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regression and Poisson" sheetId="1" r:id="rId4"/>
    <sheet state="hidden" name="__Solver__" sheetId="2" r:id="rId5"/>
    <sheet state="hidden" name="__Solver___conflict1310649046" sheetId="3" r:id="rId6"/>
    <sheet state="hidden" name="__OpenSolver__" sheetId="4" r:id="rId7"/>
    <sheet state="visible" name="z_data scenario 1" sheetId="5" r:id="rId8"/>
    <sheet state="visible" name="z_data_2 scenario 2" sheetId="6" r:id="rId9"/>
    <sheet state="visible" name="z_data_3 scenario 1 detail" sheetId="7" r:id="rId10"/>
    <sheet state="visible" name="z_data_4 alt CAC and ride price" sheetId="8" r:id="rId11"/>
  </sheets>
  <definedNames/>
  <calcPr/>
</workbook>
</file>

<file path=xl/sharedStrings.xml><?xml version="1.0" encoding="utf-8"?>
<sst xmlns="http://schemas.openxmlformats.org/spreadsheetml/2006/main" count="170" uniqueCount="110">
  <si>
    <t>PAY/X</t>
  </si>
  <si>
    <t>Accepted/rejected</t>
  </si>
  <si>
    <t>P</t>
  </si>
  <si>
    <t>Rides</t>
  </si>
  <si>
    <t>Accepted</t>
  </si>
  <si>
    <t>Rejected</t>
  </si>
  <si>
    <t>mean of distribution/P</t>
  </si>
  <si>
    <t>Q</t>
  </si>
  <si>
    <t>variance/PQ</t>
  </si>
  <si>
    <t>std dev/sqrt(PQ)</t>
  </si>
  <si>
    <t>a</t>
  </si>
  <si>
    <t>b</t>
  </si>
  <si>
    <t>P on y axis</t>
  </si>
  <si>
    <t>Regression line nonlinear</t>
  </si>
  <si>
    <t>Data points fall on 0 or 1</t>
  </si>
  <si>
    <t>not use linear regression because values can go above 1 or below 0</t>
  </si>
  <si>
    <t>The variance of Y is not constant across values of X (assumption of linear regression)</t>
  </si>
  <si>
    <t>Tests of regression weights (b) rely on assumption that errors of prediction of Y is normally distributed, not true for binary</t>
  </si>
  <si>
    <t>lambda</t>
  </si>
  <si>
    <t>Number of rides hailed</t>
  </si>
  <si>
    <t>Probability</t>
  </si>
  <si>
    <t>assumptions</t>
  </si>
  <si>
    <t>logistical regression</t>
  </si>
  <si>
    <t>accepted yes/no is dependent binary variable</t>
  </si>
  <si>
    <t>30 price - not negotiable</t>
  </si>
  <si>
    <t>12 month campaign</t>
  </si>
  <si>
    <t>amount to pay drivers is changeable</t>
  </si>
  <si>
    <t>can a ride be offered to multiple drivers simultaneously? - yes</t>
  </si>
  <si>
    <t>input function is for at least 1 driver accepting the trip</t>
  </si>
  <si>
    <t>Price</t>
  </si>
  <si>
    <t>cost to acquire each rider $30</t>
  </si>
  <si>
    <t>10 000 riders in area, can acquire max of 1 000 per month</t>
  </si>
  <si>
    <t>start with 0 riders</t>
  </si>
  <si>
    <t>acquired rider has downloaded app. May or may not request rides</t>
  </si>
  <si>
    <t>Requested ride may or may not be accepted by a driver</t>
  </si>
  <si>
    <t>Month 1 of rider activity, they request rides based on poisson distribution lambda = 1</t>
  </si>
  <si>
    <t>each subsequent month, riders request rides based on P distribution where lambda = number of rides they got matches for</t>
  </si>
  <si>
    <t>If rider finds no matches in a month (didn't request or none accepted) leave service and never return</t>
  </si>
  <si>
    <t>pricing strategy to maximise profit over 12 months</t>
  </si>
  <si>
    <t>quant exec team that doesnt know about probability theory but wants to know how you're thinking about the problem and what your assumptions are</t>
  </si>
  <si>
    <t>data science peers that can push on your thinking</t>
  </si>
  <si>
    <t>202210141668430202088</t>
  </si>
  <si>
    <t>h4vcgX4Ol3ZHghCkI</t>
  </si>
  <si>
    <t>vuH0HuF0C3arAqAFA</t>
  </si>
  <si>
    <t>v3FpFpF0C3arAqAFA</t>
  </si>
  <si>
    <t>MWEB</t>
  </si>
  <si>
    <t/>
  </si>
  <si>
    <t>1000 riders</t>
  </si>
  <si>
    <t>2000 riders</t>
  </si>
  <si>
    <t>3000 riders</t>
  </si>
  <si>
    <t>4000 riders</t>
  </si>
  <si>
    <t>5000 riders</t>
  </si>
  <si>
    <t>6000 riders</t>
  </si>
  <si>
    <t>7000 riders</t>
  </si>
  <si>
    <t>8000 riders</t>
  </si>
  <si>
    <t>9000 riders</t>
  </si>
  <si>
    <t>10000 riders</t>
  </si>
  <si>
    <t>Riders</t>
  </si>
  <si>
    <t>$29.25</t>
  </si>
  <si>
    <t>$29.47</t>
  </si>
  <si>
    <t>Driver price</t>
  </si>
  <si>
    <t>100 riders</t>
  </si>
  <si>
    <t>200 riders</t>
  </si>
  <si>
    <t>300 riders</t>
  </si>
  <si>
    <t>400 riders</t>
  </si>
  <si>
    <t>500 riders</t>
  </si>
  <si>
    <t>600 riders</t>
  </si>
  <si>
    <t>700 riders</t>
  </si>
  <si>
    <t>800 riders</t>
  </si>
  <si>
    <t>900 riders</t>
  </si>
  <si>
    <t>$0 CAC</t>
  </si>
  <si>
    <t>$2 CAC</t>
  </si>
  <si>
    <t>$4 CAC</t>
  </si>
  <si>
    <t>$6 CAC</t>
  </si>
  <si>
    <t>$8 CAC</t>
  </si>
  <si>
    <t>$10 CAC</t>
  </si>
  <si>
    <t>$12 CAC</t>
  </si>
  <si>
    <t>$14 CAC</t>
  </si>
  <si>
    <t>$16 CAC</t>
  </si>
  <si>
    <t>churn affects profit</t>
  </si>
  <si>
    <t>higher CAC affects prifit</t>
  </si>
  <si>
    <t>$30 charged</t>
  </si>
  <si>
    <t>$31 charged</t>
  </si>
  <si>
    <t>$32 charged</t>
  </si>
  <si>
    <t>$33 charged</t>
  </si>
  <si>
    <t>$34 charged</t>
  </si>
  <si>
    <t>$35 charged</t>
  </si>
  <si>
    <t>$36 charged</t>
  </si>
  <si>
    <t>$37 charged</t>
  </si>
  <si>
    <t>$38 charged</t>
  </si>
  <si>
    <t>$39 charged</t>
  </si>
  <si>
    <t>$40 charged</t>
  </si>
  <si>
    <t>1000 riders, P 0.6</t>
  </si>
  <si>
    <t>CAC</t>
  </si>
  <si>
    <t>$30 ride</t>
  </si>
  <si>
    <t>$31 ride</t>
  </si>
  <si>
    <t>$32 ride</t>
  </si>
  <si>
    <t>$33 ride</t>
  </si>
  <si>
    <t>$34 ride</t>
  </si>
  <si>
    <t>$35 ride</t>
  </si>
  <si>
    <t>$36 ride</t>
  </si>
  <si>
    <t>$37 ride</t>
  </si>
  <si>
    <t>$38 ride</t>
  </si>
  <si>
    <t>$39 ride</t>
  </si>
  <si>
    <t>$40 ride</t>
  </si>
  <si>
    <t>x</t>
  </si>
  <si>
    <t>churned neg affects here</t>
  </si>
  <si>
    <t>higher price charged to customer = better profit</t>
  </si>
  <si>
    <t>CAC must be $15 or below</t>
  </si>
  <si>
    <t>Feasible would be $10 CAC, ride cost $36 or 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</si>
</sst>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$]#,##0.00"/>
    <numFmt numFmtId="165" formatCode="0.00000"/>
    <numFmt numFmtId="166" formatCode="0.0000"/>
    <numFmt numFmtId="167" formatCode="0.00000000"/>
    <numFmt numFmtId="168" formatCode="d/m"/>
    <numFmt numFmtId="169" formatCode="[$$]#,##0"/>
  </numFmts>
  <fonts count="12">
    <font>
      <sz val="10.0"/>
      <color rgb="FF000000"/>
      <name val="Calibri"/>
      <scheme val="minor"/>
    </font>
    <font>
      <color theme="1"/>
      <name val="Arial"/>
    </font>
    <font>
      <color theme="1"/>
      <name val="Calibri"/>
      <scheme val="minor"/>
    </font>
    <font>
      <b/>
      <color theme="1"/>
      <name val="Calibri"/>
      <scheme val="minor"/>
    </font>
    <font>
      <color rgb="FF000000"/>
      <name val="Calibri"/>
      <scheme val="minor"/>
    </font>
    <font>
      <b/>
      <sz val="11.0"/>
      <color theme="1"/>
      <name val="Calibri"/>
    </font>
    <font>
      <sz val="11.0"/>
      <color rgb="FF000000"/>
      <name val="Monospace"/>
    </font>
    <font>
      <sz val="9.0"/>
      <color rgb="FF000000"/>
      <name val="&quot;Helvetica Neue&quot;"/>
    </font>
    <font>
      <sz val="11.0"/>
      <color rgb="FFD84315"/>
      <name val="Monospace"/>
    </font>
    <font>
      <b/>
      <sz val="9.0"/>
      <color rgb="FF000000"/>
      <name val="Monospace"/>
    </font>
    <font>
      <b/>
      <sz val="9.0"/>
      <color rgb="FF000000"/>
      <name val="&quot;Helvetica Neue&quot;"/>
    </font>
    <font>
      <b/>
      <sz val="10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2" numFmtId="165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2" numFmtId="165" xfId="0" applyBorder="1" applyFont="1" applyNumberForma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66" xfId="0" applyBorder="1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2" fontId="2" numFmtId="164" xfId="0" applyFill="1" applyFont="1" applyNumberFormat="1"/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0" fillId="0" fontId="2" numFmtId="9" xfId="0" applyFont="1" applyNumberFormat="1"/>
    <xf borderId="1" fillId="0" fontId="2" numFmtId="9" xfId="0" applyBorder="1" applyFont="1" applyNumberForma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2" xfId="0" applyBorder="1" applyFont="1" applyNumberFormat="1"/>
    <xf borderId="0" fillId="0" fontId="2" numFmtId="2" xfId="0" applyFont="1" applyNumberFormat="1"/>
    <xf borderId="0" fillId="0" fontId="2" numFmtId="168" xfId="0" applyAlignment="1" applyFont="1" applyNumberFormat="1">
      <alignment readingOrder="0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5" numFmtId="0" xfId="0" applyAlignment="1" applyBorder="1" applyFont="1">
      <alignment horizontal="center" vertical="top"/>
    </xf>
    <xf borderId="1" fillId="0" fontId="5" numFmtId="2" xfId="0" applyAlignment="1" applyBorder="1" applyFont="1" applyNumberFormat="1">
      <alignment horizontal="center" vertical="top"/>
    </xf>
    <xf borderId="0" fillId="0" fontId="5" numFmtId="0" xfId="0" applyAlignment="1" applyFont="1">
      <alignment horizontal="center" readingOrder="0" vertical="top"/>
    </xf>
    <xf borderId="0" fillId="0" fontId="2" numFmtId="169" xfId="0" applyFont="1" applyNumberFormat="1"/>
    <xf borderId="0" fillId="0" fontId="2" numFmtId="169" xfId="0" applyAlignment="1" applyFont="1" applyNumberFormat="1">
      <alignment readingOrder="0"/>
    </xf>
    <xf borderId="0" fillId="0" fontId="6" numFmtId="0" xfId="0" applyFont="1"/>
    <xf borderId="0" fillId="0" fontId="7" numFmtId="169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9" numFmtId="169" xfId="0" applyAlignment="1" applyFont="1" applyNumberFormat="1">
      <alignment horizontal="right" readingOrder="0"/>
    </xf>
    <xf borderId="0" fillId="0" fontId="10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2" fillId="3" fontId="10" numFmtId="0" xfId="0" applyAlignment="1" applyBorder="1" applyFill="1" applyFont="1">
      <alignment horizontal="right" readingOrder="0"/>
    </xf>
    <xf borderId="0" fillId="3" fontId="10" numFmtId="0" xfId="0" applyAlignment="1" applyFont="1">
      <alignment horizontal="right" readingOrder="0"/>
    </xf>
    <xf borderId="0" fillId="4" fontId="10" numFmtId="0" xfId="0" applyAlignment="1" applyFill="1" applyFont="1">
      <alignment horizontal="right" readingOrder="0"/>
    </xf>
    <xf borderId="0" fillId="4" fontId="7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0" fontId="11" numFmtId="0" xfId="0" applyFont="1"/>
    <xf borderId="1" fillId="0" fontId="11" numFmtId="0" xfId="0" applyAlignment="1" applyBorder="1" applyFont="1">
      <alignment horizontal="center" vertical="top"/>
    </xf>
    <xf borderId="1" fillId="0" fontId="11" numFmtId="0" xfId="0" applyAlignment="1" applyBorder="1" applyFont="1">
      <alignment horizontal="center" readingOrder="0" vertical="top"/>
    </xf>
    <xf borderId="0" fillId="0" fontId="11" numFmtId="0" xfId="0" applyAlignment="1" applyFont="1">
      <alignment readingOrder="0"/>
    </xf>
    <xf borderId="0" fillId="0" fontId="5" numFmtId="0" xfId="0" applyAlignment="1" applyFont="1">
      <alignment horizontal="center" vertical="top"/>
    </xf>
    <xf borderId="1" fillId="0" fontId="5" numFmtId="0" xfId="0" applyAlignment="1" applyBorder="1" applyFont="1">
      <alignment horizontal="center" readingOrder="0" vertical="top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Drivers accepting trips vs price offered to drivers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'Log regression and Poisson'!$B$1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'Log regression and Poisson'!$A$2:$A$1001</c:f>
            </c:numRef>
          </c:xVal>
          <c:yVal>
            <c:numRef>
              <c:f>'Log regression and Poisson'!$B$2:$B$1001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1213"/>
        <c:axId val="1564509471"/>
      </c:scatterChart>
      <c:valAx>
        <c:axId val="169271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Price offered to drivers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64509471"/>
      </c:valAx>
      <c:valAx>
        <c:axId val="15645094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Drivers accepting 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27121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  <a:r>
              <a:rPr b="0" sz="2000">
                <a:solidFill>
                  <a:srgbClr val="000000"/>
                </a:solidFill>
                <a:latin typeface="Arial"/>
              </a:rPr>
              <a:t>Profit vs churn rate for differing yearly rider numbers: 0.5 &lt;= P &lt;= 0.6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'z_data_3 scenario 1 detail'!$D$14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detail'!$D$15:$D$25</c:f>
              <c:numCache/>
            </c:numRef>
          </c:yVal>
        </c:ser>
        <c:ser>
          <c:idx val="1"/>
          <c:order val="1"/>
          <c:tx>
            <c:strRef>
              <c:f>'z_data_3 scenario 1 detail'!$E$14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detail'!$E$15:$E$25</c:f>
              <c:numCache/>
            </c:numRef>
          </c:yVal>
        </c:ser>
        <c:ser>
          <c:idx val="2"/>
          <c:order val="2"/>
          <c:tx>
            <c:strRef>
              <c:f>'z_data_3 scenario 1 detail'!$F$14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detail'!$F$15:$F$25</c:f>
              <c:numCache/>
            </c:numRef>
          </c:yVal>
        </c:ser>
        <c:ser>
          <c:idx val="3"/>
          <c:order val="3"/>
          <c:tx>
            <c:strRef>
              <c:f>'z_data_3 scenario 1 detail'!$G$14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detail'!$G$15:$G$25</c:f>
              <c:numCache/>
            </c:numRef>
          </c:yVal>
        </c:ser>
        <c:ser>
          <c:idx val="4"/>
          <c:order val="4"/>
          <c:tx>
            <c:strRef>
              <c:f>'z_data_3 scenario 1 detail'!$H$14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detail'!$H$15:$H$25</c:f>
              <c:numCache/>
            </c:numRef>
          </c:yVal>
        </c:ser>
        <c:ser>
          <c:idx val="5"/>
          <c:order val="5"/>
          <c:tx>
            <c:strRef>
              <c:f>'z_data_3 scenario 1 detail'!$I$14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detail'!$I$15:$I$25</c:f>
              <c:numCache/>
            </c:numRef>
          </c:yVal>
        </c:ser>
        <c:ser>
          <c:idx val="6"/>
          <c:order val="6"/>
          <c:tx>
            <c:strRef>
              <c:f>'z_data_3 scenario 1 detail'!$J$14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detail'!$J$15:$J$25</c:f>
              <c:numCache/>
            </c:numRef>
          </c:yVal>
        </c:ser>
        <c:ser>
          <c:idx val="7"/>
          <c:order val="7"/>
          <c:tx>
            <c:strRef>
              <c:f>'z_data_3 scenario 1 detail'!$K$14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dPt>
            <c:idx val="4"/>
            <c:marker>
              <c:symbol val="none"/>
            </c:marker>
          </c:dPt>
          <c:xVal>
            <c:numRef>
              <c:f>'z_data_3 scenario 1 detail'!$C$15:$C$25</c:f>
            </c:numRef>
          </c:xVal>
          <c:yVal>
            <c:numRef>
              <c:f>'z_data_3 scenario 1 detail'!$K$15:$K$25</c:f>
              <c:numCache/>
            </c:numRef>
          </c:yVal>
        </c:ser>
        <c:ser>
          <c:idx val="8"/>
          <c:order val="8"/>
          <c:tx>
            <c:strRef>
              <c:f>'z_data_3 scenario 1 detail'!$L$14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detail'!$L$15:$L$25</c:f>
              <c:numCache/>
            </c:numRef>
          </c:yVal>
        </c:ser>
        <c:ser>
          <c:idx val="9"/>
          <c:order val="9"/>
          <c:tx>
            <c:strRef>
              <c:f>'z_data_3 scenario 1 detail'!$M$14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'z_data_3 scenario 1 detail'!$C$15:$C$25</c:f>
            </c:numRef>
          </c:xVal>
          <c:yVal>
            <c:numRef>
              <c:f>'z_data_3 scenario 1 detail'!$M$15:$M$25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8643"/>
        <c:axId val="1209824703"/>
      </c:scatterChart>
      <c:valAx>
        <c:axId val="321248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09824703"/>
      </c:valAx>
      <c:valAx>
        <c:axId val="12098247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Churn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21248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Driver price vs service profitability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'z_data_4 alt CAC and ride price'!$C$1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price'!$C$2:$C$9</c:f>
              <c:numCache/>
            </c:numRef>
          </c:yVal>
        </c:ser>
        <c:ser>
          <c:idx val="1"/>
          <c:order val="1"/>
          <c:tx>
            <c:strRef>
              <c:f>'z_data_4 alt CAC and ride price'!$D$1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price'!$D$2:$D$9</c:f>
              <c:numCache/>
            </c:numRef>
          </c:yVal>
        </c:ser>
        <c:ser>
          <c:idx val="2"/>
          <c:order val="2"/>
          <c:tx>
            <c:strRef>
              <c:f>'z_data_4 alt CAC and ride price'!$E$1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price'!$E$2:$E$9</c:f>
              <c:numCache/>
            </c:numRef>
          </c:yVal>
        </c:ser>
        <c:ser>
          <c:idx val="3"/>
          <c:order val="3"/>
          <c:tx>
            <c:strRef>
              <c:f>'z_data_4 alt CAC and ride price'!$F$1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price'!$F$2:$F$9</c:f>
              <c:numCache/>
            </c:numRef>
          </c:yVal>
        </c:ser>
        <c:ser>
          <c:idx val="4"/>
          <c:order val="4"/>
          <c:tx>
            <c:strRef>
              <c:f>'z_data_4 alt CAC and ride price'!$G$1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price'!$G$2:$G$9</c:f>
              <c:numCache/>
            </c:numRef>
          </c:yVal>
        </c:ser>
        <c:ser>
          <c:idx val="5"/>
          <c:order val="5"/>
          <c:tx>
            <c:strRef>
              <c:f>'z_data_4 alt CAC and ride price'!$H$1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price'!$H$2:$H$9</c:f>
              <c:numCache/>
            </c:numRef>
          </c:yVal>
        </c:ser>
        <c:ser>
          <c:idx val="6"/>
          <c:order val="6"/>
          <c:tx>
            <c:strRef>
              <c:f>'z_data_4 alt CAC and ride price'!$I$1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price'!$I$2:$I$9</c:f>
              <c:numCache/>
            </c:numRef>
          </c:yVal>
        </c:ser>
        <c:ser>
          <c:idx val="7"/>
          <c:order val="7"/>
          <c:tx>
            <c:strRef>
              <c:f>'z_data_4 alt CAC and ride price'!$J$1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price'!$J$2:$J$9</c:f>
              <c:numCache/>
            </c:numRef>
          </c:yVal>
        </c:ser>
        <c:ser>
          <c:idx val="8"/>
          <c:order val="8"/>
          <c:tx>
            <c:strRef>
              <c:f>'z_data_4 alt CAC and ride price'!$K$1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'z_data_4 alt CAC and ride price'!$B$2:$B$9</c:f>
            </c:numRef>
          </c:xVal>
          <c:yVal>
            <c:numRef>
              <c:f>'z_data_4 alt CAC and ride price'!$K$2:$K$9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67443"/>
        <c:axId val="2106629647"/>
      </c:scatterChart>
      <c:valAx>
        <c:axId val="1957367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06629647"/>
      </c:valAx>
      <c:valAx>
        <c:axId val="210662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57367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Driver price vs service profitability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'z_data_4 alt CAC and ride price'!$C$11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'z_data_4 alt CAC and ride price'!$B$12:$B$19</c:f>
            </c:numRef>
          </c:xVal>
          <c:yVal>
            <c:numRef>
              <c:f>'z_data_4 alt CAC and ride price'!$C$12:$C$19</c:f>
              <c:numCache/>
            </c:numRef>
          </c:yVal>
        </c:ser>
        <c:ser>
          <c:idx val="1"/>
          <c:order val="1"/>
          <c:tx>
            <c:strRef>
              <c:f>'z_data_4 alt CAC and ride price'!$E$11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'z_data_4 alt CAC and ride price'!$B$12:$B$19</c:f>
            </c:numRef>
          </c:xVal>
          <c:yVal>
            <c:numRef>
              <c:f>'z_data_4 alt CAC and ride price'!$E$12:$E$19</c:f>
              <c:numCache/>
            </c:numRef>
          </c:yVal>
        </c:ser>
        <c:ser>
          <c:idx val="2"/>
          <c:order val="2"/>
          <c:tx>
            <c:strRef>
              <c:f>'z_data_4 alt CAC and ride price'!$G$11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'z_data_4 alt CAC and ride price'!$B$12:$B$19</c:f>
            </c:numRef>
          </c:xVal>
          <c:yVal>
            <c:numRef>
              <c:f>'z_data_4 alt CAC and ride price'!$G$12:$G$19</c:f>
              <c:numCache/>
            </c:numRef>
          </c:yVal>
        </c:ser>
        <c:ser>
          <c:idx val="3"/>
          <c:order val="3"/>
          <c:tx>
            <c:strRef>
              <c:f>'z_data_4 alt CAC and ride price'!$I$11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'z_data_4 alt CAC and ride price'!$B$12:$B$19</c:f>
            </c:numRef>
          </c:xVal>
          <c:yVal>
            <c:numRef>
              <c:f>'z_data_4 alt CAC and ride price'!$I$12:$I$19</c:f>
              <c:numCache/>
            </c:numRef>
          </c:yVal>
        </c:ser>
        <c:ser>
          <c:idx val="4"/>
          <c:order val="4"/>
          <c:tx>
            <c:strRef>
              <c:f>'z_data_4 alt CAC and ride price'!$K$11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'z_data_4 alt CAC and ride price'!$B$12:$B$19</c:f>
            </c:numRef>
          </c:xVal>
          <c:yVal>
            <c:numRef>
              <c:f>'z_data_4 alt CAC and ride price'!$K$12:$K$19</c:f>
              <c:numCache/>
            </c:numRef>
          </c:yVal>
        </c:ser>
        <c:ser>
          <c:idx val="5"/>
          <c:order val="5"/>
          <c:tx>
            <c:strRef>
              <c:f>'z_data_4 alt CAC and ride price'!$M$11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'z_data_4 alt CAC and ride price'!$B$12:$B$19</c:f>
            </c:numRef>
          </c:xVal>
          <c:yVal>
            <c:numRef>
              <c:f>'z_data_4 alt CAC and ride price'!$M$12:$M$19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38157"/>
        <c:axId val="844279987"/>
      </c:scatterChart>
      <c:valAx>
        <c:axId val="1223938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4279987"/>
      </c:valAx>
      <c:valAx>
        <c:axId val="844279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23938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Customer acquisition cost vs service profitability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'z_data_4 alt CAC and ride price'!$C$22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'z_data_4 alt CAC and ride price'!$B$23:$B$29</c:f>
            </c:numRef>
          </c:xVal>
          <c:yVal>
            <c:numRef>
              <c:f>'z_data_4 alt CAC and ride price'!$C$23:$C$29</c:f>
              <c:numCache/>
            </c:numRef>
          </c:yVal>
        </c:ser>
        <c:ser>
          <c:idx val="1"/>
          <c:order val="1"/>
          <c:tx>
            <c:strRef>
              <c:f>'z_data_4 alt CAC and ride price'!$E$22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'z_data_4 alt CAC and ride price'!$B$23:$B$29</c:f>
            </c:numRef>
          </c:xVal>
          <c:yVal>
            <c:numRef>
              <c:f>'z_data_4 alt CAC and ride price'!$E$23:$E$29</c:f>
              <c:numCache/>
            </c:numRef>
          </c:yVal>
        </c:ser>
        <c:ser>
          <c:idx val="2"/>
          <c:order val="2"/>
          <c:tx>
            <c:strRef>
              <c:f>'z_data_4 alt CAC and ride price'!$G$22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'z_data_4 alt CAC and ride price'!$B$23:$B$29</c:f>
            </c:numRef>
          </c:xVal>
          <c:yVal>
            <c:numRef>
              <c:f>'z_data_4 alt CAC and ride price'!$G$23:$G$29</c:f>
              <c:numCache/>
            </c:numRef>
          </c:yVal>
        </c:ser>
        <c:ser>
          <c:idx val="3"/>
          <c:order val="3"/>
          <c:tx>
            <c:strRef>
              <c:f>'z_data_4 alt CAC and ride price'!$I$22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'z_data_4 alt CAC and ride price'!$B$23:$B$29</c:f>
            </c:numRef>
          </c:xVal>
          <c:yVal>
            <c:numRef>
              <c:f>'z_data_4 alt CAC and ride price'!$I$23:$I$29</c:f>
              <c:numCache/>
            </c:numRef>
          </c:yVal>
        </c:ser>
        <c:ser>
          <c:idx val="4"/>
          <c:order val="4"/>
          <c:tx>
            <c:strRef>
              <c:f>'z_data_4 alt CAC and ride price'!$K$22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'z_data_4 alt CAC and ride price'!$B$23:$B$29</c:f>
            </c:numRef>
          </c:xVal>
          <c:yVal>
            <c:numRef>
              <c:f>'z_data_4 alt CAC and ride price'!$K$23:$K$29</c:f>
              <c:numCache/>
            </c:numRef>
          </c:yVal>
        </c:ser>
        <c:ser>
          <c:idx val="5"/>
          <c:order val="5"/>
          <c:tx>
            <c:strRef>
              <c:f>'z_data_4 alt CAC and ride price'!$M$22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'z_data_4 alt CAC and ride price'!$B$23:$B$29</c:f>
            </c:numRef>
          </c:xVal>
          <c:yVal>
            <c:numRef>
              <c:f>'z_data_4 alt CAC and ride price'!$M$23:$M$29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83414"/>
        <c:axId val="1035103190"/>
      </c:scatterChart>
      <c:valAx>
        <c:axId val="998683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Customer acquisition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35103190"/>
      </c:valAx>
      <c:valAx>
        <c:axId val="103510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8683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Drivers accepting trips vs price offered to drivers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'Log regression and Poisson'!$B$1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'Log regression and Poisson'!$A$2:$A$1001</c:f>
            </c:numRef>
          </c:xVal>
          <c:yVal>
            <c:numRef>
              <c:f>'Log regression and Poisson'!$B$2:$B$1001</c:f>
              <c:numCache/>
            </c:numRef>
          </c:yVal>
        </c:ser>
        <c:ser>
          <c:idx val="1"/>
          <c:order val="1"/>
          <c:tx>
            <c:strRef>
              <c:f>'Log regression and Poisson'!$C$1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'Log regression and Poisson'!$A$2:$A$1001</c:f>
            </c:numRef>
          </c:xVal>
          <c:yVal>
            <c:numRef>
              <c:f>'Log regression and Poisson'!$C$2:$C$1001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91398"/>
        <c:axId val="972042459"/>
      </c:scatterChart>
      <c:valAx>
        <c:axId val="1850591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Price offered to drivers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72042459"/>
      </c:valAx>
      <c:valAx>
        <c:axId val="9720424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Probability of driver pool accepting trip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50591398"/>
      </c:valAx>
    </c:plotArea>
    <c:legend>
      <c:legendPos val="b"/>
      <c:legendEntry>
        <c:idx val="0"/>
        <c:txPr>
          <a:bodyPr/>
          <a:lstStyle/>
          <a:p>
            <a:pPr lvl="0">
              <a:defRPr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Probability of calling rides vs number of rides hailed, mean =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'Log regression and Poisson'!$U$21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'Log regression and Poisson'!$T$22:$T$28</c:f>
            </c:strRef>
          </c:cat>
          <c:val>
            <c:numRef>
              <c:f>'Log regression and Poisson'!$U$22:$U$28</c:f>
              <c:numCache/>
            </c:numRef>
          </c:val>
        </c:ser>
        <c:axId val="1196540771"/>
        <c:axId val="1538506291"/>
      </c:barChart>
      <c:catAx>
        <c:axId val="1196540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Number of rides hailed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38506291"/>
      </c:catAx>
      <c:valAx>
        <c:axId val="1538506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96540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Riders vs churn rate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 scenario 1'!$G$33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 scenario 1'!$F$34:$F$53</c:f>
            </c:numRef>
          </c:xVal>
          <c:yVal>
            <c:numRef>
              <c:f>'z_data scenario 1'!$G$34:$G$53</c:f>
              <c:numCache/>
            </c:numRef>
          </c:yVal>
        </c:ser>
        <c:ser>
          <c:idx val="1"/>
          <c:order val="1"/>
          <c:tx>
            <c:strRef>
              <c:f>'z_data scenario 1'!$H$33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 scenario 1'!$F$34:$F$53</c:f>
            </c:numRef>
          </c:xVal>
          <c:yVal>
            <c:numRef>
              <c:f>'z_data scenario 1'!$H$34:$H$53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02604"/>
        <c:axId val="1699308803"/>
      </c:scatterChart>
      <c:valAx>
        <c:axId val="2037902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99308803"/>
      </c:valAx>
      <c:valAx>
        <c:axId val="1699308803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Churn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379026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  <a:r>
              <a:rPr b="0" sz="2000">
                <a:solidFill>
                  <a:srgbClr val="000000"/>
                </a:solidFill>
                <a:latin typeface="Arial"/>
              </a:rPr>
              <a:t>Profit vs driver price for differing yearly rider numbers - scenario 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 scenario 1'!$D$1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1'!$D$2:$D$15</c:f>
              <c:numCache/>
            </c:numRef>
          </c:yVal>
        </c:ser>
        <c:ser>
          <c:idx val="1"/>
          <c:order val="1"/>
          <c:tx>
            <c:strRef>
              <c:f>'z_data scenario 1'!$E$1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1'!$E$2:$E$15</c:f>
              <c:numCache/>
            </c:numRef>
          </c:yVal>
        </c:ser>
        <c:ser>
          <c:idx val="2"/>
          <c:order val="2"/>
          <c:tx>
            <c:strRef>
              <c:f>'z_data scenario 1'!$F$1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1'!$F$2:$F$15</c:f>
              <c:numCache/>
            </c:numRef>
          </c:yVal>
        </c:ser>
        <c:ser>
          <c:idx val="3"/>
          <c:order val="3"/>
          <c:tx>
            <c:strRef>
              <c:f>'z_data scenario 1'!$G$1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1'!$G$2:$G$15</c:f>
              <c:numCache/>
            </c:numRef>
          </c:yVal>
        </c:ser>
        <c:ser>
          <c:idx val="4"/>
          <c:order val="4"/>
          <c:tx>
            <c:strRef>
              <c:f>'z_data scenario 1'!$H$1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1'!$H$2:$H$15</c:f>
              <c:numCache/>
            </c:numRef>
          </c:yVal>
        </c:ser>
        <c:ser>
          <c:idx val="5"/>
          <c:order val="5"/>
          <c:tx>
            <c:strRef>
              <c:f>'z_data scenario 1'!$I$1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1'!$I$2:$I$15</c:f>
              <c:numCache/>
            </c:numRef>
          </c:yVal>
        </c:ser>
        <c:ser>
          <c:idx val="6"/>
          <c:order val="6"/>
          <c:tx>
            <c:strRef>
              <c:f>'z_data scenario 1'!$J$1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1'!$J$2:$J$15</c:f>
              <c:numCache/>
            </c:numRef>
          </c:yVal>
        </c:ser>
        <c:ser>
          <c:idx val="7"/>
          <c:order val="7"/>
          <c:tx>
            <c:strRef>
              <c:f>'z_data scenario 1'!$K$1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1'!$K$2:$K$15</c:f>
              <c:numCache/>
            </c:numRef>
          </c:yVal>
        </c:ser>
        <c:ser>
          <c:idx val="8"/>
          <c:order val="8"/>
          <c:tx>
            <c:strRef>
              <c:f>'z_data scenario 1'!$L$1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1'!$L$2:$L$15</c:f>
              <c:numCache/>
            </c:numRef>
          </c:yVal>
        </c:ser>
        <c:ser>
          <c:idx val="9"/>
          <c:order val="9"/>
          <c:tx>
            <c:strRef>
              <c:f>'z_data scenario 1'!$M$1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'z_data scenario 1'!$C$2:$C$15</c:f>
            </c:numRef>
          </c:xVal>
          <c:yVal>
            <c:numRef>
              <c:f>'z_data scenario 1'!$M$2:$M$15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25658"/>
        <c:axId val="1655498630"/>
      </c:scatterChart>
      <c:valAx>
        <c:axId val="500925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55498630"/>
      </c:valAx>
      <c:valAx>
        <c:axId val="1655498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500925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Churn rate vs driver price for differing yearly rider numbers - scenario 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 scenario 1'!$C$65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1'!$C$66:$C$79</c:f>
              <c:numCache/>
            </c:numRef>
          </c:yVal>
        </c:ser>
        <c:ser>
          <c:idx val="1"/>
          <c:order val="1"/>
          <c:tx>
            <c:strRef>
              <c:f>'z_data scenario 1'!$D$65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1'!$D$66:$D$79</c:f>
              <c:numCache/>
            </c:numRef>
          </c:yVal>
        </c:ser>
        <c:ser>
          <c:idx val="2"/>
          <c:order val="2"/>
          <c:tx>
            <c:strRef>
              <c:f>'z_data scenario 1'!$E$65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1'!$E$66:$E$79</c:f>
              <c:numCache/>
            </c:numRef>
          </c:yVal>
        </c:ser>
        <c:ser>
          <c:idx val="3"/>
          <c:order val="3"/>
          <c:tx>
            <c:strRef>
              <c:f>'z_data scenario 1'!$F$65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1'!$F$66:$F$79</c:f>
              <c:numCache/>
            </c:numRef>
          </c:yVal>
        </c:ser>
        <c:ser>
          <c:idx val="4"/>
          <c:order val="4"/>
          <c:tx>
            <c:strRef>
              <c:f>'z_data scenario 1'!$G$65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1'!$G$66:$G$79</c:f>
              <c:numCache/>
            </c:numRef>
          </c:yVal>
        </c:ser>
        <c:ser>
          <c:idx val="5"/>
          <c:order val="5"/>
          <c:tx>
            <c:strRef>
              <c:f>'z_data scenario 1'!$H$65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1'!$H$66:$H$79</c:f>
              <c:numCache/>
            </c:numRef>
          </c:yVal>
        </c:ser>
        <c:ser>
          <c:idx val="6"/>
          <c:order val="6"/>
          <c:tx>
            <c:strRef>
              <c:f>'z_data scenario 1'!$I$65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1'!$I$66:$I$79</c:f>
              <c:numCache/>
            </c:numRef>
          </c:yVal>
        </c:ser>
        <c:ser>
          <c:idx val="7"/>
          <c:order val="7"/>
          <c:tx>
            <c:strRef>
              <c:f>'z_data scenario 1'!$J$65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1'!$J$66:$J$79</c:f>
              <c:numCache/>
            </c:numRef>
          </c:yVal>
        </c:ser>
        <c:ser>
          <c:idx val="8"/>
          <c:order val="8"/>
          <c:tx>
            <c:strRef>
              <c:f>'z_data scenario 1'!$K$65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1'!$K$66:$K$79</c:f>
              <c:numCache/>
            </c:numRef>
          </c:yVal>
        </c:ser>
        <c:ser>
          <c:idx val="9"/>
          <c:order val="9"/>
          <c:tx>
            <c:strRef>
              <c:f>'z_data scenario 1'!$L$65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'z_data scenario 1'!$B$66:$B$79</c:f>
            </c:numRef>
          </c:xVal>
          <c:yVal>
            <c:numRef>
              <c:f>'z_data scenario 1'!$L$66:$L$79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17605"/>
        <c:axId val="245067391"/>
      </c:scatterChart>
      <c:valAx>
        <c:axId val="1605917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Arial"/>
              </a:defRPr>
            </a:pPr>
          </a:p>
        </c:txPr>
        <c:crossAx val="245067391"/>
      </c:valAx>
      <c:valAx>
        <c:axId val="2450673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Churn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605917605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Profit vs driver price for differing yearly rider numbers - scenario 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'z_data_2 scenario 2'!$D$1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2'!$D$2:$D$15</c:f>
              <c:numCache/>
            </c:numRef>
          </c:yVal>
        </c:ser>
        <c:ser>
          <c:idx val="1"/>
          <c:order val="1"/>
          <c:tx>
            <c:strRef>
              <c:f>'z_data_2 scenario 2'!$E$1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2'!$E$2:$E$15</c:f>
              <c:numCache/>
            </c:numRef>
          </c:yVal>
        </c:ser>
        <c:ser>
          <c:idx val="2"/>
          <c:order val="2"/>
          <c:tx>
            <c:strRef>
              <c:f>'z_data_2 scenario 2'!$F$1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2'!$F$2:$F$15</c:f>
              <c:numCache/>
            </c:numRef>
          </c:yVal>
        </c:ser>
        <c:ser>
          <c:idx val="3"/>
          <c:order val="3"/>
          <c:tx>
            <c:strRef>
              <c:f>'z_data_2 scenario 2'!$G$1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2'!$G$2:$G$15</c:f>
              <c:numCache/>
            </c:numRef>
          </c:yVal>
        </c:ser>
        <c:ser>
          <c:idx val="4"/>
          <c:order val="4"/>
          <c:tx>
            <c:strRef>
              <c:f>'z_data_2 scenario 2'!$H$1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2'!$H$2:$H$15</c:f>
              <c:numCache/>
            </c:numRef>
          </c:yVal>
        </c:ser>
        <c:ser>
          <c:idx val="5"/>
          <c:order val="5"/>
          <c:tx>
            <c:strRef>
              <c:f>'z_data_2 scenario 2'!$I$1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2'!$I$2:$I$15</c:f>
              <c:numCache/>
            </c:numRef>
          </c:yVal>
        </c:ser>
        <c:ser>
          <c:idx val="6"/>
          <c:order val="6"/>
          <c:tx>
            <c:strRef>
              <c:f>'z_data_2 scenario 2'!$J$1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2'!$J$2:$J$15</c:f>
              <c:numCache/>
            </c:numRef>
          </c:yVal>
        </c:ser>
        <c:ser>
          <c:idx val="7"/>
          <c:order val="7"/>
          <c:tx>
            <c:strRef>
              <c:f>'z_data_2 scenario 2'!$K$1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2'!$K$2:$K$15</c:f>
              <c:numCache/>
            </c:numRef>
          </c:yVal>
        </c:ser>
        <c:ser>
          <c:idx val="8"/>
          <c:order val="8"/>
          <c:tx>
            <c:strRef>
              <c:f>'z_data_2 scenario 2'!$L$1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2'!$L$2:$L$15</c:f>
              <c:numCache/>
            </c:numRef>
          </c:yVal>
        </c:ser>
        <c:ser>
          <c:idx val="9"/>
          <c:order val="9"/>
          <c:tx>
            <c:strRef>
              <c:f>'z_data_2 scenario 2'!$M$1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'z_data_2 scenario 2'!$C$2:$C$15</c:f>
            </c:numRef>
          </c:xVal>
          <c:yVal>
            <c:numRef>
              <c:f>'z_data_2 scenario 2'!$M$2:$M$15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73276"/>
        <c:axId val="1984389825"/>
      </c:scatterChart>
      <c:valAx>
        <c:axId val="1742973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84389825"/>
      </c:valAx>
      <c:valAx>
        <c:axId val="1984389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1742973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Churn rate vs driver pick up price for differing yearly riders - scenario 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'z_data_2 scenario 2'!$D$17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2'!$D$18:$D$31</c:f>
              <c:numCache/>
            </c:numRef>
          </c:yVal>
        </c:ser>
        <c:ser>
          <c:idx val="1"/>
          <c:order val="1"/>
          <c:tx>
            <c:strRef>
              <c:f>'z_data_2 scenario 2'!$E$17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2'!$E$18:$E$31</c:f>
              <c:numCache/>
            </c:numRef>
          </c:yVal>
        </c:ser>
        <c:ser>
          <c:idx val="2"/>
          <c:order val="2"/>
          <c:tx>
            <c:strRef>
              <c:f>'z_data_2 scenario 2'!$F$17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2'!$F$18:$F$31</c:f>
              <c:numCache/>
            </c:numRef>
          </c:yVal>
        </c:ser>
        <c:ser>
          <c:idx val="3"/>
          <c:order val="3"/>
          <c:tx>
            <c:strRef>
              <c:f>'z_data_2 scenario 2'!$G$17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2'!$G$18:$G$31</c:f>
              <c:numCache/>
            </c:numRef>
          </c:yVal>
        </c:ser>
        <c:ser>
          <c:idx val="4"/>
          <c:order val="4"/>
          <c:tx>
            <c:strRef>
              <c:f>'z_data_2 scenario 2'!$H$17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2'!$H$18:$H$31</c:f>
              <c:numCache/>
            </c:numRef>
          </c:yVal>
        </c:ser>
        <c:ser>
          <c:idx val="5"/>
          <c:order val="5"/>
          <c:tx>
            <c:strRef>
              <c:f>'z_data_2 scenario 2'!$I$17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2'!$I$18:$I$31</c:f>
              <c:numCache/>
            </c:numRef>
          </c:yVal>
        </c:ser>
        <c:ser>
          <c:idx val="6"/>
          <c:order val="6"/>
          <c:tx>
            <c:strRef>
              <c:f>'z_data_2 scenario 2'!$J$17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2'!$J$18:$J$31</c:f>
              <c:numCache/>
            </c:numRef>
          </c:yVal>
        </c:ser>
        <c:ser>
          <c:idx val="7"/>
          <c:order val="7"/>
          <c:tx>
            <c:strRef>
              <c:f>'z_data_2 scenario 2'!$K$17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2'!$K$18:$K$31</c:f>
              <c:numCache/>
            </c:numRef>
          </c:yVal>
        </c:ser>
        <c:ser>
          <c:idx val="8"/>
          <c:order val="8"/>
          <c:tx>
            <c:strRef>
              <c:f>'z_data_2 scenario 2'!$L$17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2'!$L$18:$L$31</c:f>
              <c:numCache/>
            </c:numRef>
          </c:yVal>
        </c:ser>
        <c:ser>
          <c:idx val="9"/>
          <c:order val="9"/>
          <c:tx>
            <c:strRef>
              <c:f>'z_data_2 scenario 2'!$M$17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'z_data_2 scenario 2'!$C$18:$C$31</c:f>
            </c:numRef>
          </c:xVal>
          <c:yVal>
            <c:numRef>
              <c:f>'z_data_2 scenario 2'!$M$18:$M$31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07436"/>
        <c:axId val="1521428326"/>
      </c:scatterChart>
      <c:valAx>
        <c:axId val="821907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21428326"/>
      </c:valAx>
      <c:valAx>
        <c:axId val="15214283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Churn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21907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  <a:r>
              <a:rPr b="0" sz="2000">
                <a:solidFill>
                  <a:srgbClr val="000000"/>
                </a:solidFill>
                <a:latin typeface="Arial"/>
              </a:rPr>
              <a:t>Profit vs driver price for differing yearly rider numbers: 0.5 &lt;= P &lt;= 0.6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'z_data_3 scenario 1 detail'!$D$1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detail'!$D$2:$D$12</c:f>
              <c:numCache/>
            </c:numRef>
          </c:yVal>
        </c:ser>
        <c:ser>
          <c:idx val="1"/>
          <c:order val="1"/>
          <c:tx>
            <c:strRef>
              <c:f>'z_data_3 scenario 1 detail'!$E$1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detail'!$E$2:$E$12</c:f>
              <c:numCache/>
            </c:numRef>
          </c:yVal>
        </c:ser>
        <c:ser>
          <c:idx val="2"/>
          <c:order val="2"/>
          <c:tx>
            <c:strRef>
              <c:f>'z_data_3 scenario 1 detail'!$F$1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detail'!$F$2:$F$12</c:f>
              <c:numCache/>
            </c:numRef>
          </c:yVal>
        </c:ser>
        <c:ser>
          <c:idx val="3"/>
          <c:order val="3"/>
          <c:tx>
            <c:strRef>
              <c:f>'z_data_3 scenario 1 detail'!$G$1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detail'!$G$2:$G$12</c:f>
              <c:numCache/>
            </c:numRef>
          </c:yVal>
        </c:ser>
        <c:ser>
          <c:idx val="4"/>
          <c:order val="4"/>
          <c:tx>
            <c:strRef>
              <c:f>'z_data_3 scenario 1 detail'!$H$1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detail'!$H$2:$H$12</c:f>
              <c:numCache/>
            </c:numRef>
          </c:yVal>
        </c:ser>
        <c:ser>
          <c:idx val="5"/>
          <c:order val="5"/>
          <c:tx>
            <c:strRef>
              <c:f>'z_data_3 scenario 1 detail'!$I$1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detail'!$I$2:$I$12</c:f>
              <c:numCache/>
            </c:numRef>
          </c:yVal>
        </c:ser>
        <c:ser>
          <c:idx val="6"/>
          <c:order val="6"/>
          <c:tx>
            <c:strRef>
              <c:f>'z_data_3 scenario 1 detail'!$J$1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detail'!$J$2:$J$12</c:f>
              <c:numCache/>
            </c:numRef>
          </c:yVal>
        </c:ser>
        <c:ser>
          <c:idx val="7"/>
          <c:order val="7"/>
          <c:tx>
            <c:strRef>
              <c:f>'z_data_3 scenario 1 detail'!$K$1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detail'!$K$2:$K$12</c:f>
              <c:numCache/>
            </c:numRef>
          </c:yVal>
        </c:ser>
        <c:ser>
          <c:idx val="8"/>
          <c:order val="8"/>
          <c:tx>
            <c:strRef>
              <c:f>'z_data_3 scenario 1 detail'!$L$1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detail'!$L$2:$L$12</c:f>
              <c:numCache/>
            </c:numRef>
          </c:yVal>
        </c:ser>
        <c:ser>
          <c:idx val="9"/>
          <c:order val="9"/>
          <c:tx>
            <c:strRef>
              <c:f>'z_data_3 scenario 1 detail'!$M$1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'z_data_3 scenario 1 detail'!$C$2:$C$12</c:f>
            </c:numRef>
          </c:xVal>
          <c:yVal>
            <c:numRef>
              <c:f>'z_data_3 scenario 1 detail'!$M$2:$M$12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93480"/>
        <c:axId val="1591285704"/>
      </c:scatterChart>
      <c:valAx>
        <c:axId val="1589593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Driver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91285704"/>
      </c:valAx>
      <c:valAx>
        <c:axId val="1591285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89593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161925</xdr:colOff>
      <xdr:row>4</xdr:row>
      <xdr:rowOff>200025</xdr:rowOff>
    </xdr:from>
    <xdr:ext cx="5886450" cy="3352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76200</xdr:colOff>
      <xdr:row>2</xdr:row>
      <xdr:rowOff>47625</xdr:rowOff>
    </xdr:from>
    <xdr:ext cx="6848475" cy="3905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38100</xdr:colOff>
      <xdr:row>20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171450</xdr:colOff>
      <xdr:row>1</xdr:row>
      <xdr:rowOff>19050</xdr:rowOff>
    </xdr:from>
    <xdr:ext cx="1676400" cy="8572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16</xdr:row>
      <xdr:rowOff>0</xdr:rowOff>
    </xdr:from>
    <xdr:ext cx="7410450" cy="4581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66675</xdr:colOff>
      <xdr:row>11</xdr:row>
      <xdr:rowOff>104775</xdr:rowOff>
    </xdr:from>
    <xdr:ext cx="9429750" cy="5495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66675</xdr:colOff>
      <xdr:row>56</xdr:row>
      <xdr:rowOff>152400</xdr:rowOff>
    </xdr:from>
    <xdr:ext cx="9429750" cy="5819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476250</xdr:colOff>
      <xdr:row>1</xdr:row>
      <xdr:rowOff>152400</xdr:rowOff>
    </xdr:from>
    <xdr:ext cx="8372475" cy="5172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476250</xdr:colOff>
      <xdr:row>25</xdr:row>
      <xdr:rowOff>133350</xdr:rowOff>
    </xdr:from>
    <xdr:ext cx="8372475" cy="5172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228600</xdr:colOff>
      <xdr:row>0</xdr:row>
      <xdr:rowOff>76200</xdr:rowOff>
    </xdr:from>
    <xdr:ext cx="7724775" cy="4772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133350</xdr:colOff>
      <xdr:row>23</xdr:row>
      <xdr:rowOff>171450</xdr:rowOff>
    </xdr:from>
    <xdr:ext cx="7724775" cy="4772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457200</xdr:colOff>
      <xdr:row>3</xdr:row>
      <xdr:rowOff>38100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457200</xdr:colOff>
      <xdr:row>21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457200</xdr:colOff>
      <xdr:row>39</xdr:row>
      <xdr:rowOff>123825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  <col customWidth="1" min="5" max="5" width="41.14"/>
    <col customWidth="1" min="7" max="7" width="5.43"/>
    <col customWidth="1" min="8" max="8" width="21.43"/>
    <col customWidth="1" min="9" max="9" width="5.29"/>
    <col customWidth="1" min="13" max="13" width="20.86"/>
    <col customWidth="1" min="15" max="15" width="17.57"/>
  </cols>
  <sheetData>
    <row r="1">
      <c r="A1" s="1" t="s">
        <v>0</v>
      </c>
      <c r="B1" s="2" t="s">
        <v>1</v>
      </c>
      <c r="C1" s="3" t="s">
        <v>2</v>
      </c>
    </row>
    <row r="2">
      <c r="A2" s="4">
        <v>0.0</v>
      </c>
      <c r="B2" s="5">
        <v>0.0</v>
      </c>
      <c r="C2" s="6">
        <f t="shared" ref="C2:C1001" si="1">(EXP($F$9+A2*$F$10))/(1+EXP($F$9+A2*$F$10))</f>
        <v>0.004091007411</v>
      </c>
      <c r="D2" s="7"/>
      <c r="E2" s="8" t="s">
        <v>3</v>
      </c>
      <c r="F2" s="9">
        <f>COUNT(B2:B1001)</f>
        <v>1000</v>
      </c>
    </row>
    <row r="3">
      <c r="A3" s="4">
        <v>0.0</v>
      </c>
      <c r="B3" s="5">
        <v>0.0</v>
      </c>
      <c r="C3" s="6">
        <f t="shared" si="1"/>
        <v>0.004091007411</v>
      </c>
      <c r="D3" s="7"/>
      <c r="E3" s="8" t="s">
        <v>4</v>
      </c>
      <c r="F3" s="9">
        <f>countif(B:B,"1")</f>
        <v>527</v>
      </c>
    </row>
    <row r="4">
      <c r="A4" s="4">
        <v>0.0</v>
      </c>
      <c r="B4" s="5">
        <v>0.0</v>
      </c>
      <c r="C4" s="6">
        <f t="shared" si="1"/>
        <v>0.004091007411</v>
      </c>
      <c r="D4" s="7"/>
      <c r="E4" s="8" t="s">
        <v>5</v>
      </c>
      <c r="F4" s="9">
        <f>countif(B:B,"0")</f>
        <v>473</v>
      </c>
    </row>
    <row r="5">
      <c r="A5" s="4">
        <v>0.0</v>
      </c>
      <c r="B5" s="5">
        <v>0.0</v>
      </c>
      <c r="C5" s="6">
        <f t="shared" si="1"/>
        <v>0.004091007411</v>
      </c>
      <c r="D5" s="7"/>
      <c r="E5" s="8" t="s">
        <v>6</v>
      </c>
      <c r="F5" s="9">
        <f>F3/F2</f>
        <v>0.527</v>
      </c>
    </row>
    <row r="6">
      <c r="A6" s="4">
        <v>0.0</v>
      </c>
      <c r="B6" s="5">
        <v>0.0</v>
      </c>
      <c r="C6" s="6">
        <f t="shared" si="1"/>
        <v>0.004091007411</v>
      </c>
      <c r="D6" s="7"/>
      <c r="E6" s="8" t="s">
        <v>7</v>
      </c>
      <c r="F6" s="9">
        <f>1-F5</f>
        <v>0.473</v>
      </c>
    </row>
    <row r="7">
      <c r="A7" s="4">
        <v>0.0</v>
      </c>
      <c r="B7" s="5">
        <v>0.0</v>
      </c>
      <c r="C7" s="6">
        <f t="shared" si="1"/>
        <v>0.004091007411</v>
      </c>
      <c r="D7" s="7"/>
      <c r="E7" s="8" t="s">
        <v>8</v>
      </c>
      <c r="F7" s="10">
        <f>F5*F6</f>
        <v>0.249271</v>
      </c>
      <c r="G7" s="11"/>
    </row>
    <row r="8">
      <c r="A8" s="4">
        <v>0.054365759840131</v>
      </c>
      <c r="B8" s="5">
        <v>0.0</v>
      </c>
      <c r="C8" s="6">
        <f t="shared" si="1"/>
        <v>0.004140651559</v>
      </c>
      <c r="D8" s="7"/>
      <c r="E8" s="8" t="s">
        <v>9</v>
      </c>
      <c r="F8" s="10">
        <f>SQRT(F7)</f>
        <v>0.4992704678</v>
      </c>
      <c r="G8" s="11"/>
    </row>
    <row r="9">
      <c r="A9" s="4">
        <v>0.424916312892683</v>
      </c>
      <c r="B9" s="5">
        <v>0.0</v>
      </c>
      <c r="C9" s="6">
        <f t="shared" si="1"/>
        <v>0.004495375406</v>
      </c>
      <c r="E9" s="8" t="s">
        <v>10</v>
      </c>
      <c r="F9" s="10">
        <v>-5.49486463</v>
      </c>
      <c r="G9" s="12"/>
    </row>
    <row r="10">
      <c r="A10" s="4">
        <v>0.712648632975589</v>
      </c>
      <c r="B10" s="5">
        <v>0.0</v>
      </c>
      <c r="C10" s="6">
        <f t="shared" si="1"/>
        <v>0.004791547537</v>
      </c>
      <c r="D10" s="13"/>
      <c r="E10" s="8" t="s">
        <v>11</v>
      </c>
      <c r="F10" s="10">
        <v>0.22278279</v>
      </c>
      <c r="G10" s="12"/>
    </row>
    <row r="11">
      <c r="A11" s="4">
        <v>1.48311267463125</v>
      </c>
      <c r="B11" s="5">
        <v>0.0</v>
      </c>
      <c r="C11" s="6">
        <f t="shared" si="1"/>
        <v>0.005683701615</v>
      </c>
      <c r="D11" s="13"/>
      <c r="J11" s="14"/>
    </row>
    <row r="12">
      <c r="A12" s="4">
        <v>3.47282498357125</v>
      </c>
      <c r="B12" s="5">
        <v>0.0</v>
      </c>
      <c r="C12" s="6">
        <f t="shared" si="1"/>
        <v>0.008826080459</v>
      </c>
      <c r="D12" s="13"/>
      <c r="J12" s="15"/>
    </row>
    <row r="13">
      <c r="A13" s="4">
        <v>3.60645903350662</v>
      </c>
      <c r="B13" s="5">
        <v>0.0</v>
      </c>
      <c r="C13" s="6">
        <f t="shared" si="1"/>
        <v>0.009090370933</v>
      </c>
      <c r="D13" s="13"/>
      <c r="J13" s="14"/>
    </row>
    <row r="14">
      <c r="A14" s="4">
        <v>3.65713696091265</v>
      </c>
      <c r="B14" s="5">
        <v>0.0</v>
      </c>
      <c r="C14" s="6">
        <f t="shared" si="1"/>
        <v>0.009192635515</v>
      </c>
      <c r="D14" s="13"/>
      <c r="E14" s="13" t="s">
        <v>12</v>
      </c>
      <c r="J14" s="14"/>
    </row>
    <row r="15">
      <c r="A15" s="4">
        <v>4.15566818764451</v>
      </c>
      <c r="B15" s="5">
        <v>0.0</v>
      </c>
      <c r="C15" s="6">
        <f t="shared" si="1"/>
        <v>0.01026138282</v>
      </c>
      <c r="D15" s="13"/>
      <c r="E15" s="13" t="s">
        <v>13</v>
      </c>
      <c r="J15" s="14"/>
    </row>
    <row r="16">
      <c r="A16" s="4">
        <v>4.62307213306472</v>
      </c>
      <c r="B16" s="5">
        <v>0.0</v>
      </c>
      <c r="C16" s="6">
        <f t="shared" si="1"/>
        <v>0.0113747009</v>
      </c>
      <c r="E16" s="13" t="s">
        <v>14</v>
      </c>
      <c r="J16" s="14"/>
    </row>
    <row r="17">
      <c r="A17" s="4">
        <v>4.74440741107816</v>
      </c>
      <c r="B17" s="5">
        <v>0.0</v>
      </c>
      <c r="C17" s="6">
        <f t="shared" si="1"/>
        <v>0.01168272742</v>
      </c>
      <c r="E17" s="13" t="s">
        <v>15</v>
      </c>
      <c r="J17" s="14"/>
    </row>
    <row r="18">
      <c r="A18" s="4">
        <v>4.75474264828108</v>
      </c>
      <c r="B18" s="5">
        <v>0.0</v>
      </c>
      <c r="C18" s="6">
        <f t="shared" si="1"/>
        <v>0.0117093427</v>
      </c>
      <c r="E18" s="13" t="s">
        <v>16</v>
      </c>
      <c r="J18" s="14"/>
    </row>
    <row r="19">
      <c r="A19" s="4">
        <v>5.18726025880543</v>
      </c>
      <c r="B19" s="5">
        <v>0.0</v>
      </c>
      <c r="C19" s="6">
        <f t="shared" si="1"/>
        <v>0.01287851984</v>
      </c>
      <c r="E19" s="13" t="s">
        <v>17</v>
      </c>
    </row>
    <row r="20">
      <c r="A20" s="4">
        <v>5.25101024147297</v>
      </c>
      <c r="B20" s="5">
        <v>0.0</v>
      </c>
      <c r="C20" s="6">
        <f t="shared" si="1"/>
        <v>0.01306032489</v>
      </c>
    </row>
    <row r="21">
      <c r="A21" s="4">
        <v>5.4039731640841</v>
      </c>
      <c r="B21" s="5">
        <v>1.0</v>
      </c>
      <c r="C21" s="6">
        <f t="shared" si="1"/>
        <v>0.01350694335</v>
      </c>
      <c r="J21" s="16"/>
      <c r="M21" s="13"/>
      <c r="N21" s="17"/>
      <c r="O21" s="13"/>
      <c r="R21" s="7" t="s">
        <v>18</v>
      </c>
      <c r="S21" s="7">
        <v>2.0</v>
      </c>
      <c r="T21" s="8" t="s">
        <v>19</v>
      </c>
      <c r="U21" s="8" t="s">
        <v>20</v>
      </c>
    </row>
    <row r="22">
      <c r="A22" s="4">
        <v>5.64839203714633</v>
      </c>
      <c r="B22" s="5">
        <v>0.0</v>
      </c>
      <c r="C22" s="6">
        <f t="shared" si="1"/>
        <v>0.01425204781</v>
      </c>
      <c r="J22" s="16"/>
      <c r="N22" s="18"/>
      <c r="O22" s="16"/>
      <c r="T22" s="8">
        <v>0.0</v>
      </c>
      <c r="U22" s="19">
        <f t="shared" ref="U22:U28" si="2">POISSON(T22,$S$21,false)</f>
        <v>0.1353352832</v>
      </c>
    </row>
    <row r="23">
      <c r="A23" s="4">
        <v>6.03917636191788</v>
      </c>
      <c r="B23" s="5">
        <v>0.0</v>
      </c>
      <c r="C23" s="6">
        <f t="shared" si="1"/>
        <v>0.015528314</v>
      </c>
      <c r="D23" s="20"/>
      <c r="E23" s="20" t="s">
        <v>21</v>
      </c>
      <c r="J23" s="16"/>
      <c r="N23" s="18"/>
      <c r="O23" s="16"/>
      <c r="T23" s="8">
        <v>1.0</v>
      </c>
      <c r="U23" s="19">
        <f t="shared" si="2"/>
        <v>0.2706705665</v>
      </c>
    </row>
    <row r="24">
      <c r="A24" s="4">
        <v>6.26022948831402</v>
      </c>
      <c r="B24" s="5">
        <v>0.0</v>
      </c>
      <c r="C24" s="6">
        <f t="shared" si="1"/>
        <v>0.01629940075</v>
      </c>
      <c r="D24" s="7"/>
      <c r="E24" s="7" t="s">
        <v>22</v>
      </c>
      <c r="J24" s="16"/>
      <c r="N24" s="18"/>
      <c r="O24" s="16"/>
      <c r="T24" s="8">
        <v>2.0</v>
      </c>
      <c r="U24" s="19">
        <f t="shared" si="2"/>
        <v>0.2706705665</v>
      </c>
    </row>
    <row r="25">
      <c r="A25" s="4">
        <v>6.37100131056013</v>
      </c>
      <c r="B25" s="5">
        <v>0.0</v>
      </c>
      <c r="C25" s="6">
        <f t="shared" si="1"/>
        <v>0.01669984169</v>
      </c>
      <c r="D25" s="7"/>
      <c r="E25" s="7" t="s">
        <v>23</v>
      </c>
      <c r="J25" s="16"/>
      <c r="N25" s="18"/>
      <c r="O25" s="16"/>
      <c r="T25" s="8">
        <v>3.0</v>
      </c>
      <c r="U25" s="19">
        <f t="shared" si="2"/>
        <v>0.1804470443</v>
      </c>
    </row>
    <row r="26">
      <c r="A26" s="4">
        <v>6.47743006793139</v>
      </c>
      <c r="B26" s="5">
        <v>0.0</v>
      </c>
      <c r="C26" s="6">
        <f t="shared" si="1"/>
        <v>0.01709368544</v>
      </c>
      <c r="J26" s="16"/>
      <c r="N26" s="18"/>
      <c r="O26" s="16"/>
      <c r="T26" s="8">
        <v>4.0</v>
      </c>
      <c r="U26" s="19">
        <f t="shared" si="2"/>
        <v>0.09022352216</v>
      </c>
    </row>
    <row r="27">
      <c r="A27" s="4">
        <v>6.52606704740776</v>
      </c>
      <c r="B27" s="5">
        <v>0.0</v>
      </c>
      <c r="C27" s="6">
        <f t="shared" si="1"/>
        <v>0.0172766935</v>
      </c>
      <c r="D27" s="7"/>
      <c r="E27" s="13" t="s">
        <v>24</v>
      </c>
      <c r="J27" s="16"/>
      <c r="N27" s="18"/>
      <c r="O27" s="16"/>
      <c r="T27" s="8">
        <v>5.0</v>
      </c>
      <c r="U27" s="19">
        <f t="shared" si="2"/>
        <v>0.03608940886</v>
      </c>
    </row>
    <row r="28">
      <c r="A28" s="4">
        <v>6.66779571337687</v>
      </c>
      <c r="B28" s="5">
        <v>0.0</v>
      </c>
      <c r="C28" s="6">
        <f t="shared" si="1"/>
        <v>0.01782102692</v>
      </c>
      <c r="D28" s="7"/>
      <c r="E28" s="13" t="s">
        <v>25</v>
      </c>
      <c r="J28" s="16"/>
      <c r="N28" s="18"/>
      <c r="O28" s="16"/>
      <c r="T28" s="8">
        <v>6.0</v>
      </c>
      <c r="U28" s="19">
        <f t="shared" si="2"/>
        <v>0.01202980295</v>
      </c>
    </row>
    <row r="29">
      <c r="A29" s="4">
        <v>6.67190703512429</v>
      </c>
      <c r="B29" s="5">
        <v>0.0</v>
      </c>
      <c r="C29" s="6">
        <f t="shared" si="1"/>
        <v>0.01783706595</v>
      </c>
      <c r="D29" s="7"/>
      <c r="E29" s="13" t="s">
        <v>26</v>
      </c>
      <c r="J29" s="16"/>
    </row>
    <row r="30">
      <c r="A30" s="4">
        <v>6.69515572775982</v>
      </c>
      <c r="B30" s="5">
        <v>0.0</v>
      </c>
      <c r="C30" s="6">
        <f t="shared" si="1"/>
        <v>0.01792803048</v>
      </c>
      <c r="D30" s="7"/>
      <c r="E30" s="13" t="s">
        <v>27</v>
      </c>
      <c r="J30" s="16"/>
    </row>
    <row r="31">
      <c r="A31" s="4">
        <v>6.85230970959609</v>
      </c>
      <c r="B31" s="5">
        <v>0.0</v>
      </c>
      <c r="C31" s="6">
        <f t="shared" si="1"/>
        <v>0.0185549768</v>
      </c>
      <c r="D31" s="7"/>
      <c r="E31" s="13" t="s">
        <v>28</v>
      </c>
      <c r="J31" s="16"/>
      <c r="M31" s="21" t="s">
        <v>2</v>
      </c>
      <c r="N31" s="21" t="s">
        <v>29</v>
      </c>
      <c r="P31" s="8" t="s">
        <v>2</v>
      </c>
      <c r="Q31" s="8" t="s">
        <v>29</v>
      </c>
    </row>
    <row r="32">
      <c r="A32" s="4">
        <v>6.9457896292143</v>
      </c>
      <c r="B32" s="5">
        <v>0.0</v>
      </c>
      <c r="C32" s="6">
        <f t="shared" si="1"/>
        <v>0.01893805453</v>
      </c>
      <c r="D32" s="7"/>
      <c r="E32" s="13" t="s">
        <v>30</v>
      </c>
      <c r="J32" s="16"/>
      <c r="M32" s="8">
        <v>0.05</v>
      </c>
      <c r="N32" s="22">
        <f t="shared" ref="N32:N47" si="3">(ln(M32/(1-M32))-$F$9)/$F$10</f>
        <v>11.44803713</v>
      </c>
      <c r="P32" s="8">
        <v>0.1</v>
      </c>
      <c r="Q32" s="22">
        <f t="shared" ref="Q32:Q40" si="4">(ln(P32/(1-P32))-$F$9)/$F$10</f>
        <v>14.80204127</v>
      </c>
    </row>
    <row r="33">
      <c r="A33" s="4">
        <v>7.36156002362196</v>
      </c>
      <c r="B33" s="5">
        <v>0.0</v>
      </c>
      <c r="C33" s="6">
        <f t="shared" si="1"/>
        <v>0.02073791291</v>
      </c>
      <c r="D33" s="7"/>
      <c r="E33" s="13" t="s">
        <v>31</v>
      </c>
      <c r="J33" s="16"/>
      <c r="M33" s="23">
        <v>0.1</v>
      </c>
      <c r="N33" s="22">
        <f t="shared" si="3"/>
        <v>14.80204127</v>
      </c>
      <c r="P33" s="8">
        <v>0.2</v>
      </c>
      <c r="Q33" s="22">
        <f t="shared" si="4"/>
        <v>18.44204514</v>
      </c>
    </row>
    <row r="34">
      <c r="A34" s="4">
        <v>7.47060802341873</v>
      </c>
      <c r="B34" s="5">
        <v>0.0</v>
      </c>
      <c r="C34" s="6">
        <f t="shared" si="1"/>
        <v>0.02123705933</v>
      </c>
      <c r="D34" s="7"/>
      <c r="E34" s="13" t="s">
        <v>32</v>
      </c>
      <c r="J34" s="16"/>
      <c r="M34" s="23">
        <v>0.15</v>
      </c>
      <c r="N34" s="22">
        <f t="shared" si="3"/>
        <v>16.87860887</v>
      </c>
      <c r="P34" s="8">
        <v>0.3</v>
      </c>
      <c r="Q34" s="22">
        <f t="shared" si="4"/>
        <v>20.86142637</v>
      </c>
    </row>
    <row r="35">
      <c r="A35" s="4">
        <v>7.49106788619694</v>
      </c>
      <c r="B35" s="5">
        <v>0.0</v>
      </c>
      <c r="C35" s="6">
        <f t="shared" si="1"/>
        <v>0.02133201137</v>
      </c>
      <c r="D35" s="7"/>
      <c r="E35" s="13" t="s">
        <v>33</v>
      </c>
      <c r="J35" s="16"/>
      <c r="M35" s="23">
        <v>0.2</v>
      </c>
      <c r="N35" s="22">
        <f t="shared" si="3"/>
        <v>18.44204514</v>
      </c>
      <c r="P35" s="8">
        <v>0.4</v>
      </c>
      <c r="Q35" s="22">
        <f t="shared" si="4"/>
        <v>22.84467091</v>
      </c>
    </row>
    <row r="36">
      <c r="A36" s="4">
        <v>7.66942055204027</v>
      </c>
      <c r="B36" s="5">
        <v>0.0</v>
      </c>
      <c r="C36" s="6">
        <f t="shared" si="1"/>
        <v>0.02217750385</v>
      </c>
      <c r="D36" s="7"/>
      <c r="E36" s="13" t="s">
        <v>34</v>
      </c>
      <c r="J36" s="16"/>
      <c r="M36" s="23">
        <v>0.2500000000000001</v>
      </c>
      <c r="N36" s="22">
        <f t="shared" si="3"/>
        <v>19.73335706</v>
      </c>
      <c r="P36" s="8">
        <v>0.5</v>
      </c>
      <c r="Q36" s="22">
        <f t="shared" si="4"/>
        <v>24.66467284</v>
      </c>
    </row>
    <row r="37">
      <c r="A37" s="4">
        <v>7.68581203518184</v>
      </c>
      <c r="B37" s="5">
        <v>0.0</v>
      </c>
      <c r="C37" s="6">
        <f t="shared" si="1"/>
        <v>0.02225683259</v>
      </c>
      <c r="D37" s="7"/>
      <c r="E37" s="13" t="s">
        <v>35</v>
      </c>
      <c r="J37" s="16"/>
      <c r="M37" s="23">
        <v>0.3</v>
      </c>
      <c r="N37" s="22">
        <f t="shared" si="3"/>
        <v>20.86142637</v>
      </c>
      <c r="P37" s="8">
        <v>0.6</v>
      </c>
      <c r="Q37" s="22">
        <f t="shared" si="4"/>
        <v>26.48467477</v>
      </c>
    </row>
    <row r="38">
      <c r="A38" s="4">
        <v>7.77312854764613</v>
      </c>
      <c r="B38" s="5">
        <v>0.0</v>
      </c>
      <c r="C38" s="6">
        <f t="shared" si="1"/>
        <v>0.02268410738</v>
      </c>
      <c r="D38" s="7"/>
      <c r="E38" s="13" t="s">
        <v>36</v>
      </c>
      <c r="J38" s="16"/>
      <c r="M38" s="23">
        <v>0.3500000000000001</v>
      </c>
      <c r="N38" s="22">
        <f t="shared" si="3"/>
        <v>21.88600574</v>
      </c>
      <c r="P38" s="8">
        <v>0.7</v>
      </c>
      <c r="Q38" s="22">
        <f t="shared" si="4"/>
        <v>28.46791931</v>
      </c>
    </row>
    <row r="39">
      <c r="A39" s="4">
        <v>8.21763752876986</v>
      </c>
      <c r="B39" s="5">
        <v>0.0</v>
      </c>
      <c r="C39" s="6">
        <f t="shared" si="1"/>
        <v>0.02498648109</v>
      </c>
      <c r="D39" s="7"/>
      <c r="E39" s="13" t="s">
        <v>37</v>
      </c>
      <c r="J39" s="16"/>
      <c r="M39" s="23">
        <v>0.4000000000000001</v>
      </c>
      <c r="N39" s="22">
        <f t="shared" si="3"/>
        <v>22.84467091</v>
      </c>
      <c r="P39" s="8">
        <v>0.8</v>
      </c>
      <c r="Q39" s="22">
        <f t="shared" si="4"/>
        <v>30.88730055</v>
      </c>
    </row>
    <row r="40">
      <c r="A40" s="4">
        <v>8.24504866467502</v>
      </c>
      <c r="B40" s="5">
        <v>0.0</v>
      </c>
      <c r="C40" s="6">
        <f t="shared" si="1"/>
        <v>0.02513568654</v>
      </c>
      <c r="E40" s="17"/>
      <c r="J40" s="16"/>
      <c r="M40" s="23">
        <v>0.4500000000000001</v>
      </c>
      <c r="N40" s="22">
        <f t="shared" si="3"/>
        <v>23.76392689</v>
      </c>
      <c r="P40" s="8">
        <v>0.9</v>
      </c>
      <c r="Q40" s="22">
        <f t="shared" si="4"/>
        <v>34.52730441</v>
      </c>
    </row>
    <row r="41">
      <c r="A41" s="4">
        <v>8.29611350468872</v>
      </c>
      <c r="B41" s="5">
        <v>0.0</v>
      </c>
      <c r="C41" s="6">
        <f t="shared" si="1"/>
        <v>0.02541596282</v>
      </c>
      <c r="D41" s="7"/>
      <c r="E41" s="13" t="s">
        <v>38</v>
      </c>
      <c r="J41" s="16"/>
      <c r="M41" s="23">
        <v>0.5000000000000001</v>
      </c>
      <c r="N41" s="22">
        <f t="shared" si="3"/>
        <v>24.66467284</v>
      </c>
      <c r="Q41" s="24"/>
    </row>
    <row r="42">
      <c r="A42" s="4">
        <v>8.38107961986331</v>
      </c>
      <c r="B42" s="5">
        <v>0.0</v>
      </c>
      <c r="C42" s="6">
        <f t="shared" si="1"/>
        <v>0.02588906968</v>
      </c>
      <c r="D42" s="7"/>
      <c r="E42" s="13" t="s">
        <v>39</v>
      </c>
      <c r="H42" s="25"/>
      <c r="J42" s="16"/>
      <c r="M42" s="23">
        <v>0.5500000000000002</v>
      </c>
      <c r="N42" s="22">
        <f t="shared" si="3"/>
        <v>25.56541879</v>
      </c>
      <c r="Q42" s="24"/>
    </row>
    <row r="43">
      <c r="A43" s="4">
        <v>8.5863591442397</v>
      </c>
      <c r="B43" s="5">
        <v>0.0</v>
      </c>
      <c r="C43" s="6">
        <f t="shared" si="1"/>
        <v>0.02706774693</v>
      </c>
      <c r="D43" s="7"/>
      <c r="E43" s="13" t="s">
        <v>40</v>
      </c>
      <c r="H43" s="25"/>
      <c r="J43" s="16"/>
      <c r="M43" s="23">
        <v>0.6000000000000002</v>
      </c>
      <c r="N43" s="22">
        <f t="shared" si="3"/>
        <v>26.48467477</v>
      </c>
    </row>
    <row r="44">
      <c r="A44" s="4">
        <v>8.72909314748756</v>
      </c>
      <c r="B44" s="5">
        <v>0.0</v>
      </c>
      <c r="C44" s="6">
        <f t="shared" si="1"/>
        <v>0.02791788104</v>
      </c>
      <c r="H44" s="25"/>
      <c r="J44" s="16"/>
      <c r="M44" s="23">
        <v>0.6500000000000001</v>
      </c>
      <c r="N44" s="22">
        <f t="shared" si="3"/>
        <v>27.44333994</v>
      </c>
    </row>
    <row r="45">
      <c r="A45" s="4">
        <v>8.7537908123358</v>
      </c>
      <c r="B45" s="5">
        <v>0.0</v>
      </c>
      <c r="C45" s="6">
        <f t="shared" si="1"/>
        <v>0.02806759124</v>
      </c>
      <c r="H45" s="25"/>
      <c r="J45" s="16"/>
      <c r="M45" s="23">
        <v>0.7000000000000002</v>
      </c>
      <c r="N45" s="22">
        <f t="shared" si="3"/>
        <v>28.46791931</v>
      </c>
    </row>
    <row r="46">
      <c r="A46" s="4">
        <v>8.76329851478032</v>
      </c>
      <c r="B46" s="5">
        <v>0.0</v>
      </c>
      <c r="C46" s="6">
        <f t="shared" si="1"/>
        <v>0.02812543181</v>
      </c>
      <c r="H46" s="25"/>
      <c r="J46" s="16"/>
      <c r="M46" s="23">
        <v>0.7500000000000002</v>
      </c>
      <c r="N46" s="22">
        <f t="shared" si="3"/>
        <v>29.59598862</v>
      </c>
    </row>
    <row r="47">
      <c r="A47" s="4">
        <v>8.86621308912349</v>
      </c>
      <c r="B47" s="5">
        <v>0.0</v>
      </c>
      <c r="C47" s="6">
        <f t="shared" si="1"/>
        <v>0.02875897018</v>
      </c>
      <c r="H47" s="25"/>
      <c r="J47" s="16"/>
      <c r="M47" s="8">
        <v>0.76</v>
      </c>
      <c r="N47" s="22">
        <f t="shared" si="3"/>
        <v>29.83867892</v>
      </c>
    </row>
    <row r="48">
      <c r="A48" s="4">
        <v>8.88214187332022</v>
      </c>
      <c r="B48" s="5">
        <v>0.0</v>
      </c>
      <c r="C48" s="6">
        <f t="shared" si="1"/>
        <v>0.02885825686</v>
      </c>
      <c r="J48" s="16"/>
    </row>
    <row r="49">
      <c r="A49" s="4">
        <v>8.93255779665429</v>
      </c>
      <c r="B49" s="5">
        <v>0.0</v>
      </c>
      <c r="C49" s="6">
        <f t="shared" si="1"/>
        <v>0.02917470444</v>
      </c>
    </row>
    <row r="50">
      <c r="A50" s="4">
        <v>9.00091131369179</v>
      </c>
      <c r="B50" s="5">
        <v>1.0</v>
      </c>
      <c r="C50" s="6">
        <f t="shared" si="1"/>
        <v>0.02960912122</v>
      </c>
    </row>
    <row r="51">
      <c r="A51" s="4">
        <v>9.08302382317141</v>
      </c>
      <c r="B51" s="5">
        <v>0.0</v>
      </c>
      <c r="C51" s="6">
        <f t="shared" si="1"/>
        <v>0.0301392779</v>
      </c>
    </row>
    <row r="52">
      <c r="A52" s="4">
        <v>9.16119971540052</v>
      </c>
      <c r="B52" s="5">
        <v>0.0</v>
      </c>
      <c r="C52" s="6">
        <f t="shared" si="1"/>
        <v>0.0306525577</v>
      </c>
    </row>
    <row r="53">
      <c r="A53" s="4">
        <v>9.28115160639862</v>
      </c>
      <c r="B53" s="5">
        <v>0.0</v>
      </c>
      <c r="C53" s="6">
        <f t="shared" si="1"/>
        <v>0.03145662116</v>
      </c>
    </row>
    <row r="54">
      <c r="A54" s="4">
        <v>9.36390720067734</v>
      </c>
      <c r="B54" s="5">
        <v>0.0</v>
      </c>
      <c r="C54" s="6">
        <f t="shared" si="1"/>
        <v>0.03202320686</v>
      </c>
    </row>
    <row r="55">
      <c r="A55" s="4">
        <v>9.38020869526572</v>
      </c>
      <c r="B55" s="5">
        <v>0.0</v>
      </c>
      <c r="C55" s="6">
        <f t="shared" si="1"/>
        <v>0.03213597258</v>
      </c>
    </row>
    <row r="56">
      <c r="A56" s="4">
        <v>9.4301155746879</v>
      </c>
      <c r="B56" s="5">
        <v>0.0</v>
      </c>
      <c r="C56" s="6">
        <f t="shared" si="1"/>
        <v>0.0324835955</v>
      </c>
    </row>
    <row r="57">
      <c r="A57" s="4">
        <v>9.66859807441108</v>
      </c>
      <c r="B57" s="5">
        <v>0.0</v>
      </c>
      <c r="C57" s="6">
        <f t="shared" si="1"/>
        <v>0.03419550002</v>
      </c>
    </row>
    <row r="58">
      <c r="A58" s="4">
        <v>9.67975066901651</v>
      </c>
      <c r="B58" s="5">
        <v>0.0</v>
      </c>
      <c r="C58" s="6">
        <f t="shared" si="1"/>
        <v>0.03427765208</v>
      </c>
    </row>
    <row r="59">
      <c r="A59" s="4">
        <v>9.73786889216571</v>
      </c>
      <c r="B59" s="5">
        <v>0.0</v>
      </c>
      <c r="C59" s="6">
        <f t="shared" si="1"/>
        <v>0.03470885129</v>
      </c>
    </row>
    <row r="60">
      <c r="A60" s="4">
        <v>9.73999569057859</v>
      </c>
      <c r="B60" s="5">
        <v>0.0</v>
      </c>
      <c r="C60" s="6">
        <f t="shared" si="1"/>
        <v>0.03472472953</v>
      </c>
    </row>
    <row r="61">
      <c r="A61" s="4">
        <v>9.78628230361385</v>
      </c>
      <c r="B61" s="5">
        <v>0.0</v>
      </c>
      <c r="C61" s="6">
        <f t="shared" si="1"/>
        <v>0.03507203523</v>
      </c>
    </row>
    <row r="62">
      <c r="A62" s="4">
        <v>9.87054474076981</v>
      </c>
      <c r="B62" s="5">
        <v>0.0</v>
      </c>
      <c r="C62" s="6">
        <f t="shared" si="1"/>
        <v>0.03571289897</v>
      </c>
    </row>
    <row r="63">
      <c r="A63" s="4">
        <v>10.0184314175247</v>
      </c>
      <c r="B63" s="5">
        <v>0.0</v>
      </c>
      <c r="C63" s="6">
        <f t="shared" si="1"/>
        <v>0.03686501669</v>
      </c>
    </row>
    <row r="64">
      <c r="A64" s="4">
        <v>10.0524020897144</v>
      </c>
      <c r="B64" s="5">
        <v>0.0</v>
      </c>
      <c r="C64" s="6">
        <f t="shared" si="1"/>
        <v>0.03713467275</v>
      </c>
    </row>
    <row r="65">
      <c r="A65" s="4">
        <v>10.0758900743596</v>
      </c>
      <c r="B65" s="5">
        <v>0.0</v>
      </c>
      <c r="C65" s="6">
        <f t="shared" si="1"/>
        <v>0.03732222605</v>
      </c>
    </row>
    <row r="66">
      <c r="A66" s="4">
        <v>10.3790972467245</v>
      </c>
      <c r="B66" s="5">
        <v>0.0</v>
      </c>
      <c r="C66" s="6">
        <f t="shared" si="1"/>
        <v>0.03982654167</v>
      </c>
    </row>
    <row r="67">
      <c r="A67" s="4">
        <v>10.4227562683237</v>
      </c>
      <c r="B67" s="5">
        <v>0.0</v>
      </c>
      <c r="C67" s="6">
        <f t="shared" si="1"/>
        <v>0.04020015529</v>
      </c>
    </row>
    <row r="68">
      <c r="A68" s="4">
        <v>10.4767733304359</v>
      </c>
      <c r="B68" s="5">
        <v>0.0</v>
      </c>
      <c r="C68" s="6">
        <f t="shared" si="1"/>
        <v>0.04066705701</v>
      </c>
    </row>
    <row r="69">
      <c r="A69" s="4">
        <v>10.5677380993546</v>
      </c>
      <c r="B69" s="5">
        <v>0.0</v>
      </c>
      <c r="C69" s="6">
        <f t="shared" si="1"/>
        <v>0.04146507659</v>
      </c>
    </row>
    <row r="70">
      <c r="A70" s="4">
        <v>10.6023261488309</v>
      </c>
      <c r="B70" s="5">
        <v>0.0</v>
      </c>
      <c r="C70" s="6">
        <f t="shared" si="1"/>
        <v>0.04177242656</v>
      </c>
    </row>
    <row r="71">
      <c r="A71" s="4">
        <v>10.818742296347</v>
      </c>
      <c r="B71" s="5">
        <v>0.0</v>
      </c>
      <c r="C71" s="6">
        <f t="shared" si="1"/>
        <v>0.0437455127</v>
      </c>
    </row>
    <row r="72">
      <c r="A72" s="4">
        <v>10.8426518523614</v>
      </c>
      <c r="B72" s="5">
        <v>0.0</v>
      </c>
      <c r="C72" s="6">
        <f t="shared" si="1"/>
        <v>0.04396887809</v>
      </c>
    </row>
    <row r="73">
      <c r="A73" s="4">
        <v>10.8500007693031</v>
      </c>
      <c r="B73" s="5">
        <v>0.0</v>
      </c>
      <c r="C73" s="6">
        <f t="shared" si="1"/>
        <v>0.04403775072</v>
      </c>
    </row>
    <row r="74">
      <c r="A74" s="4">
        <v>10.8529914111349</v>
      </c>
      <c r="B74" s="5">
        <v>0.0</v>
      </c>
      <c r="C74" s="6">
        <f t="shared" si="1"/>
        <v>0.04406580789</v>
      </c>
    </row>
    <row r="75">
      <c r="A75" s="4">
        <v>10.8539230609054</v>
      </c>
      <c r="B75" s="5">
        <v>0.0</v>
      </c>
      <c r="C75" s="6">
        <f t="shared" si="1"/>
        <v>0.04407455179</v>
      </c>
    </row>
    <row r="76">
      <c r="A76" s="4">
        <v>10.8625599350308</v>
      </c>
      <c r="B76" s="5">
        <v>0.0</v>
      </c>
      <c r="C76" s="6">
        <f t="shared" si="1"/>
        <v>0.04415569107</v>
      </c>
    </row>
    <row r="77">
      <c r="A77" s="4">
        <v>10.8700180579334</v>
      </c>
      <c r="B77" s="5">
        <v>0.0</v>
      </c>
      <c r="C77" s="6">
        <f t="shared" si="1"/>
        <v>0.04422587117</v>
      </c>
    </row>
    <row r="78">
      <c r="A78" s="4">
        <v>10.891206378903</v>
      </c>
      <c r="B78" s="5">
        <v>0.0</v>
      </c>
      <c r="C78" s="6">
        <f t="shared" si="1"/>
        <v>0.04442583176</v>
      </c>
    </row>
    <row r="79">
      <c r="A79" s="4">
        <v>11.0494906653281</v>
      </c>
      <c r="B79" s="5">
        <v>0.0</v>
      </c>
      <c r="C79" s="6">
        <f t="shared" si="1"/>
        <v>0.04594710502</v>
      </c>
    </row>
    <row r="80">
      <c r="A80" s="4">
        <v>11.0727431163002</v>
      </c>
      <c r="B80" s="5">
        <v>0.0</v>
      </c>
      <c r="C80" s="6">
        <f t="shared" si="1"/>
        <v>0.04617472098</v>
      </c>
    </row>
    <row r="81">
      <c r="A81" s="4">
        <v>11.2344552378217</v>
      </c>
      <c r="B81" s="5">
        <v>0.0</v>
      </c>
      <c r="C81" s="6">
        <f t="shared" si="1"/>
        <v>0.04778762637</v>
      </c>
    </row>
    <row r="82">
      <c r="A82" s="4">
        <v>11.2380895283689</v>
      </c>
      <c r="B82" s="5">
        <v>0.0</v>
      </c>
      <c r="C82" s="6">
        <f t="shared" si="1"/>
        <v>0.04782448249</v>
      </c>
    </row>
    <row r="83">
      <c r="A83" s="4">
        <v>11.3043071959822</v>
      </c>
      <c r="B83" s="5">
        <v>0.0</v>
      </c>
      <c r="C83" s="6">
        <f t="shared" si="1"/>
        <v>0.04850075475</v>
      </c>
    </row>
    <row r="84">
      <c r="A84" s="4">
        <v>11.4870308886858</v>
      </c>
      <c r="B84" s="5">
        <v>0.0</v>
      </c>
      <c r="C84" s="6">
        <f t="shared" si="1"/>
        <v>0.05041425593</v>
      </c>
    </row>
    <row r="85">
      <c r="A85" s="4">
        <v>11.5912739616935</v>
      </c>
      <c r="B85" s="5">
        <v>1.0</v>
      </c>
      <c r="C85" s="6">
        <f t="shared" si="1"/>
        <v>0.05153770908</v>
      </c>
    </row>
    <row r="86">
      <c r="A86" s="4">
        <v>11.6953090198326</v>
      </c>
      <c r="B86" s="5">
        <v>0.0</v>
      </c>
      <c r="C86" s="6">
        <f t="shared" si="1"/>
        <v>0.05268249588</v>
      </c>
    </row>
    <row r="87">
      <c r="A87" s="4">
        <v>11.8249828801074</v>
      </c>
      <c r="B87" s="5">
        <v>0.0</v>
      </c>
      <c r="C87" s="6">
        <f t="shared" si="1"/>
        <v>0.05414303831</v>
      </c>
    </row>
    <row r="88">
      <c r="A88" s="4">
        <v>11.9265006336054</v>
      </c>
      <c r="B88" s="5">
        <v>0.0</v>
      </c>
      <c r="C88" s="6">
        <f t="shared" si="1"/>
        <v>0.05531300781</v>
      </c>
    </row>
    <row r="89">
      <c r="A89" s="4">
        <v>11.9336318081601</v>
      </c>
      <c r="B89" s="5">
        <v>0.0</v>
      </c>
      <c r="C89" s="6">
        <f t="shared" si="1"/>
        <v>0.05539608174</v>
      </c>
    </row>
    <row r="90">
      <c r="A90" s="4">
        <v>11.9804205825737</v>
      </c>
      <c r="B90" s="5">
        <v>0.0</v>
      </c>
      <c r="C90" s="6">
        <f t="shared" si="1"/>
        <v>0.05594406278</v>
      </c>
    </row>
    <row r="91">
      <c r="A91" s="4">
        <v>11.990864860388</v>
      </c>
      <c r="B91" s="5">
        <v>0.0</v>
      </c>
      <c r="C91" s="6">
        <f t="shared" si="1"/>
        <v>0.05606707849</v>
      </c>
    </row>
    <row r="92">
      <c r="A92" s="4">
        <v>12.0065519391482</v>
      </c>
      <c r="B92" s="5">
        <v>0.0</v>
      </c>
      <c r="C92" s="6">
        <f t="shared" si="1"/>
        <v>0.05625232355</v>
      </c>
    </row>
    <row r="93">
      <c r="A93" s="4">
        <v>12.1220738859531</v>
      </c>
      <c r="B93" s="5">
        <v>0.0</v>
      </c>
      <c r="C93" s="6">
        <f t="shared" si="1"/>
        <v>0.05763431902</v>
      </c>
    </row>
    <row r="94">
      <c r="A94" s="4">
        <v>12.1653842115549</v>
      </c>
      <c r="B94" s="5">
        <v>0.0</v>
      </c>
      <c r="C94" s="6">
        <f t="shared" si="1"/>
        <v>0.0581606125</v>
      </c>
    </row>
    <row r="95">
      <c r="A95" s="4">
        <v>12.2238151820125</v>
      </c>
      <c r="B95" s="5">
        <v>0.0</v>
      </c>
      <c r="C95" s="6">
        <f t="shared" si="1"/>
        <v>0.05887779469</v>
      </c>
    </row>
    <row r="96">
      <c r="A96" s="4">
        <v>12.2613145814119</v>
      </c>
      <c r="B96" s="5">
        <v>0.0</v>
      </c>
      <c r="C96" s="6">
        <f t="shared" si="1"/>
        <v>0.05934242164</v>
      </c>
    </row>
    <row r="97">
      <c r="A97" s="4">
        <v>12.3424620921685</v>
      </c>
      <c r="B97" s="5">
        <v>0.0</v>
      </c>
      <c r="C97" s="6">
        <f t="shared" si="1"/>
        <v>0.06035964267</v>
      </c>
    </row>
    <row r="98">
      <c r="A98" s="4">
        <v>12.3685552936918</v>
      </c>
      <c r="B98" s="5">
        <v>0.0</v>
      </c>
      <c r="C98" s="6">
        <f t="shared" si="1"/>
        <v>0.06069018527</v>
      </c>
    </row>
    <row r="99">
      <c r="A99" s="4">
        <v>12.3982905573247</v>
      </c>
      <c r="B99" s="5">
        <v>0.0</v>
      </c>
      <c r="C99" s="6">
        <f t="shared" si="1"/>
        <v>0.06106892851</v>
      </c>
    </row>
    <row r="100">
      <c r="A100" s="4">
        <v>12.4435100653685</v>
      </c>
      <c r="B100" s="5">
        <v>0.0</v>
      </c>
      <c r="C100" s="6">
        <f t="shared" si="1"/>
        <v>0.06164913481</v>
      </c>
    </row>
    <row r="101">
      <c r="A101" s="4">
        <v>12.5686865199399</v>
      </c>
      <c r="B101" s="5">
        <v>1.0</v>
      </c>
      <c r="C101" s="6">
        <f t="shared" si="1"/>
        <v>0.06328222333</v>
      </c>
    </row>
    <row r="102">
      <c r="A102" s="4">
        <v>12.5735373499006</v>
      </c>
      <c r="B102" s="5">
        <v>0.0</v>
      </c>
      <c r="C102" s="6">
        <f t="shared" si="1"/>
        <v>0.06334631375</v>
      </c>
    </row>
    <row r="103">
      <c r="A103" s="4">
        <v>12.5980109437749</v>
      </c>
      <c r="B103" s="5">
        <v>0.0</v>
      </c>
      <c r="C103" s="6">
        <f t="shared" si="1"/>
        <v>0.06367058906</v>
      </c>
    </row>
    <row r="104">
      <c r="A104" s="4">
        <v>12.6432915335656</v>
      </c>
      <c r="B104" s="5">
        <v>1.0</v>
      </c>
      <c r="C104" s="6">
        <f t="shared" si="1"/>
        <v>0.0642746397</v>
      </c>
    </row>
    <row r="105">
      <c r="A105" s="4">
        <v>12.6724397611325</v>
      </c>
      <c r="B105" s="5">
        <v>0.0</v>
      </c>
      <c r="C105" s="6">
        <f t="shared" si="1"/>
        <v>0.0646663012</v>
      </c>
    </row>
    <row r="106">
      <c r="A106" s="4">
        <v>12.8774731594343</v>
      </c>
      <c r="B106" s="5">
        <v>0.0</v>
      </c>
      <c r="C106" s="6">
        <f t="shared" si="1"/>
        <v>0.06748466362</v>
      </c>
    </row>
    <row r="107">
      <c r="A107" s="4">
        <v>12.8969035741835</v>
      </c>
      <c r="B107" s="5">
        <v>0.0</v>
      </c>
      <c r="C107" s="6">
        <f t="shared" si="1"/>
        <v>0.06775758527</v>
      </c>
    </row>
    <row r="108">
      <c r="A108" s="4">
        <v>12.9971668434991</v>
      </c>
      <c r="B108" s="5">
        <v>0.0</v>
      </c>
      <c r="C108" s="6">
        <f t="shared" si="1"/>
        <v>0.06918222653</v>
      </c>
    </row>
    <row r="109">
      <c r="A109" s="4">
        <v>12.9987444557187</v>
      </c>
      <c r="B109" s="5">
        <v>0.0</v>
      </c>
      <c r="C109" s="6">
        <f t="shared" si="1"/>
        <v>0.0692048629</v>
      </c>
    </row>
    <row r="110">
      <c r="A110" s="4">
        <v>13.0318178962387</v>
      </c>
      <c r="B110" s="5">
        <v>0.0</v>
      </c>
      <c r="C110" s="6">
        <f t="shared" si="1"/>
        <v>0.06968099832</v>
      </c>
    </row>
    <row r="111">
      <c r="A111" s="4">
        <v>13.0749137728473</v>
      </c>
      <c r="B111" s="5">
        <v>0.0</v>
      </c>
      <c r="C111" s="6">
        <f t="shared" si="1"/>
        <v>0.07030596702</v>
      </c>
    </row>
    <row r="112">
      <c r="A112" s="4">
        <v>13.2603017716539</v>
      </c>
      <c r="B112" s="5">
        <v>0.0</v>
      </c>
      <c r="C112" s="6">
        <f t="shared" si="1"/>
        <v>0.0730539196</v>
      </c>
    </row>
    <row r="113">
      <c r="A113" s="4">
        <v>13.2641205965412</v>
      </c>
      <c r="B113" s="5">
        <v>0.0</v>
      </c>
      <c r="C113" s="6">
        <f t="shared" si="1"/>
        <v>0.07311155205</v>
      </c>
    </row>
    <row r="114">
      <c r="A114" s="4">
        <v>13.2742334347502</v>
      </c>
      <c r="B114" s="5">
        <v>0.0</v>
      </c>
      <c r="C114" s="6">
        <f t="shared" si="1"/>
        <v>0.07326437405</v>
      </c>
    </row>
    <row r="115">
      <c r="A115" s="4">
        <v>13.3165782385931</v>
      </c>
      <c r="B115" s="5">
        <v>0.0</v>
      </c>
      <c r="C115" s="6">
        <f t="shared" si="1"/>
        <v>0.07390747492</v>
      </c>
    </row>
    <row r="116">
      <c r="A116" s="4">
        <v>13.325119342053</v>
      </c>
      <c r="B116" s="5">
        <v>0.0</v>
      </c>
      <c r="C116" s="6">
        <f t="shared" si="1"/>
        <v>0.07403781876</v>
      </c>
    </row>
    <row r="117">
      <c r="A117" s="4">
        <v>13.3251672063033</v>
      </c>
      <c r="B117" s="5">
        <v>0.0</v>
      </c>
      <c r="C117" s="6">
        <f t="shared" si="1"/>
        <v>0.0740385498</v>
      </c>
    </row>
    <row r="118">
      <c r="A118" s="4">
        <v>13.3295639166496</v>
      </c>
      <c r="B118" s="5">
        <v>0.0</v>
      </c>
      <c r="C118" s="6">
        <f t="shared" si="1"/>
        <v>0.07410573003</v>
      </c>
    </row>
    <row r="119">
      <c r="A119" s="4">
        <v>13.4362168148137</v>
      </c>
      <c r="B119" s="5">
        <v>0.0</v>
      </c>
      <c r="C119" s="6">
        <f t="shared" si="1"/>
        <v>0.07575261796</v>
      </c>
    </row>
    <row r="120">
      <c r="A120" s="4">
        <v>13.4824374780928</v>
      </c>
      <c r="B120" s="5">
        <v>0.0</v>
      </c>
      <c r="C120" s="6">
        <f t="shared" si="1"/>
        <v>0.07647672243</v>
      </c>
    </row>
    <row r="121">
      <c r="A121" s="4">
        <v>13.5040605769021</v>
      </c>
      <c r="B121" s="5">
        <v>0.0</v>
      </c>
      <c r="C121" s="6">
        <f t="shared" si="1"/>
        <v>0.07681765053</v>
      </c>
    </row>
    <row r="122">
      <c r="A122" s="4">
        <v>13.5903855410358</v>
      </c>
      <c r="B122" s="5">
        <v>0.0</v>
      </c>
      <c r="C122" s="6">
        <f t="shared" si="1"/>
        <v>0.07819264845</v>
      </c>
    </row>
    <row r="123">
      <c r="A123" s="4">
        <v>13.6232104072022</v>
      </c>
      <c r="B123" s="5">
        <v>0.0</v>
      </c>
      <c r="C123" s="6">
        <f t="shared" si="1"/>
        <v>0.07872137418</v>
      </c>
    </row>
    <row r="124">
      <c r="A124" s="4">
        <v>13.6847781578951</v>
      </c>
      <c r="B124" s="5">
        <v>0.0</v>
      </c>
      <c r="C124" s="6">
        <f t="shared" si="1"/>
        <v>0.07972190052</v>
      </c>
    </row>
    <row r="125">
      <c r="A125" s="4">
        <v>13.7126703932048</v>
      </c>
      <c r="B125" s="5">
        <v>0.0</v>
      </c>
      <c r="C125" s="6">
        <f t="shared" si="1"/>
        <v>0.08017898446</v>
      </c>
    </row>
    <row r="126">
      <c r="A126" s="4">
        <v>13.747326333288</v>
      </c>
      <c r="B126" s="5">
        <v>0.0</v>
      </c>
      <c r="C126" s="6">
        <f t="shared" si="1"/>
        <v>0.08075024077</v>
      </c>
    </row>
    <row r="127">
      <c r="A127" s="4">
        <v>13.7901900527553</v>
      </c>
      <c r="B127" s="5">
        <v>0.0</v>
      </c>
      <c r="C127" s="6">
        <f t="shared" si="1"/>
        <v>0.08146192565</v>
      </c>
    </row>
    <row r="128">
      <c r="A128" s="4">
        <v>13.7915502200522</v>
      </c>
      <c r="B128" s="5">
        <v>0.0</v>
      </c>
      <c r="C128" s="6">
        <f t="shared" si="1"/>
        <v>0.0814846024</v>
      </c>
    </row>
    <row r="129">
      <c r="A129" s="4">
        <v>13.8725629947771</v>
      </c>
      <c r="B129" s="5">
        <v>0.0</v>
      </c>
      <c r="C129" s="6">
        <f t="shared" si="1"/>
        <v>0.08284566513</v>
      </c>
    </row>
    <row r="130">
      <c r="A130" s="4">
        <v>13.9260552297248</v>
      </c>
      <c r="B130" s="5">
        <v>0.0</v>
      </c>
      <c r="C130" s="6">
        <f t="shared" si="1"/>
        <v>0.08375567021</v>
      </c>
    </row>
    <row r="131">
      <c r="A131" s="4">
        <v>13.9610666396167</v>
      </c>
      <c r="B131" s="5">
        <v>0.0</v>
      </c>
      <c r="C131" s="6">
        <f t="shared" si="1"/>
        <v>0.08435618936</v>
      </c>
    </row>
    <row r="132">
      <c r="A132" s="4">
        <v>13.9839985118299</v>
      </c>
      <c r="B132" s="5">
        <v>0.0</v>
      </c>
      <c r="C132" s="6">
        <f t="shared" si="1"/>
        <v>0.0847516351</v>
      </c>
    </row>
    <row r="133">
      <c r="A133" s="4">
        <v>14.0605057095375</v>
      </c>
      <c r="B133" s="5">
        <v>0.0</v>
      </c>
      <c r="C133" s="6">
        <f t="shared" si="1"/>
        <v>0.08608314723</v>
      </c>
    </row>
    <row r="134">
      <c r="A134" s="4">
        <v>14.0817402519553</v>
      </c>
      <c r="B134" s="5">
        <v>0.0</v>
      </c>
      <c r="C134" s="6">
        <f t="shared" si="1"/>
        <v>0.08645605358</v>
      </c>
    </row>
    <row r="135">
      <c r="A135" s="4">
        <v>14.1263194352431</v>
      </c>
      <c r="B135" s="5">
        <v>0.0</v>
      </c>
      <c r="C135" s="6">
        <f t="shared" si="1"/>
        <v>0.08724368382</v>
      </c>
    </row>
    <row r="136">
      <c r="A136" s="4">
        <v>14.2011470523949</v>
      </c>
      <c r="B136" s="5">
        <v>0.0</v>
      </c>
      <c r="C136" s="6">
        <f t="shared" si="1"/>
        <v>0.08858034359</v>
      </c>
    </row>
    <row r="137">
      <c r="A137" s="4">
        <v>14.2828409700026</v>
      </c>
      <c r="B137" s="5">
        <v>0.0</v>
      </c>
      <c r="C137" s="6">
        <f t="shared" si="1"/>
        <v>0.090060744</v>
      </c>
    </row>
    <row r="138">
      <c r="A138" s="4">
        <v>14.2999000840636</v>
      </c>
      <c r="B138" s="5">
        <v>0.0</v>
      </c>
      <c r="C138" s="6">
        <f t="shared" si="1"/>
        <v>0.09037267797</v>
      </c>
    </row>
    <row r="139">
      <c r="A139" s="4">
        <v>14.3207128468363</v>
      </c>
      <c r="B139" s="5">
        <v>0.0</v>
      </c>
      <c r="C139" s="6">
        <f t="shared" si="1"/>
        <v>0.09075456674</v>
      </c>
    </row>
    <row r="140">
      <c r="A140" s="4">
        <v>14.347513426341</v>
      </c>
      <c r="B140" s="5">
        <v>0.0</v>
      </c>
      <c r="C140" s="6">
        <f t="shared" si="1"/>
        <v>0.09124846403</v>
      </c>
    </row>
    <row r="141">
      <c r="A141" s="4">
        <v>14.3679493752815</v>
      </c>
      <c r="B141" s="5">
        <v>0.0</v>
      </c>
      <c r="C141" s="6">
        <f t="shared" si="1"/>
        <v>0.0916266935</v>
      </c>
    </row>
    <row r="142">
      <c r="A142" s="4">
        <v>14.409772199529</v>
      </c>
      <c r="B142" s="5">
        <v>0.0</v>
      </c>
      <c r="C142" s="6">
        <f t="shared" si="1"/>
        <v>0.09240514911</v>
      </c>
    </row>
    <row r="143">
      <c r="A143" s="4">
        <v>14.447377329561</v>
      </c>
      <c r="B143" s="5">
        <v>0.0</v>
      </c>
      <c r="C143" s="6">
        <f t="shared" si="1"/>
        <v>0.09311016665</v>
      </c>
    </row>
    <row r="144">
      <c r="A144" s="4">
        <v>14.5470062151813</v>
      </c>
      <c r="B144" s="5">
        <v>0.0</v>
      </c>
      <c r="C144" s="6">
        <f t="shared" si="1"/>
        <v>0.09500138015</v>
      </c>
    </row>
    <row r="145">
      <c r="A145" s="4">
        <v>14.5749812732102</v>
      </c>
      <c r="B145" s="5">
        <v>0.0</v>
      </c>
      <c r="C145" s="6">
        <f t="shared" si="1"/>
        <v>0.09553856858</v>
      </c>
    </row>
    <row r="146">
      <c r="A146" s="4">
        <v>14.5990222433709</v>
      </c>
      <c r="B146" s="5">
        <v>0.0</v>
      </c>
      <c r="C146" s="6">
        <f t="shared" si="1"/>
        <v>0.09600238186</v>
      </c>
    </row>
    <row r="147">
      <c r="A147" s="4">
        <v>14.6428447454413</v>
      </c>
      <c r="B147" s="5">
        <v>0.0</v>
      </c>
      <c r="C147" s="6">
        <f t="shared" si="1"/>
        <v>0.09685301239</v>
      </c>
    </row>
    <row r="148">
      <c r="A148" s="4">
        <v>14.6482175325479</v>
      </c>
      <c r="B148" s="5">
        <v>1.0</v>
      </c>
      <c r="C148" s="6">
        <f t="shared" si="1"/>
        <v>0.09695776441</v>
      </c>
    </row>
    <row r="149">
      <c r="A149" s="4">
        <v>14.7134848979546</v>
      </c>
      <c r="B149" s="5">
        <v>0.0</v>
      </c>
      <c r="C149" s="6">
        <f t="shared" si="1"/>
        <v>0.09823836387</v>
      </c>
    </row>
    <row r="150">
      <c r="A150" s="4">
        <v>14.7278361852725</v>
      </c>
      <c r="B150" s="5">
        <v>0.0</v>
      </c>
      <c r="C150" s="6">
        <f t="shared" si="1"/>
        <v>0.09852196191</v>
      </c>
    </row>
    <row r="151">
      <c r="A151" s="4">
        <v>14.7869749160138</v>
      </c>
      <c r="B151" s="5">
        <v>0.0</v>
      </c>
      <c r="C151" s="6">
        <f t="shared" si="1"/>
        <v>0.09969831806</v>
      </c>
    </row>
    <row r="152">
      <c r="A152" s="4">
        <v>14.8046314401724</v>
      </c>
      <c r="B152" s="5">
        <v>0.0</v>
      </c>
      <c r="C152" s="6">
        <f t="shared" si="1"/>
        <v>0.100051946</v>
      </c>
    </row>
    <row r="153">
      <c r="A153" s="4">
        <v>14.8662220105507</v>
      </c>
      <c r="B153" s="5">
        <v>0.0</v>
      </c>
      <c r="C153" s="6">
        <f t="shared" si="1"/>
        <v>0.1012942328</v>
      </c>
    </row>
    <row r="154">
      <c r="A154" s="4">
        <v>14.9059549398473</v>
      </c>
      <c r="B154" s="5">
        <v>0.0</v>
      </c>
      <c r="C154" s="6">
        <f t="shared" si="1"/>
        <v>0.1021028949</v>
      </c>
    </row>
    <row r="155">
      <c r="A155" s="4">
        <v>14.9610941823171</v>
      </c>
      <c r="B155" s="5">
        <v>0.0</v>
      </c>
      <c r="C155" s="6">
        <f t="shared" si="1"/>
        <v>0.1032345902</v>
      </c>
    </row>
    <row r="156">
      <c r="A156" s="4">
        <v>14.9769914419369</v>
      </c>
      <c r="B156" s="5">
        <v>0.0</v>
      </c>
      <c r="C156" s="6">
        <f t="shared" si="1"/>
        <v>0.103562926</v>
      </c>
    </row>
    <row r="157">
      <c r="A157" s="4">
        <v>15.0185683330098</v>
      </c>
      <c r="B157" s="5">
        <v>0.0</v>
      </c>
      <c r="C157" s="6">
        <f t="shared" si="1"/>
        <v>0.1044260086</v>
      </c>
    </row>
    <row r="158">
      <c r="A158" s="4">
        <v>15.0861899006739</v>
      </c>
      <c r="B158" s="5">
        <v>0.0</v>
      </c>
      <c r="C158" s="6">
        <f t="shared" si="1"/>
        <v>0.1058433177</v>
      </c>
    </row>
    <row r="159">
      <c r="A159" s="4">
        <v>15.1275273074531</v>
      </c>
      <c r="B159" s="5">
        <v>0.0</v>
      </c>
      <c r="C159" s="6">
        <f t="shared" si="1"/>
        <v>0.1067180561</v>
      </c>
    </row>
    <row r="160">
      <c r="A160" s="4">
        <v>15.145920019997</v>
      </c>
      <c r="B160" s="5">
        <v>0.0</v>
      </c>
      <c r="C160" s="6">
        <f t="shared" si="1"/>
        <v>0.1071093055</v>
      </c>
    </row>
    <row r="161">
      <c r="A161" s="4">
        <v>15.1973135246627</v>
      </c>
      <c r="B161" s="5">
        <v>0.0</v>
      </c>
      <c r="C161" s="6">
        <f t="shared" si="1"/>
        <v>0.1082092447</v>
      </c>
    </row>
    <row r="162">
      <c r="A162" s="4">
        <v>15.208804478218</v>
      </c>
      <c r="B162" s="5">
        <v>1.0</v>
      </c>
      <c r="C162" s="6">
        <f t="shared" si="1"/>
        <v>0.1084565313</v>
      </c>
    </row>
    <row r="163">
      <c r="A163" s="4">
        <v>15.288591230303</v>
      </c>
      <c r="B163" s="5">
        <v>0.0</v>
      </c>
      <c r="C163" s="6">
        <f t="shared" si="1"/>
        <v>0.1101872731</v>
      </c>
    </row>
    <row r="164">
      <c r="A164" s="4">
        <v>15.3961079348794</v>
      </c>
      <c r="B164" s="5">
        <v>0.0</v>
      </c>
      <c r="C164" s="6">
        <f t="shared" si="1"/>
        <v>0.1125577776</v>
      </c>
    </row>
    <row r="165">
      <c r="A165" s="4">
        <v>15.441346240697</v>
      </c>
      <c r="B165" s="5">
        <v>0.0</v>
      </c>
      <c r="C165" s="6">
        <f t="shared" si="1"/>
        <v>0.1135684235</v>
      </c>
    </row>
    <row r="166">
      <c r="A166" s="4">
        <v>15.4660512442157</v>
      </c>
      <c r="B166" s="5">
        <v>0.0</v>
      </c>
      <c r="C166" s="6">
        <f t="shared" si="1"/>
        <v>0.1141236791</v>
      </c>
    </row>
    <row r="167">
      <c r="A167" s="4">
        <v>15.4813404230435</v>
      </c>
      <c r="B167" s="5">
        <v>0.0</v>
      </c>
      <c r="C167" s="6">
        <f t="shared" si="1"/>
        <v>0.1144684935</v>
      </c>
    </row>
    <row r="168">
      <c r="A168" s="4">
        <v>15.4999254774505</v>
      </c>
      <c r="B168" s="5">
        <v>0.0</v>
      </c>
      <c r="C168" s="6">
        <f t="shared" si="1"/>
        <v>0.1148888606</v>
      </c>
    </row>
    <row r="169">
      <c r="A169" s="4">
        <v>15.5532878606102</v>
      </c>
      <c r="B169" s="5">
        <v>0.0</v>
      </c>
      <c r="C169" s="6">
        <f t="shared" si="1"/>
        <v>0.1161033125</v>
      </c>
    </row>
    <row r="170">
      <c r="A170" s="4">
        <v>15.5725285247288</v>
      </c>
      <c r="B170" s="5">
        <v>0.0</v>
      </c>
      <c r="C170" s="6">
        <f t="shared" si="1"/>
        <v>0.1165439307</v>
      </c>
    </row>
    <row r="171">
      <c r="A171" s="4">
        <v>15.7073552099444</v>
      </c>
      <c r="B171" s="5">
        <v>0.0</v>
      </c>
      <c r="C171" s="6">
        <f t="shared" si="1"/>
        <v>0.1196723883</v>
      </c>
    </row>
    <row r="172">
      <c r="A172" s="4">
        <v>15.7118250086879</v>
      </c>
      <c r="B172" s="5">
        <v>0.0</v>
      </c>
      <c r="C172" s="6">
        <f t="shared" si="1"/>
        <v>0.1197773358</v>
      </c>
    </row>
    <row r="173">
      <c r="A173" s="4">
        <v>15.8016343157346</v>
      </c>
      <c r="B173" s="5">
        <v>0.0</v>
      </c>
      <c r="C173" s="6">
        <f t="shared" si="1"/>
        <v>0.1219028896</v>
      </c>
    </row>
    <row r="174">
      <c r="A174" s="4">
        <v>15.8110001786824</v>
      </c>
      <c r="B174" s="5">
        <v>0.0</v>
      </c>
      <c r="C174" s="6">
        <f t="shared" si="1"/>
        <v>0.1221264159</v>
      </c>
    </row>
    <row r="175">
      <c r="A175" s="4">
        <v>15.9276832953735</v>
      </c>
      <c r="B175" s="5">
        <v>1.0</v>
      </c>
      <c r="C175" s="6">
        <f t="shared" si="1"/>
        <v>0.1249408666</v>
      </c>
    </row>
    <row r="176">
      <c r="A176" s="4">
        <v>15.9433258449285</v>
      </c>
      <c r="B176" s="5">
        <v>0.0</v>
      </c>
      <c r="C176" s="6">
        <f t="shared" si="1"/>
        <v>0.1253223702</v>
      </c>
    </row>
    <row r="177">
      <c r="A177" s="4">
        <v>15.9489769456195</v>
      </c>
      <c r="B177" s="5">
        <v>0.0</v>
      </c>
      <c r="C177" s="6">
        <f t="shared" si="1"/>
        <v>0.1254604392</v>
      </c>
    </row>
    <row r="178">
      <c r="A178" s="4">
        <v>16.0330697619044</v>
      </c>
      <c r="B178" s="5">
        <v>0.0</v>
      </c>
      <c r="C178" s="6">
        <f t="shared" si="1"/>
        <v>0.1275304475</v>
      </c>
    </row>
    <row r="179">
      <c r="A179" s="4">
        <v>16.0827881057673</v>
      </c>
      <c r="B179" s="5">
        <v>0.0</v>
      </c>
      <c r="C179" s="6">
        <f t="shared" si="1"/>
        <v>0.128767971</v>
      </c>
    </row>
    <row r="180">
      <c r="A180" s="4">
        <v>16.098400160816</v>
      </c>
      <c r="B180" s="5">
        <v>0.0</v>
      </c>
      <c r="C180" s="6">
        <f t="shared" si="1"/>
        <v>0.1291586716</v>
      </c>
    </row>
    <row r="181">
      <c r="A181" s="4">
        <v>16.1283015728621</v>
      </c>
      <c r="B181" s="5">
        <v>1.0</v>
      </c>
      <c r="C181" s="6">
        <f t="shared" si="1"/>
        <v>0.1299097902</v>
      </c>
    </row>
    <row r="182">
      <c r="A182" s="4">
        <v>16.1472085868659</v>
      </c>
      <c r="B182" s="5">
        <v>0.0</v>
      </c>
      <c r="C182" s="6">
        <f t="shared" si="1"/>
        <v>0.1303866466</v>
      </c>
    </row>
    <row r="183">
      <c r="A183" s="4">
        <v>16.2569562362436</v>
      </c>
      <c r="B183" s="5">
        <v>0.0</v>
      </c>
      <c r="C183" s="6">
        <f t="shared" si="1"/>
        <v>0.1331840617</v>
      </c>
    </row>
    <row r="184">
      <c r="A184" s="4">
        <v>16.3179870221966</v>
      </c>
      <c r="B184" s="5">
        <v>0.0</v>
      </c>
      <c r="C184" s="6">
        <f t="shared" si="1"/>
        <v>0.1347615802</v>
      </c>
    </row>
    <row r="185">
      <c r="A185" s="4">
        <v>16.3203271243021</v>
      </c>
      <c r="B185" s="5">
        <v>0.0</v>
      </c>
      <c r="C185" s="6">
        <f t="shared" si="1"/>
        <v>0.1348223799</v>
      </c>
    </row>
    <row r="186">
      <c r="A186" s="4">
        <v>16.3424166798303</v>
      </c>
      <c r="B186" s="5">
        <v>0.0</v>
      </c>
      <c r="C186" s="6">
        <f t="shared" si="1"/>
        <v>0.1353974439</v>
      </c>
    </row>
    <row r="187">
      <c r="A187" s="4">
        <v>16.34539149207</v>
      </c>
      <c r="B187" s="5">
        <v>0.0</v>
      </c>
      <c r="C187" s="6">
        <f t="shared" si="1"/>
        <v>0.1354750459</v>
      </c>
    </row>
    <row r="188">
      <c r="A188" s="4">
        <v>16.3487323913993</v>
      </c>
      <c r="B188" s="5">
        <v>0.0</v>
      </c>
      <c r="C188" s="6">
        <f t="shared" si="1"/>
        <v>0.1355622425</v>
      </c>
    </row>
    <row r="189">
      <c r="A189" s="4">
        <v>16.3715643130915</v>
      </c>
      <c r="B189" s="5">
        <v>0.0</v>
      </c>
      <c r="C189" s="6">
        <f t="shared" si="1"/>
        <v>0.1361594173</v>
      </c>
    </row>
    <row r="190">
      <c r="A190" s="4">
        <v>16.5167195709754</v>
      </c>
      <c r="B190" s="5">
        <v>0.0</v>
      </c>
      <c r="C190" s="6">
        <f t="shared" si="1"/>
        <v>0.1400079712</v>
      </c>
    </row>
    <row r="191">
      <c r="A191" s="4">
        <v>16.5236719500842</v>
      </c>
      <c r="B191" s="5">
        <v>0.0</v>
      </c>
      <c r="C191" s="6">
        <f t="shared" si="1"/>
        <v>0.1401945681</v>
      </c>
    </row>
    <row r="192">
      <c r="A192" s="4">
        <v>16.5313144570069</v>
      </c>
      <c r="B192" s="5">
        <v>0.0</v>
      </c>
      <c r="C192" s="6">
        <f t="shared" si="1"/>
        <v>0.1403999276</v>
      </c>
    </row>
    <row r="193">
      <c r="A193" s="4">
        <v>16.550226088772</v>
      </c>
      <c r="B193" s="5">
        <v>0.0</v>
      </c>
      <c r="C193" s="6">
        <f t="shared" si="1"/>
        <v>0.1409091785</v>
      </c>
    </row>
    <row r="194">
      <c r="A194" s="4">
        <v>16.554922724858</v>
      </c>
      <c r="B194" s="5">
        <v>0.0</v>
      </c>
      <c r="C194" s="6">
        <f t="shared" si="1"/>
        <v>0.1410358883</v>
      </c>
    </row>
    <row r="195">
      <c r="A195" s="4">
        <v>16.5580675502972</v>
      </c>
      <c r="B195" s="5">
        <v>0.0</v>
      </c>
      <c r="C195" s="6">
        <f t="shared" si="1"/>
        <v>0.1411207852</v>
      </c>
    </row>
    <row r="196">
      <c r="A196" s="4">
        <v>16.6038513184015</v>
      </c>
      <c r="B196" s="5">
        <v>1.0</v>
      </c>
      <c r="C196" s="6">
        <f t="shared" si="1"/>
        <v>0.1423615948</v>
      </c>
    </row>
    <row r="197">
      <c r="A197" s="4">
        <v>16.6090676003816</v>
      </c>
      <c r="B197" s="5">
        <v>0.0</v>
      </c>
      <c r="C197" s="6">
        <f t="shared" si="1"/>
        <v>0.1425035398</v>
      </c>
    </row>
    <row r="198">
      <c r="A198" s="4">
        <v>16.6426473695127</v>
      </c>
      <c r="B198" s="5">
        <v>0.0</v>
      </c>
      <c r="C198" s="6">
        <f t="shared" si="1"/>
        <v>0.1434201366</v>
      </c>
    </row>
    <row r="199">
      <c r="A199" s="4">
        <v>16.6462269522293</v>
      </c>
      <c r="B199" s="5">
        <v>0.0</v>
      </c>
      <c r="C199" s="6">
        <f t="shared" si="1"/>
        <v>0.1435181343</v>
      </c>
    </row>
    <row r="200">
      <c r="A200" s="4">
        <v>16.7083236883604</v>
      </c>
      <c r="B200" s="5">
        <v>0.0</v>
      </c>
      <c r="C200" s="6">
        <f t="shared" si="1"/>
        <v>0.1452270296</v>
      </c>
    </row>
    <row r="201">
      <c r="A201" s="4">
        <v>16.7359987272169</v>
      </c>
      <c r="B201" s="5">
        <v>0.0</v>
      </c>
      <c r="C201" s="6">
        <f t="shared" si="1"/>
        <v>0.1459940691</v>
      </c>
    </row>
    <row r="202">
      <c r="A202" s="4">
        <v>16.7432508253515</v>
      </c>
      <c r="B202" s="5">
        <v>0.0</v>
      </c>
      <c r="C202" s="6">
        <f t="shared" si="1"/>
        <v>0.1461956224</v>
      </c>
    </row>
    <row r="203">
      <c r="A203" s="4">
        <v>16.8684880270068</v>
      </c>
      <c r="B203" s="5">
        <v>0.0</v>
      </c>
      <c r="C203" s="6">
        <f t="shared" si="1"/>
        <v>0.1497127463</v>
      </c>
    </row>
    <row r="204">
      <c r="A204" s="4">
        <v>16.9910784964547</v>
      </c>
      <c r="B204" s="5">
        <v>0.0</v>
      </c>
      <c r="C204" s="6">
        <f t="shared" si="1"/>
        <v>0.1532227721</v>
      </c>
    </row>
    <row r="205">
      <c r="A205" s="4">
        <v>17.0288344196523</v>
      </c>
      <c r="B205" s="5">
        <v>0.0</v>
      </c>
      <c r="C205" s="6">
        <f t="shared" si="1"/>
        <v>0.1543172961</v>
      </c>
    </row>
    <row r="206">
      <c r="A206" s="4">
        <v>17.0411903352998</v>
      </c>
      <c r="B206" s="5">
        <v>0.0</v>
      </c>
      <c r="C206" s="6">
        <f t="shared" si="1"/>
        <v>0.154676873</v>
      </c>
    </row>
    <row r="207">
      <c r="A207" s="4">
        <v>17.1191684146283</v>
      </c>
      <c r="B207" s="5">
        <v>0.0</v>
      </c>
      <c r="C207" s="6">
        <f t="shared" si="1"/>
        <v>0.1569619693</v>
      </c>
    </row>
    <row r="208">
      <c r="A208" s="4">
        <v>17.1884414571851</v>
      </c>
      <c r="B208" s="5">
        <v>0.0</v>
      </c>
      <c r="C208" s="6">
        <f t="shared" si="1"/>
        <v>0.1590149465</v>
      </c>
    </row>
    <row r="209">
      <c r="A209" s="4">
        <v>17.23284709064</v>
      </c>
      <c r="B209" s="5">
        <v>1.0</v>
      </c>
      <c r="C209" s="6">
        <f t="shared" si="1"/>
        <v>0.1603423711</v>
      </c>
    </row>
    <row r="210">
      <c r="A210" s="4">
        <v>17.262192457343</v>
      </c>
      <c r="B210" s="5">
        <v>0.0</v>
      </c>
      <c r="C210" s="6">
        <f t="shared" si="1"/>
        <v>0.1612245073</v>
      </c>
    </row>
    <row r="211">
      <c r="A211" s="4">
        <v>17.3823104384132</v>
      </c>
      <c r="B211" s="5">
        <v>0.0</v>
      </c>
      <c r="C211" s="6">
        <f t="shared" si="1"/>
        <v>0.1648762102</v>
      </c>
    </row>
    <row r="212">
      <c r="A212" s="4">
        <v>17.4413671513151</v>
      </c>
      <c r="B212" s="5">
        <v>0.0</v>
      </c>
      <c r="C212" s="6">
        <f t="shared" si="1"/>
        <v>0.1666957962</v>
      </c>
    </row>
    <row r="213">
      <c r="A213" s="4">
        <v>17.5385014296427</v>
      </c>
      <c r="B213" s="5">
        <v>0.0</v>
      </c>
      <c r="C213" s="6">
        <f t="shared" si="1"/>
        <v>0.1697234699</v>
      </c>
    </row>
    <row r="214">
      <c r="A214" s="4">
        <v>17.5816122981779</v>
      </c>
      <c r="B214" s="5">
        <v>0.0</v>
      </c>
      <c r="C214" s="6">
        <f t="shared" si="1"/>
        <v>0.1710811878</v>
      </c>
    </row>
    <row r="215">
      <c r="A215" s="4">
        <v>17.6130161150594</v>
      </c>
      <c r="B215" s="5">
        <v>0.0</v>
      </c>
      <c r="C215" s="6">
        <f t="shared" si="1"/>
        <v>0.1720756244</v>
      </c>
    </row>
    <row r="216">
      <c r="A216" s="4">
        <v>17.6759966961242</v>
      </c>
      <c r="B216" s="5">
        <v>0.0</v>
      </c>
      <c r="C216" s="6">
        <f t="shared" si="1"/>
        <v>0.1740837645</v>
      </c>
    </row>
    <row r="217">
      <c r="A217" s="4">
        <v>17.7006692301793</v>
      </c>
      <c r="B217" s="5">
        <v>0.0</v>
      </c>
      <c r="C217" s="6">
        <f t="shared" si="1"/>
        <v>0.1748754766</v>
      </c>
    </row>
    <row r="218">
      <c r="A218" s="4">
        <v>17.7826501326704</v>
      </c>
      <c r="B218" s="5">
        <v>1.0</v>
      </c>
      <c r="C218" s="6">
        <f t="shared" si="1"/>
        <v>0.1775265219</v>
      </c>
    </row>
    <row r="219">
      <c r="A219" s="4">
        <v>17.9204051238282</v>
      </c>
      <c r="B219" s="5">
        <v>0.0</v>
      </c>
      <c r="C219" s="6">
        <f t="shared" si="1"/>
        <v>0.1820519443</v>
      </c>
    </row>
    <row r="220">
      <c r="A220" s="4">
        <v>17.9302006454629</v>
      </c>
      <c r="B220" s="5">
        <v>0.0</v>
      </c>
      <c r="C220" s="6">
        <f t="shared" si="1"/>
        <v>0.18237713</v>
      </c>
    </row>
    <row r="221">
      <c r="A221" s="4">
        <v>17.9921669605021</v>
      </c>
      <c r="B221" s="5">
        <v>0.0</v>
      </c>
      <c r="C221" s="6">
        <f t="shared" si="1"/>
        <v>0.1844447098</v>
      </c>
    </row>
    <row r="222">
      <c r="A222" s="4">
        <v>18.0094584407708</v>
      </c>
      <c r="B222" s="5">
        <v>0.0</v>
      </c>
      <c r="C222" s="6">
        <f t="shared" si="1"/>
        <v>0.1850248876</v>
      </c>
    </row>
    <row r="223">
      <c r="A223" s="4">
        <v>18.0203484098249</v>
      </c>
      <c r="B223" s="5">
        <v>0.0</v>
      </c>
      <c r="C223" s="6">
        <f t="shared" si="1"/>
        <v>0.1853910001</v>
      </c>
    </row>
    <row r="224">
      <c r="A224" s="4">
        <v>18.1583631150576</v>
      </c>
      <c r="B224" s="5">
        <v>0.0</v>
      </c>
      <c r="C224" s="6">
        <f t="shared" si="1"/>
        <v>0.1900794778</v>
      </c>
    </row>
    <row r="225">
      <c r="A225" s="4">
        <v>18.2011849964715</v>
      </c>
      <c r="B225" s="5">
        <v>0.0</v>
      </c>
      <c r="C225" s="6">
        <f t="shared" si="1"/>
        <v>0.1915524945</v>
      </c>
    </row>
    <row r="226">
      <c r="A226" s="4">
        <v>18.2383512424756</v>
      </c>
      <c r="B226" s="5">
        <v>0.0</v>
      </c>
      <c r="C226" s="6">
        <f t="shared" si="1"/>
        <v>0.1928380122</v>
      </c>
    </row>
    <row r="227">
      <c r="A227" s="4">
        <v>18.2760313265625</v>
      </c>
      <c r="B227" s="5">
        <v>0.0</v>
      </c>
      <c r="C227" s="6">
        <f t="shared" si="1"/>
        <v>0.1941479948</v>
      </c>
    </row>
    <row r="228">
      <c r="A228" s="4">
        <v>18.2847509530379</v>
      </c>
      <c r="B228" s="5">
        <v>0.0</v>
      </c>
      <c r="C228" s="6">
        <f t="shared" si="1"/>
        <v>0.1944521013</v>
      </c>
    </row>
    <row r="229">
      <c r="A229" s="4">
        <v>18.2922637189421</v>
      </c>
      <c r="B229" s="5">
        <v>0.0</v>
      </c>
      <c r="C229" s="6">
        <f t="shared" si="1"/>
        <v>0.1947144069</v>
      </c>
    </row>
    <row r="230">
      <c r="A230" s="4">
        <v>18.3095112183921</v>
      </c>
      <c r="B230" s="5">
        <v>1.0</v>
      </c>
      <c r="C230" s="6">
        <f t="shared" si="1"/>
        <v>0.195317612</v>
      </c>
    </row>
    <row r="231">
      <c r="A231" s="4">
        <v>18.3371580121917</v>
      </c>
      <c r="B231" s="5">
        <v>1.0</v>
      </c>
      <c r="C231" s="6">
        <f t="shared" si="1"/>
        <v>0.1962874668</v>
      </c>
    </row>
    <row r="232">
      <c r="A232" s="4">
        <v>18.3421179047543</v>
      </c>
      <c r="B232" s="5">
        <v>0.0</v>
      </c>
      <c r="C232" s="6">
        <f t="shared" si="1"/>
        <v>0.1964618453</v>
      </c>
    </row>
    <row r="233">
      <c r="A233" s="4">
        <v>18.3529274411292</v>
      </c>
      <c r="B233" s="5">
        <v>0.0</v>
      </c>
      <c r="C233" s="6">
        <f t="shared" si="1"/>
        <v>0.1968422894</v>
      </c>
    </row>
    <row r="234">
      <c r="A234" s="4">
        <v>18.37425106993</v>
      </c>
      <c r="B234" s="5">
        <v>0.0</v>
      </c>
      <c r="C234" s="6">
        <f t="shared" si="1"/>
        <v>0.1975944093</v>
      </c>
    </row>
    <row r="235">
      <c r="A235" s="4">
        <v>18.3828306589837</v>
      </c>
      <c r="B235" s="5">
        <v>0.0</v>
      </c>
      <c r="C235" s="6">
        <f t="shared" si="1"/>
        <v>0.1978976361</v>
      </c>
    </row>
    <row r="236">
      <c r="A236" s="4">
        <v>18.3831638233172</v>
      </c>
      <c r="B236" s="5">
        <v>0.0</v>
      </c>
      <c r="C236" s="6">
        <f t="shared" si="1"/>
        <v>0.1979094182</v>
      </c>
    </row>
    <row r="237">
      <c r="A237" s="4">
        <v>18.4680634253841</v>
      </c>
      <c r="B237" s="5">
        <v>0.0</v>
      </c>
      <c r="C237" s="6">
        <f t="shared" si="1"/>
        <v>0.2009290412</v>
      </c>
    </row>
    <row r="238">
      <c r="A238" s="4">
        <v>18.5019541825612</v>
      </c>
      <c r="B238" s="5">
        <v>0.0</v>
      </c>
      <c r="C238" s="6">
        <f t="shared" si="1"/>
        <v>0.2021440256</v>
      </c>
    </row>
    <row r="239">
      <c r="A239" s="4">
        <v>18.5111670126653</v>
      </c>
      <c r="B239" s="5">
        <v>0.0</v>
      </c>
      <c r="C239" s="6">
        <f t="shared" si="1"/>
        <v>0.2024752524</v>
      </c>
    </row>
    <row r="240">
      <c r="A240" s="4">
        <v>18.5250917009377</v>
      </c>
      <c r="B240" s="5">
        <v>0.0</v>
      </c>
      <c r="C240" s="6">
        <f t="shared" si="1"/>
        <v>0.202976652</v>
      </c>
    </row>
    <row r="241">
      <c r="A241" s="4">
        <v>18.5524269522796</v>
      </c>
      <c r="B241" s="5">
        <v>0.0</v>
      </c>
      <c r="C241" s="6">
        <f t="shared" si="1"/>
        <v>0.2039636283</v>
      </c>
    </row>
    <row r="242">
      <c r="A242" s="4">
        <v>18.6134404979611</v>
      </c>
      <c r="B242" s="5">
        <v>0.0</v>
      </c>
      <c r="C242" s="6">
        <f t="shared" si="1"/>
        <v>0.206179466</v>
      </c>
    </row>
    <row r="243">
      <c r="A243" s="4">
        <v>18.6408730863905</v>
      </c>
      <c r="B243" s="5">
        <v>1.0</v>
      </c>
      <c r="C243" s="6">
        <f t="shared" si="1"/>
        <v>0.2071815298</v>
      </c>
    </row>
    <row r="244">
      <c r="A244" s="4">
        <v>18.6529047594252</v>
      </c>
      <c r="B244" s="5">
        <v>1.0</v>
      </c>
      <c r="C244" s="6">
        <f t="shared" si="1"/>
        <v>0.2076221589</v>
      </c>
    </row>
    <row r="245">
      <c r="A245" s="4">
        <v>18.7077579341442</v>
      </c>
      <c r="B245" s="5">
        <v>1.0</v>
      </c>
      <c r="C245" s="6">
        <f t="shared" si="1"/>
        <v>0.2096397748</v>
      </c>
    </row>
    <row r="246">
      <c r="A246" s="4">
        <v>18.7141326473749</v>
      </c>
      <c r="B246" s="5">
        <v>0.0</v>
      </c>
      <c r="C246" s="6">
        <f t="shared" si="1"/>
        <v>0.2098751822</v>
      </c>
    </row>
    <row r="247">
      <c r="A247" s="4">
        <v>18.7246025570829</v>
      </c>
      <c r="B247" s="5">
        <v>1.0</v>
      </c>
      <c r="C247" s="6">
        <f t="shared" si="1"/>
        <v>0.2102622395</v>
      </c>
    </row>
    <row r="248">
      <c r="A248" s="4">
        <v>18.7888788326673</v>
      </c>
      <c r="B248" s="5">
        <v>0.0</v>
      </c>
      <c r="C248" s="6">
        <f t="shared" si="1"/>
        <v>0.2126499116</v>
      </c>
    </row>
    <row r="249">
      <c r="A249" s="4">
        <v>18.7968438114458</v>
      </c>
      <c r="B249" s="5">
        <v>0.0</v>
      </c>
      <c r="C249" s="6">
        <f t="shared" si="1"/>
        <v>0.2129471608</v>
      </c>
    </row>
    <row r="250">
      <c r="A250" s="4">
        <v>18.8096002003408</v>
      </c>
      <c r="B250" s="5">
        <v>0.0</v>
      </c>
      <c r="C250" s="6">
        <f t="shared" si="1"/>
        <v>0.2134238544</v>
      </c>
    </row>
    <row r="251">
      <c r="A251" s="4">
        <v>18.8382538843652</v>
      </c>
      <c r="B251" s="5">
        <v>0.0</v>
      </c>
      <c r="C251" s="6">
        <f t="shared" si="1"/>
        <v>0.2144974471</v>
      </c>
    </row>
    <row r="252">
      <c r="A252" s="4">
        <v>18.8923051373663</v>
      </c>
      <c r="B252" s="5">
        <v>0.0</v>
      </c>
      <c r="C252" s="6">
        <f t="shared" si="1"/>
        <v>0.2165333053</v>
      </c>
    </row>
    <row r="253">
      <c r="A253" s="4">
        <v>18.9000270399817</v>
      </c>
      <c r="B253" s="5">
        <v>0.0</v>
      </c>
      <c r="C253" s="6">
        <f t="shared" si="1"/>
        <v>0.2168252919</v>
      </c>
    </row>
    <row r="254">
      <c r="A254" s="4">
        <v>18.9114258330081</v>
      </c>
      <c r="B254" s="5">
        <v>0.0</v>
      </c>
      <c r="C254" s="6">
        <f t="shared" si="1"/>
        <v>0.2172568321</v>
      </c>
    </row>
    <row r="255">
      <c r="A255" s="4">
        <v>18.9121117466431</v>
      </c>
      <c r="B255" s="5">
        <v>0.0</v>
      </c>
      <c r="C255" s="6">
        <f t="shared" si="1"/>
        <v>0.2172828195</v>
      </c>
    </row>
    <row r="256">
      <c r="A256" s="4">
        <v>19.009855878753</v>
      </c>
      <c r="B256" s="5">
        <v>1.0</v>
      </c>
      <c r="C256" s="6">
        <f t="shared" si="1"/>
        <v>0.2210090289</v>
      </c>
    </row>
    <row r="257">
      <c r="A257" s="4">
        <v>19.0446008260425</v>
      </c>
      <c r="B257" s="5">
        <v>0.0</v>
      </c>
      <c r="C257" s="6">
        <f t="shared" si="1"/>
        <v>0.2223445553</v>
      </c>
    </row>
    <row r="258">
      <c r="A258" s="4">
        <v>19.105838622556</v>
      </c>
      <c r="B258" s="5">
        <v>0.0</v>
      </c>
      <c r="C258" s="6">
        <f t="shared" si="1"/>
        <v>0.2247124172</v>
      </c>
    </row>
    <row r="259">
      <c r="A259" s="4">
        <v>19.2251247812083</v>
      </c>
      <c r="B259" s="5">
        <v>1.0</v>
      </c>
      <c r="C259" s="6">
        <f t="shared" si="1"/>
        <v>0.2293760539</v>
      </c>
    </row>
    <row r="260">
      <c r="A260" s="4">
        <v>19.2327312703139</v>
      </c>
      <c r="B260" s="5">
        <v>1.0</v>
      </c>
      <c r="C260" s="6">
        <f t="shared" si="1"/>
        <v>0.2296757323</v>
      </c>
    </row>
    <row r="261">
      <c r="A261" s="4">
        <v>19.2355661485669</v>
      </c>
      <c r="B261" s="5">
        <v>0.0</v>
      </c>
      <c r="C261" s="6">
        <f t="shared" si="1"/>
        <v>0.2297874904</v>
      </c>
    </row>
    <row r="262">
      <c r="A262" s="4">
        <v>19.283729652334</v>
      </c>
      <c r="B262" s="5">
        <v>0.0</v>
      </c>
      <c r="C262" s="6">
        <f t="shared" si="1"/>
        <v>0.2316920453</v>
      </c>
    </row>
    <row r="263">
      <c r="A263" s="4">
        <v>19.3701130498273</v>
      </c>
      <c r="B263" s="5">
        <v>0.0</v>
      </c>
      <c r="C263" s="6">
        <f t="shared" si="1"/>
        <v>0.2351354907</v>
      </c>
    </row>
    <row r="264">
      <c r="A264" s="4">
        <v>19.3820301140948</v>
      </c>
      <c r="B264" s="5">
        <v>0.0</v>
      </c>
      <c r="C264" s="6">
        <f t="shared" si="1"/>
        <v>0.2356133047</v>
      </c>
    </row>
    <row r="265">
      <c r="A265" s="4">
        <v>19.4226911031552</v>
      </c>
      <c r="B265" s="5">
        <v>0.0</v>
      </c>
      <c r="C265" s="6">
        <f t="shared" si="1"/>
        <v>0.2372486553</v>
      </c>
    </row>
    <row r="266">
      <c r="A266" s="4">
        <v>19.5189395356066</v>
      </c>
      <c r="B266" s="5">
        <v>0.0</v>
      </c>
      <c r="C266" s="6">
        <f t="shared" si="1"/>
        <v>0.2411507614</v>
      </c>
    </row>
    <row r="267">
      <c r="A267" s="4">
        <v>19.5474822196705</v>
      </c>
      <c r="B267" s="5">
        <v>0.0</v>
      </c>
      <c r="C267" s="6">
        <f t="shared" si="1"/>
        <v>0.2423163211</v>
      </c>
    </row>
    <row r="268">
      <c r="A268" s="4">
        <v>19.5731883628047</v>
      </c>
      <c r="B268" s="5">
        <v>0.0</v>
      </c>
      <c r="C268" s="6">
        <f t="shared" si="1"/>
        <v>0.2433693235</v>
      </c>
    </row>
    <row r="269">
      <c r="A269" s="4">
        <v>19.5752486930206</v>
      </c>
      <c r="B269" s="5">
        <v>0.0</v>
      </c>
      <c r="C269" s="6">
        <f t="shared" si="1"/>
        <v>0.2434538551</v>
      </c>
    </row>
    <row r="270">
      <c r="A270" s="4">
        <v>19.6020841530797</v>
      </c>
      <c r="B270" s="5">
        <v>0.0</v>
      </c>
      <c r="C270" s="6">
        <f t="shared" si="1"/>
        <v>0.2445566839</v>
      </c>
    </row>
    <row r="271">
      <c r="A271" s="4">
        <v>19.6079677478027</v>
      </c>
      <c r="B271" s="5">
        <v>0.0</v>
      </c>
      <c r="C271" s="6">
        <f t="shared" si="1"/>
        <v>0.2447989269</v>
      </c>
    </row>
    <row r="272">
      <c r="A272" s="4">
        <v>19.6321351424928</v>
      </c>
      <c r="B272" s="5">
        <v>0.0</v>
      </c>
      <c r="C272" s="6">
        <f t="shared" si="1"/>
        <v>0.2457956618</v>
      </c>
    </row>
    <row r="273">
      <c r="A273" s="4">
        <v>19.8116929753117</v>
      </c>
      <c r="B273" s="5">
        <v>0.0</v>
      </c>
      <c r="C273" s="6">
        <f t="shared" si="1"/>
        <v>0.2532864856</v>
      </c>
    </row>
    <row r="274">
      <c r="A274" s="4">
        <v>19.8244944152988</v>
      </c>
      <c r="B274" s="5">
        <v>0.0</v>
      </c>
      <c r="C274" s="6">
        <f t="shared" si="1"/>
        <v>0.2538262595</v>
      </c>
    </row>
    <row r="275">
      <c r="A275" s="4">
        <v>19.8592276022019</v>
      </c>
      <c r="B275" s="5">
        <v>1.0</v>
      </c>
      <c r="C275" s="6">
        <f t="shared" si="1"/>
        <v>0.2552946065</v>
      </c>
    </row>
    <row r="276">
      <c r="A276" s="4">
        <v>19.9440131221948</v>
      </c>
      <c r="B276" s="5">
        <v>1.0</v>
      </c>
      <c r="C276" s="6">
        <f t="shared" si="1"/>
        <v>0.2589022908</v>
      </c>
    </row>
    <row r="277">
      <c r="A277" s="4">
        <v>19.9501092471845</v>
      </c>
      <c r="B277" s="5">
        <v>0.0</v>
      </c>
      <c r="C277" s="6">
        <f t="shared" si="1"/>
        <v>0.2591629596</v>
      </c>
    </row>
    <row r="278">
      <c r="A278" s="4">
        <v>19.9900720786063</v>
      </c>
      <c r="B278" s="5">
        <v>0.0</v>
      </c>
      <c r="C278" s="6">
        <f t="shared" si="1"/>
        <v>0.2608759812</v>
      </c>
    </row>
    <row r="279">
      <c r="A279" s="4">
        <v>20.0271408320432</v>
      </c>
      <c r="B279" s="5">
        <v>0.0</v>
      </c>
      <c r="C279" s="6">
        <f t="shared" si="1"/>
        <v>0.262471482</v>
      </c>
    </row>
    <row r="280">
      <c r="A280" s="4">
        <v>20.0319054102961</v>
      </c>
      <c r="B280" s="5">
        <v>0.0</v>
      </c>
      <c r="C280" s="6">
        <f t="shared" si="1"/>
        <v>0.2626770126</v>
      </c>
    </row>
    <row r="281">
      <c r="A281" s="4">
        <v>20.0382356448709</v>
      </c>
      <c r="B281" s="5">
        <v>0.0</v>
      </c>
      <c r="C281" s="6">
        <f t="shared" si="1"/>
        <v>0.2629502415</v>
      </c>
    </row>
    <row r="282">
      <c r="A282" s="4">
        <v>20.0429078283161</v>
      </c>
      <c r="B282" s="5">
        <v>0.0</v>
      </c>
      <c r="C282" s="6">
        <f t="shared" si="1"/>
        <v>0.2631520219</v>
      </c>
    </row>
    <row r="283">
      <c r="A283" s="4">
        <v>20.0675444038504</v>
      </c>
      <c r="B283" s="5">
        <v>0.0</v>
      </c>
      <c r="C283" s="6">
        <f t="shared" si="1"/>
        <v>0.2642176617</v>
      </c>
    </row>
    <row r="284">
      <c r="A284" s="4">
        <v>20.0894316609766</v>
      </c>
      <c r="B284" s="5">
        <v>0.0</v>
      </c>
      <c r="C284" s="6">
        <f t="shared" si="1"/>
        <v>0.2651666982</v>
      </c>
    </row>
    <row r="285">
      <c r="A285" s="4">
        <v>20.0994181136753</v>
      </c>
      <c r="B285" s="5">
        <v>0.0</v>
      </c>
      <c r="C285" s="6">
        <f t="shared" si="1"/>
        <v>0.2656004362</v>
      </c>
    </row>
    <row r="286">
      <c r="A286" s="4">
        <v>20.105534824796</v>
      </c>
      <c r="B286" s="5">
        <v>0.0</v>
      </c>
      <c r="C286" s="6">
        <f t="shared" si="1"/>
        <v>0.2658663247</v>
      </c>
    </row>
    <row r="287">
      <c r="A287" s="4">
        <v>20.1118246874622</v>
      </c>
      <c r="B287" s="5">
        <v>0.0</v>
      </c>
      <c r="C287" s="6">
        <f t="shared" si="1"/>
        <v>0.2661399169</v>
      </c>
    </row>
    <row r="288">
      <c r="A288" s="4">
        <v>20.1177924900993</v>
      </c>
      <c r="B288" s="5">
        <v>0.0</v>
      </c>
      <c r="C288" s="6">
        <f t="shared" si="1"/>
        <v>0.2663996662</v>
      </c>
    </row>
    <row r="289">
      <c r="A289" s="4">
        <v>20.1575969417095</v>
      </c>
      <c r="B289" s="5">
        <v>1.0</v>
      </c>
      <c r="C289" s="6">
        <f t="shared" si="1"/>
        <v>0.2681362838</v>
      </c>
    </row>
    <row r="290">
      <c r="A290" s="4">
        <v>20.20646936468</v>
      </c>
      <c r="B290" s="5">
        <v>0.0</v>
      </c>
      <c r="C290" s="6">
        <f t="shared" si="1"/>
        <v>0.27027831</v>
      </c>
    </row>
    <row r="291">
      <c r="A291" s="4">
        <v>20.21409897382</v>
      </c>
      <c r="B291" s="5">
        <v>0.0</v>
      </c>
      <c r="C291" s="6">
        <f t="shared" si="1"/>
        <v>0.2706136782</v>
      </c>
    </row>
    <row r="292">
      <c r="A292" s="4">
        <v>20.237659390543</v>
      </c>
      <c r="B292" s="5">
        <v>1.0</v>
      </c>
      <c r="C292" s="6">
        <f t="shared" si="1"/>
        <v>0.2716509539</v>
      </c>
    </row>
    <row r="293">
      <c r="A293" s="4">
        <v>20.2710823866073</v>
      </c>
      <c r="B293" s="5">
        <v>0.0</v>
      </c>
      <c r="C293" s="6">
        <f t="shared" si="1"/>
        <v>0.2731267109</v>
      </c>
    </row>
    <row r="294">
      <c r="A294" s="4">
        <v>20.2793440062814</v>
      </c>
      <c r="B294" s="5">
        <v>0.0</v>
      </c>
      <c r="C294" s="6">
        <f t="shared" si="1"/>
        <v>0.2734922644</v>
      </c>
    </row>
    <row r="295">
      <c r="A295" s="4">
        <v>20.2869193690119</v>
      </c>
      <c r="B295" s="5">
        <v>0.0</v>
      </c>
      <c r="C295" s="6">
        <f t="shared" si="1"/>
        <v>0.273827721</v>
      </c>
    </row>
    <row r="296">
      <c r="A296" s="4">
        <v>20.2958326016931</v>
      </c>
      <c r="B296" s="5">
        <v>0.0</v>
      </c>
      <c r="C296" s="6">
        <f t="shared" si="1"/>
        <v>0.2742227499</v>
      </c>
    </row>
    <row r="297">
      <c r="A297" s="4">
        <v>20.3010455303532</v>
      </c>
      <c r="B297" s="5">
        <v>0.0</v>
      </c>
      <c r="C297" s="6">
        <f t="shared" si="1"/>
        <v>0.2744539479</v>
      </c>
    </row>
    <row r="298">
      <c r="A298" s="4">
        <v>20.3155951041344</v>
      </c>
      <c r="B298" s="5">
        <v>0.0</v>
      </c>
      <c r="C298" s="6">
        <f t="shared" si="1"/>
        <v>0.2750998752</v>
      </c>
    </row>
    <row r="299">
      <c r="A299" s="4">
        <v>20.3441867946601</v>
      </c>
      <c r="B299" s="5">
        <v>0.0</v>
      </c>
      <c r="C299" s="6">
        <f t="shared" si="1"/>
        <v>0.2763719457</v>
      </c>
    </row>
    <row r="300">
      <c r="A300" s="4">
        <v>20.3442834030627</v>
      </c>
      <c r="B300" s="5">
        <v>1.0</v>
      </c>
      <c r="C300" s="6">
        <f t="shared" si="1"/>
        <v>0.27637625</v>
      </c>
    </row>
    <row r="301">
      <c r="A301" s="4">
        <v>20.3853104259822</v>
      </c>
      <c r="B301" s="5">
        <v>0.0</v>
      </c>
      <c r="C301" s="6">
        <f t="shared" si="1"/>
        <v>0.2782079348</v>
      </c>
    </row>
    <row r="302">
      <c r="A302" s="4">
        <v>20.4398751261666</v>
      </c>
      <c r="B302" s="5">
        <v>0.0</v>
      </c>
      <c r="C302" s="6">
        <f t="shared" si="1"/>
        <v>0.2806555444</v>
      </c>
    </row>
    <row r="303">
      <c r="A303" s="4">
        <v>20.4853882006519</v>
      </c>
      <c r="B303" s="5">
        <v>0.0</v>
      </c>
      <c r="C303" s="6">
        <f t="shared" si="1"/>
        <v>0.2827071392</v>
      </c>
    </row>
    <row r="304">
      <c r="A304" s="4">
        <v>20.5432657235224</v>
      </c>
      <c r="B304" s="5">
        <v>1.0</v>
      </c>
      <c r="C304" s="6">
        <f t="shared" si="1"/>
        <v>0.2853291672</v>
      </c>
    </row>
    <row r="305">
      <c r="A305" s="4">
        <v>20.5441321227959</v>
      </c>
      <c r="B305" s="5">
        <v>0.0</v>
      </c>
      <c r="C305" s="6">
        <f t="shared" si="1"/>
        <v>0.2853685286</v>
      </c>
    </row>
    <row r="306">
      <c r="A306" s="4">
        <v>20.5713037593501</v>
      </c>
      <c r="B306" s="5">
        <v>0.0</v>
      </c>
      <c r="C306" s="6">
        <f t="shared" si="1"/>
        <v>0.2866046153</v>
      </c>
    </row>
    <row r="307">
      <c r="A307" s="4">
        <v>20.6279010985891</v>
      </c>
      <c r="B307" s="5">
        <v>1.0</v>
      </c>
      <c r="C307" s="6">
        <f t="shared" si="1"/>
        <v>0.2891895852</v>
      </c>
    </row>
    <row r="308">
      <c r="A308" s="4">
        <v>20.6704840888428</v>
      </c>
      <c r="B308" s="5">
        <v>0.0</v>
      </c>
      <c r="C308" s="6">
        <f t="shared" si="1"/>
        <v>0.2911435663</v>
      </c>
    </row>
    <row r="309">
      <c r="A309" s="4">
        <v>20.6737848571849</v>
      </c>
      <c r="B309" s="5">
        <v>0.0</v>
      </c>
      <c r="C309" s="6">
        <f t="shared" si="1"/>
        <v>0.2912953513</v>
      </c>
    </row>
    <row r="310">
      <c r="A310" s="4">
        <v>20.679149833957</v>
      </c>
      <c r="B310" s="5">
        <v>0.0</v>
      </c>
      <c r="C310" s="6">
        <f t="shared" si="1"/>
        <v>0.2915421579</v>
      </c>
    </row>
    <row r="311">
      <c r="A311" s="4">
        <v>20.6897316364823</v>
      </c>
      <c r="B311" s="5">
        <v>0.0</v>
      </c>
      <c r="C311" s="6">
        <f t="shared" si="1"/>
        <v>0.292029316</v>
      </c>
    </row>
    <row r="312">
      <c r="A312" s="4">
        <v>20.7120088454771</v>
      </c>
      <c r="B312" s="5">
        <v>1.0</v>
      </c>
      <c r="C312" s="6">
        <f t="shared" si="1"/>
        <v>0.2930564609</v>
      </c>
    </row>
    <row r="313">
      <c r="A313" s="4">
        <v>20.7321836889188</v>
      </c>
      <c r="B313" s="5">
        <v>0.0</v>
      </c>
      <c r="C313" s="6">
        <f t="shared" si="1"/>
        <v>0.2939884939</v>
      </c>
    </row>
    <row r="314">
      <c r="A314" s="4">
        <v>20.7401473608394</v>
      </c>
      <c r="B314" s="5">
        <v>0.0</v>
      </c>
      <c r="C314" s="6">
        <f t="shared" si="1"/>
        <v>0.2943568736</v>
      </c>
    </row>
    <row r="315">
      <c r="A315" s="4">
        <v>20.8070299915148</v>
      </c>
      <c r="B315" s="5">
        <v>0.0</v>
      </c>
      <c r="C315" s="6">
        <f t="shared" si="1"/>
        <v>0.2974612831</v>
      </c>
    </row>
    <row r="316">
      <c r="A316" s="4">
        <v>20.8245301819692</v>
      </c>
      <c r="B316" s="5">
        <v>0.0</v>
      </c>
      <c r="C316" s="6">
        <f t="shared" si="1"/>
        <v>0.2982766774</v>
      </c>
    </row>
    <row r="317">
      <c r="A317" s="4">
        <v>20.8252550626673</v>
      </c>
      <c r="B317" s="5">
        <v>0.0</v>
      </c>
      <c r="C317" s="6">
        <f t="shared" si="1"/>
        <v>0.2983104798</v>
      </c>
    </row>
    <row r="318">
      <c r="A318" s="4">
        <v>20.8443684278442</v>
      </c>
      <c r="B318" s="5">
        <v>0.0</v>
      </c>
      <c r="C318" s="6">
        <f t="shared" si="1"/>
        <v>0.2992025618</v>
      </c>
    </row>
    <row r="319">
      <c r="A319" s="4">
        <v>20.8507135356309</v>
      </c>
      <c r="B319" s="5">
        <v>0.0</v>
      </c>
      <c r="C319" s="6">
        <f t="shared" si="1"/>
        <v>0.2994990461</v>
      </c>
    </row>
    <row r="320">
      <c r="A320" s="4">
        <v>20.8551196853032</v>
      </c>
      <c r="B320" s="5">
        <v>0.0</v>
      </c>
      <c r="C320" s="6">
        <f t="shared" si="1"/>
        <v>0.2997050287</v>
      </c>
    </row>
    <row r="321">
      <c r="A321" s="4">
        <v>20.8937144893695</v>
      </c>
      <c r="B321" s="5">
        <v>0.0</v>
      </c>
      <c r="C321" s="6">
        <f t="shared" si="1"/>
        <v>0.3015127497</v>
      </c>
    </row>
    <row r="322">
      <c r="A322" s="4">
        <v>20.9511098143376</v>
      </c>
      <c r="B322" s="5">
        <v>0.0</v>
      </c>
      <c r="C322" s="6">
        <f t="shared" si="1"/>
        <v>0.3042124778</v>
      </c>
    </row>
    <row r="323">
      <c r="A323" s="4">
        <v>20.971488863841</v>
      </c>
      <c r="B323" s="5">
        <v>1.0</v>
      </c>
      <c r="C323" s="6">
        <f t="shared" si="1"/>
        <v>0.3051743219</v>
      </c>
    </row>
    <row r="324">
      <c r="A324" s="4">
        <v>21.021803257698</v>
      </c>
      <c r="B324" s="5">
        <v>0.0</v>
      </c>
      <c r="C324" s="6">
        <f t="shared" si="1"/>
        <v>0.3075563268</v>
      </c>
    </row>
    <row r="325">
      <c r="A325" s="4">
        <v>21.0376146736596</v>
      </c>
      <c r="B325" s="5">
        <v>0.0</v>
      </c>
      <c r="C325" s="6">
        <f t="shared" si="1"/>
        <v>0.308307008</v>
      </c>
    </row>
    <row r="326">
      <c r="A326" s="4">
        <v>21.0563204951897</v>
      </c>
      <c r="B326" s="5">
        <v>0.0</v>
      </c>
      <c r="C326" s="6">
        <f t="shared" si="1"/>
        <v>0.3091964173</v>
      </c>
    </row>
    <row r="327">
      <c r="A327" s="4">
        <v>21.0572169209699</v>
      </c>
      <c r="B327" s="5">
        <v>1.0</v>
      </c>
      <c r="C327" s="6">
        <f t="shared" si="1"/>
        <v>0.3092390754</v>
      </c>
    </row>
    <row r="328">
      <c r="A328" s="4">
        <v>21.1165995619994</v>
      </c>
      <c r="B328" s="5">
        <v>0.0</v>
      </c>
      <c r="C328" s="6">
        <f t="shared" si="1"/>
        <v>0.3120721259</v>
      </c>
    </row>
    <row r="329">
      <c r="A329" s="4">
        <v>21.1560823599335</v>
      </c>
      <c r="B329" s="5">
        <v>0.0</v>
      </c>
      <c r="C329" s="6">
        <f t="shared" si="1"/>
        <v>0.313963612</v>
      </c>
    </row>
    <row r="330">
      <c r="A330" s="4">
        <v>21.1638306622956</v>
      </c>
      <c r="B330" s="5">
        <v>1.0</v>
      </c>
      <c r="C330" s="6">
        <f t="shared" si="1"/>
        <v>0.3143355358</v>
      </c>
    </row>
    <row r="331">
      <c r="A331" s="4">
        <v>21.1852392102053</v>
      </c>
      <c r="B331" s="5">
        <v>0.0</v>
      </c>
      <c r="C331" s="6">
        <f t="shared" si="1"/>
        <v>0.3153643996</v>
      </c>
    </row>
    <row r="332">
      <c r="A332" s="4">
        <v>21.200338175869</v>
      </c>
      <c r="B332" s="5">
        <v>0.0</v>
      </c>
      <c r="C332" s="6">
        <f t="shared" si="1"/>
        <v>0.3160911251</v>
      </c>
    </row>
    <row r="333">
      <c r="A333" s="4">
        <v>21.2699578839726</v>
      </c>
      <c r="B333" s="5">
        <v>0.0</v>
      </c>
      <c r="C333" s="6">
        <f t="shared" si="1"/>
        <v>0.3194535781</v>
      </c>
    </row>
    <row r="334">
      <c r="A334" s="4">
        <v>21.288628838437</v>
      </c>
      <c r="B334" s="5">
        <v>0.0</v>
      </c>
      <c r="C334" s="6">
        <f t="shared" si="1"/>
        <v>0.3203585588</v>
      </c>
    </row>
    <row r="335">
      <c r="A335" s="4">
        <v>21.3125886633909</v>
      </c>
      <c r="B335" s="5">
        <v>0.0</v>
      </c>
      <c r="C335" s="6">
        <f t="shared" si="1"/>
        <v>0.3215218731</v>
      </c>
    </row>
    <row r="336">
      <c r="A336" s="4">
        <v>21.3171998143503</v>
      </c>
      <c r="B336" s="5">
        <v>0.0</v>
      </c>
      <c r="C336" s="6">
        <f t="shared" si="1"/>
        <v>0.3217460118</v>
      </c>
    </row>
    <row r="337">
      <c r="A337" s="4">
        <v>21.3402593881423</v>
      </c>
      <c r="B337" s="5">
        <v>0.0</v>
      </c>
      <c r="C337" s="6">
        <f t="shared" si="1"/>
        <v>0.3228681217</v>
      </c>
    </row>
    <row r="338">
      <c r="A338" s="4">
        <v>21.3405016716245</v>
      </c>
      <c r="B338" s="5">
        <v>1.0</v>
      </c>
      <c r="C338" s="6">
        <f t="shared" si="1"/>
        <v>0.3228799224</v>
      </c>
    </row>
    <row r="339">
      <c r="A339" s="4">
        <v>21.3495225028126</v>
      </c>
      <c r="B339" s="5">
        <v>0.0</v>
      </c>
      <c r="C339" s="6">
        <f t="shared" si="1"/>
        <v>0.3233194533</v>
      </c>
    </row>
    <row r="340">
      <c r="A340" s="4">
        <v>21.3872206705348</v>
      </c>
      <c r="B340" s="5">
        <v>0.0</v>
      </c>
      <c r="C340" s="6">
        <f t="shared" si="1"/>
        <v>0.325159631</v>
      </c>
    </row>
    <row r="341">
      <c r="A341" s="4">
        <v>21.3873274106079</v>
      </c>
      <c r="B341" s="5">
        <v>0.0</v>
      </c>
      <c r="C341" s="6">
        <f t="shared" si="1"/>
        <v>0.325164849</v>
      </c>
    </row>
    <row r="342">
      <c r="A342" s="4">
        <v>21.3998276800857</v>
      </c>
      <c r="B342" s="5">
        <v>0.0</v>
      </c>
      <c r="C342" s="6">
        <f t="shared" si="1"/>
        <v>0.3257762322</v>
      </c>
    </row>
    <row r="343">
      <c r="A343" s="4">
        <v>21.4008366722609</v>
      </c>
      <c r="B343" s="5">
        <v>1.0</v>
      </c>
      <c r="C343" s="6">
        <f t="shared" si="1"/>
        <v>0.3258256076</v>
      </c>
    </row>
    <row r="344">
      <c r="A344" s="4">
        <v>21.4916043192753</v>
      </c>
      <c r="B344" s="5">
        <v>0.0</v>
      </c>
      <c r="C344" s="6">
        <f t="shared" si="1"/>
        <v>0.3302830695</v>
      </c>
    </row>
    <row r="345">
      <c r="A345" s="4">
        <v>21.5686207443758</v>
      </c>
      <c r="B345" s="5">
        <v>0.0</v>
      </c>
      <c r="C345" s="6">
        <f t="shared" si="1"/>
        <v>0.3340893291</v>
      </c>
    </row>
    <row r="346">
      <c r="A346" s="4">
        <v>21.5990350343721</v>
      </c>
      <c r="B346" s="5">
        <v>1.0</v>
      </c>
      <c r="C346" s="6">
        <f t="shared" si="1"/>
        <v>0.3355984524</v>
      </c>
    </row>
    <row r="347">
      <c r="A347" s="4">
        <v>21.6180673183845</v>
      </c>
      <c r="B347" s="5">
        <v>1.0</v>
      </c>
      <c r="C347" s="6">
        <f t="shared" si="1"/>
        <v>0.3365445269</v>
      </c>
    </row>
    <row r="348">
      <c r="A348" s="4">
        <v>21.6405734103495</v>
      </c>
      <c r="B348" s="5">
        <v>0.0</v>
      </c>
      <c r="C348" s="6">
        <f t="shared" si="1"/>
        <v>0.3376649736</v>
      </c>
    </row>
    <row r="349">
      <c r="A349" s="4">
        <v>21.6531685712252</v>
      </c>
      <c r="B349" s="5">
        <v>1.0</v>
      </c>
      <c r="C349" s="6">
        <f t="shared" si="1"/>
        <v>0.3382928103</v>
      </c>
    </row>
    <row r="350">
      <c r="A350" s="4">
        <v>21.679102092599</v>
      </c>
      <c r="B350" s="5">
        <v>0.0</v>
      </c>
      <c r="C350" s="6">
        <f t="shared" si="1"/>
        <v>0.3395873235</v>
      </c>
    </row>
    <row r="351">
      <c r="A351" s="4">
        <v>21.6903934740374</v>
      </c>
      <c r="B351" s="5">
        <v>1.0</v>
      </c>
      <c r="C351" s="6">
        <f t="shared" si="1"/>
        <v>0.3401517022</v>
      </c>
    </row>
    <row r="352">
      <c r="A352" s="4">
        <v>21.7307000748823</v>
      </c>
      <c r="B352" s="5">
        <v>0.0</v>
      </c>
      <c r="C352" s="6">
        <f t="shared" si="1"/>
        <v>0.3421700475</v>
      </c>
    </row>
    <row r="353">
      <c r="A353" s="4">
        <v>21.7320281614074</v>
      </c>
      <c r="B353" s="5">
        <v>1.0</v>
      </c>
      <c r="C353" s="6">
        <f t="shared" si="1"/>
        <v>0.342236649</v>
      </c>
    </row>
    <row r="354">
      <c r="A354" s="4">
        <v>21.7359025781224</v>
      </c>
      <c r="B354" s="5">
        <v>0.0</v>
      </c>
      <c r="C354" s="6">
        <f t="shared" si="1"/>
        <v>0.3424309805</v>
      </c>
    </row>
    <row r="355">
      <c r="A355" s="4">
        <v>21.7403438636588</v>
      </c>
      <c r="B355" s="5">
        <v>0.0</v>
      </c>
      <c r="C355" s="6">
        <f t="shared" si="1"/>
        <v>0.3426538099</v>
      </c>
    </row>
    <row r="356">
      <c r="A356" s="4">
        <v>21.740693531554</v>
      </c>
      <c r="B356" s="5">
        <v>0.0</v>
      </c>
      <c r="C356" s="6">
        <f t="shared" si="1"/>
        <v>0.3426713565</v>
      </c>
    </row>
    <row r="357">
      <c r="A357" s="4">
        <v>21.760828284351</v>
      </c>
      <c r="B357" s="5">
        <v>0.0</v>
      </c>
      <c r="C357" s="6">
        <f t="shared" si="1"/>
        <v>0.3436824566</v>
      </c>
    </row>
    <row r="358">
      <c r="A358" s="4">
        <v>21.7786905320318</v>
      </c>
      <c r="B358" s="5">
        <v>1.0</v>
      </c>
      <c r="C358" s="6">
        <f t="shared" si="1"/>
        <v>0.3445806271</v>
      </c>
    </row>
    <row r="359">
      <c r="A359" s="4">
        <v>21.7893077311882</v>
      </c>
      <c r="B359" s="5">
        <v>0.0</v>
      </c>
      <c r="C359" s="6">
        <f t="shared" si="1"/>
        <v>0.3451150207</v>
      </c>
    </row>
    <row r="360">
      <c r="A360" s="4">
        <v>21.7905062500055</v>
      </c>
      <c r="B360" s="5">
        <v>0.0</v>
      </c>
      <c r="C360" s="6">
        <f t="shared" si="1"/>
        <v>0.3451753701</v>
      </c>
    </row>
    <row r="361">
      <c r="A361" s="4">
        <v>21.7973172037725</v>
      </c>
      <c r="B361" s="5">
        <v>0.0</v>
      </c>
      <c r="C361" s="6">
        <f t="shared" si="1"/>
        <v>0.3455184192</v>
      </c>
    </row>
    <row r="362">
      <c r="A362" s="4">
        <v>21.882196786353</v>
      </c>
      <c r="B362" s="5">
        <v>0.0</v>
      </c>
      <c r="C362" s="6">
        <f t="shared" si="1"/>
        <v>0.3498069749</v>
      </c>
    </row>
    <row r="363">
      <c r="A363" s="4">
        <v>21.9460911058274</v>
      </c>
      <c r="B363" s="5">
        <v>1.0</v>
      </c>
      <c r="C363" s="6">
        <f t="shared" si="1"/>
        <v>0.3530513928</v>
      </c>
    </row>
    <row r="364">
      <c r="A364" s="4">
        <v>21.9600787752088</v>
      </c>
      <c r="B364" s="5">
        <v>1.0</v>
      </c>
      <c r="C364" s="6">
        <f t="shared" si="1"/>
        <v>0.3537634802</v>
      </c>
    </row>
    <row r="365">
      <c r="A365" s="4">
        <v>22.0124539735084</v>
      </c>
      <c r="B365" s="5">
        <v>0.0</v>
      </c>
      <c r="C365" s="6">
        <f t="shared" si="1"/>
        <v>0.3564355547</v>
      </c>
    </row>
    <row r="366">
      <c r="A366" s="4">
        <v>22.1094189939549</v>
      </c>
      <c r="B366" s="5">
        <v>0.0</v>
      </c>
      <c r="C366" s="6">
        <f t="shared" si="1"/>
        <v>0.3614060746</v>
      </c>
    </row>
    <row r="367">
      <c r="A367" s="4">
        <v>22.2257377270972</v>
      </c>
      <c r="B367" s="5">
        <v>1.0</v>
      </c>
      <c r="C367" s="6">
        <f t="shared" si="1"/>
        <v>0.3674079879</v>
      </c>
    </row>
    <row r="368">
      <c r="A368" s="4">
        <v>22.2306248994385</v>
      </c>
      <c r="B368" s="5">
        <v>0.0</v>
      </c>
      <c r="C368" s="6">
        <f t="shared" si="1"/>
        <v>0.3676610775</v>
      </c>
    </row>
    <row r="369">
      <c r="A369" s="4">
        <v>22.274037927379</v>
      </c>
      <c r="B369" s="5">
        <v>1.0</v>
      </c>
      <c r="C369" s="6">
        <f t="shared" si="1"/>
        <v>0.3699124747</v>
      </c>
    </row>
    <row r="370">
      <c r="A370" s="4">
        <v>22.2980942025283</v>
      </c>
      <c r="B370" s="5">
        <v>0.0</v>
      </c>
      <c r="C370" s="6">
        <f t="shared" si="1"/>
        <v>0.3711624796</v>
      </c>
    </row>
    <row r="371">
      <c r="A371" s="4">
        <v>22.3035240625127</v>
      </c>
      <c r="B371" s="5">
        <v>0.0</v>
      </c>
      <c r="C371" s="6">
        <f t="shared" si="1"/>
        <v>0.3714448639</v>
      </c>
    </row>
    <row r="372">
      <c r="A372" s="4">
        <v>22.3105359642521</v>
      </c>
      <c r="B372" s="5">
        <v>0.0</v>
      </c>
      <c r="C372" s="6">
        <f t="shared" si="1"/>
        <v>0.3718096534</v>
      </c>
    </row>
    <row r="373">
      <c r="A373" s="4">
        <v>22.3422633256914</v>
      </c>
      <c r="B373" s="5">
        <v>1.0</v>
      </c>
      <c r="C373" s="6">
        <f t="shared" si="1"/>
        <v>0.3734620694</v>
      </c>
    </row>
    <row r="374">
      <c r="A374" s="4">
        <v>22.457820751038</v>
      </c>
      <c r="B374" s="5">
        <v>0.0</v>
      </c>
      <c r="C374" s="6">
        <f t="shared" si="1"/>
        <v>0.3795052611</v>
      </c>
    </row>
    <row r="375">
      <c r="A375" s="4">
        <v>22.4598122862944</v>
      </c>
      <c r="B375" s="5">
        <v>0.0</v>
      </c>
      <c r="C375" s="6">
        <f t="shared" si="1"/>
        <v>0.3796097449</v>
      </c>
    </row>
    <row r="376">
      <c r="A376" s="4">
        <v>22.4893536460203</v>
      </c>
      <c r="B376" s="5">
        <v>1.0</v>
      </c>
      <c r="C376" s="6">
        <f t="shared" si="1"/>
        <v>0.3811609067</v>
      </c>
    </row>
    <row r="377">
      <c r="A377" s="4">
        <v>22.5104341486631</v>
      </c>
      <c r="B377" s="5">
        <v>1.0</v>
      </c>
      <c r="C377" s="6">
        <f t="shared" si="1"/>
        <v>0.3822692909</v>
      </c>
    </row>
    <row r="378">
      <c r="A378" s="4">
        <v>22.5231371966056</v>
      </c>
      <c r="B378" s="5">
        <v>0.0</v>
      </c>
      <c r="C378" s="6">
        <f t="shared" si="1"/>
        <v>0.3829377928</v>
      </c>
    </row>
    <row r="379">
      <c r="A379" s="4">
        <v>22.5256097477433</v>
      </c>
      <c r="B379" s="5">
        <v>0.0</v>
      </c>
      <c r="C379" s="6">
        <f t="shared" si="1"/>
        <v>0.3830679632</v>
      </c>
    </row>
    <row r="380">
      <c r="A380" s="4">
        <v>22.5336628957378</v>
      </c>
      <c r="B380" s="5">
        <v>0.0</v>
      </c>
      <c r="C380" s="6">
        <f t="shared" si="1"/>
        <v>0.3834920468</v>
      </c>
    </row>
    <row r="381">
      <c r="A381" s="4">
        <v>22.5356352707284</v>
      </c>
      <c r="B381" s="5">
        <v>0.0</v>
      </c>
      <c r="C381" s="6">
        <f t="shared" si="1"/>
        <v>0.3835959403</v>
      </c>
    </row>
    <row r="382">
      <c r="A382" s="4">
        <v>22.5568620084785</v>
      </c>
      <c r="B382" s="5">
        <v>0.0</v>
      </c>
      <c r="C382" s="6">
        <f t="shared" si="1"/>
        <v>0.3847147151</v>
      </c>
    </row>
    <row r="383">
      <c r="A383" s="4">
        <v>22.5759632838226</v>
      </c>
      <c r="B383" s="5">
        <v>0.0</v>
      </c>
      <c r="C383" s="6">
        <f t="shared" si="1"/>
        <v>0.3857225092</v>
      </c>
    </row>
    <row r="384">
      <c r="A384" s="4">
        <v>22.5983857364376</v>
      </c>
      <c r="B384" s="5">
        <v>1.0</v>
      </c>
      <c r="C384" s="6">
        <f t="shared" si="1"/>
        <v>0.3869067811</v>
      </c>
    </row>
    <row r="385">
      <c r="A385" s="4">
        <v>22.6609807552905</v>
      </c>
      <c r="B385" s="5">
        <v>1.0</v>
      </c>
      <c r="C385" s="6">
        <f t="shared" si="1"/>
        <v>0.3902198669</v>
      </c>
    </row>
    <row r="386">
      <c r="A386" s="4">
        <v>22.6803463722715</v>
      </c>
      <c r="B386" s="5">
        <v>0.0</v>
      </c>
      <c r="C386" s="6">
        <f t="shared" si="1"/>
        <v>0.3912469384</v>
      </c>
    </row>
    <row r="387">
      <c r="A387" s="4">
        <v>22.7075989801582</v>
      </c>
      <c r="B387" s="5">
        <v>0.0</v>
      </c>
      <c r="C387" s="6">
        <f t="shared" si="1"/>
        <v>0.3926939344</v>
      </c>
    </row>
    <row r="388">
      <c r="A388" s="4">
        <v>22.7083981179107</v>
      </c>
      <c r="B388" s="5">
        <v>1.0</v>
      </c>
      <c r="C388" s="6">
        <f t="shared" si="1"/>
        <v>0.3927363938</v>
      </c>
    </row>
    <row r="389">
      <c r="A389" s="4">
        <v>22.7941348026381</v>
      </c>
      <c r="B389" s="5">
        <v>0.0</v>
      </c>
      <c r="C389" s="6">
        <f t="shared" si="1"/>
        <v>0.3973010092</v>
      </c>
    </row>
    <row r="390">
      <c r="A390" s="4">
        <v>22.795191971661</v>
      </c>
      <c r="B390" s="5">
        <v>1.0</v>
      </c>
      <c r="C390" s="6">
        <f t="shared" si="1"/>
        <v>0.3973574063</v>
      </c>
    </row>
    <row r="391">
      <c r="A391" s="4">
        <v>22.8376375257938</v>
      </c>
      <c r="B391" s="5">
        <v>0.0</v>
      </c>
      <c r="C391" s="6">
        <f t="shared" si="1"/>
        <v>0.3996239989</v>
      </c>
    </row>
    <row r="392">
      <c r="A392" s="4">
        <v>22.8600132768459</v>
      </c>
      <c r="B392" s="5">
        <v>0.0</v>
      </c>
      <c r="C392" s="6">
        <f t="shared" si="1"/>
        <v>0.4008206034</v>
      </c>
    </row>
    <row r="393">
      <c r="A393" s="4">
        <v>22.8781550092281</v>
      </c>
      <c r="B393" s="5">
        <v>0.0</v>
      </c>
      <c r="C393" s="6">
        <f t="shared" si="1"/>
        <v>0.4017916517</v>
      </c>
    </row>
    <row r="394">
      <c r="A394" s="4">
        <v>22.8818235518751</v>
      </c>
      <c r="B394" s="5">
        <v>0.0</v>
      </c>
      <c r="C394" s="6">
        <f t="shared" si="1"/>
        <v>0.4019881068</v>
      </c>
    </row>
    <row r="395">
      <c r="A395" s="4">
        <v>22.8924508611022</v>
      </c>
      <c r="B395" s="5">
        <v>0.0</v>
      </c>
      <c r="C395" s="6">
        <f t="shared" si="1"/>
        <v>0.4025573903</v>
      </c>
    </row>
    <row r="396">
      <c r="A396" s="4">
        <v>22.9644064833793</v>
      </c>
      <c r="B396" s="5">
        <v>0.0</v>
      </c>
      <c r="C396" s="6">
        <f t="shared" si="1"/>
        <v>0.4064187475</v>
      </c>
    </row>
    <row r="397">
      <c r="A397" s="4">
        <v>22.9868465531844</v>
      </c>
      <c r="B397" s="5">
        <v>0.0</v>
      </c>
      <c r="C397" s="6">
        <f t="shared" si="1"/>
        <v>0.407625344</v>
      </c>
    </row>
    <row r="398">
      <c r="A398" s="4">
        <v>23.0303979987367</v>
      </c>
      <c r="B398" s="5">
        <v>0.0</v>
      </c>
      <c r="C398" s="6">
        <f t="shared" si="1"/>
        <v>0.4099702631</v>
      </c>
    </row>
    <row r="399">
      <c r="A399" s="4">
        <v>23.084245941047</v>
      </c>
      <c r="B399" s="5">
        <v>1.0</v>
      </c>
      <c r="C399" s="6">
        <f t="shared" si="1"/>
        <v>0.4128752294</v>
      </c>
    </row>
    <row r="400">
      <c r="A400" s="4">
        <v>23.1019232471397</v>
      </c>
      <c r="B400" s="5">
        <v>1.0</v>
      </c>
      <c r="C400" s="6">
        <f t="shared" si="1"/>
        <v>0.413830212</v>
      </c>
    </row>
    <row r="401">
      <c r="A401" s="4">
        <v>23.1222187796678</v>
      </c>
      <c r="B401" s="5">
        <v>1.0</v>
      </c>
      <c r="C401" s="6">
        <f t="shared" si="1"/>
        <v>0.4149274383</v>
      </c>
    </row>
    <row r="402">
      <c r="A402" s="4">
        <v>23.1532642004836</v>
      </c>
      <c r="B402" s="5">
        <v>1.0</v>
      </c>
      <c r="C402" s="6">
        <f t="shared" si="1"/>
        <v>0.4166074602</v>
      </c>
    </row>
    <row r="403">
      <c r="A403" s="4">
        <v>23.1660685747239</v>
      </c>
      <c r="B403" s="5">
        <v>0.0</v>
      </c>
      <c r="C403" s="6">
        <f t="shared" si="1"/>
        <v>0.4173009354</v>
      </c>
    </row>
    <row r="404">
      <c r="A404" s="4">
        <v>23.1739177578106</v>
      </c>
      <c r="B404" s="5">
        <v>0.0</v>
      </c>
      <c r="C404" s="6">
        <f t="shared" si="1"/>
        <v>0.4177262032</v>
      </c>
    </row>
    <row r="405">
      <c r="A405" s="4">
        <v>23.1935794968456</v>
      </c>
      <c r="B405" s="5">
        <v>0.0</v>
      </c>
      <c r="C405" s="6">
        <f t="shared" si="1"/>
        <v>0.4187920097</v>
      </c>
    </row>
    <row r="406">
      <c r="A406" s="4">
        <v>23.2392532844077</v>
      </c>
      <c r="B406" s="5">
        <v>0.0</v>
      </c>
      <c r="C406" s="6">
        <f t="shared" si="1"/>
        <v>0.4212707664</v>
      </c>
    </row>
    <row r="407">
      <c r="A407" s="4">
        <v>23.2710243350906</v>
      </c>
      <c r="B407" s="5">
        <v>0.0</v>
      </c>
      <c r="C407" s="6">
        <f t="shared" si="1"/>
        <v>0.4229973604</v>
      </c>
    </row>
    <row r="408">
      <c r="A408" s="4">
        <v>23.2952839789863</v>
      </c>
      <c r="B408" s="5">
        <v>1.0</v>
      </c>
      <c r="C408" s="6">
        <f t="shared" si="1"/>
        <v>0.4243170179</v>
      </c>
    </row>
    <row r="409">
      <c r="A409" s="4">
        <v>23.3122791302365</v>
      </c>
      <c r="B409" s="5">
        <v>1.0</v>
      </c>
      <c r="C409" s="6">
        <f t="shared" si="1"/>
        <v>0.4252421515</v>
      </c>
    </row>
    <row r="410">
      <c r="A410" s="4">
        <v>23.3678751358327</v>
      </c>
      <c r="B410" s="5">
        <v>0.0</v>
      </c>
      <c r="C410" s="6">
        <f t="shared" si="1"/>
        <v>0.4282721555</v>
      </c>
    </row>
    <row r="411">
      <c r="A411" s="4">
        <v>23.3717917357111</v>
      </c>
      <c r="B411" s="5">
        <v>0.0</v>
      </c>
      <c r="C411" s="6">
        <f t="shared" si="1"/>
        <v>0.4284858175</v>
      </c>
    </row>
    <row r="412">
      <c r="A412" s="4">
        <v>23.3908494393192</v>
      </c>
      <c r="B412" s="5">
        <v>0.0</v>
      </c>
      <c r="C412" s="6">
        <f t="shared" si="1"/>
        <v>0.42952585</v>
      </c>
    </row>
    <row r="413">
      <c r="A413" s="4">
        <v>23.3972298802279</v>
      </c>
      <c r="B413" s="5">
        <v>0.0</v>
      </c>
      <c r="C413" s="6">
        <f t="shared" si="1"/>
        <v>0.4298741881</v>
      </c>
    </row>
    <row r="414">
      <c r="A414" s="4">
        <v>23.4638244413045</v>
      </c>
      <c r="B414" s="5">
        <v>0.0</v>
      </c>
      <c r="C414" s="6">
        <f t="shared" si="1"/>
        <v>0.4335139801</v>
      </c>
    </row>
    <row r="415">
      <c r="A415" s="4">
        <v>23.4682453216298</v>
      </c>
      <c r="B415" s="5">
        <v>0.0</v>
      </c>
      <c r="C415" s="6">
        <f t="shared" si="1"/>
        <v>0.4337558664</v>
      </c>
    </row>
    <row r="416">
      <c r="A416" s="4">
        <v>23.482821040272</v>
      </c>
      <c r="B416" s="5">
        <v>0.0</v>
      </c>
      <c r="C416" s="6">
        <f t="shared" si="1"/>
        <v>0.4345535923</v>
      </c>
    </row>
    <row r="417">
      <c r="A417" s="4">
        <v>23.487800696174</v>
      </c>
      <c r="B417" s="5">
        <v>0.0</v>
      </c>
      <c r="C417" s="6">
        <f t="shared" si="1"/>
        <v>0.4348262058</v>
      </c>
    </row>
    <row r="418">
      <c r="A418" s="4">
        <v>23.4930580921117</v>
      </c>
      <c r="B418" s="5">
        <v>0.0</v>
      </c>
      <c r="C418" s="6">
        <f t="shared" si="1"/>
        <v>0.435114067</v>
      </c>
    </row>
    <row r="419">
      <c r="A419" s="4">
        <v>23.5150316558656</v>
      </c>
      <c r="B419" s="5">
        <v>0.0</v>
      </c>
      <c r="C419" s="6">
        <f t="shared" si="1"/>
        <v>0.4363176696</v>
      </c>
    </row>
    <row r="420">
      <c r="A420" s="4">
        <v>23.5350213136091</v>
      </c>
      <c r="B420" s="5">
        <v>0.0</v>
      </c>
      <c r="C420" s="6">
        <f t="shared" si="1"/>
        <v>0.4374132561</v>
      </c>
    </row>
    <row r="421">
      <c r="A421" s="4">
        <v>23.5565470690479</v>
      </c>
      <c r="B421" s="5">
        <v>0.0</v>
      </c>
      <c r="C421" s="6">
        <f t="shared" si="1"/>
        <v>0.4385937154</v>
      </c>
    </row>
    <row r="422">
      <c r="A422" s="4">
        <v>23.5875633616561</v>
      </c>
      <c r="B422" s="5">
        <v>0.0</v>
      </c>
      <c r="C422" s="6">
        <f t="shared" si="1"/>
        <v>0.4402958496</v>
      </c>
    </row>
    <row r="423">
      <c r="A423" s="4">
        <v>23.6716435095986</v>
      </c>
      <c r="B423" s="5">
        <v>0.0</v>
      </c>
      <c r="C423" s="6">
        <f t="shared" si="1"/>
        <v>0.4449170146</v>
      </c>
    </row>
    <row r="424">
      <c r="A424" s="4">
        <v>23.6805024840866</v>
      </c>
      <c r="B424" s="5">
        <v>1.0</v>
      </c>
      <c r="C424" s="6">
        <f t="shared" si="1"/>
        <v>0.445404486</v>
      </c>
    </row>
    <row r="425">
      <c r="A425" s="4">
        <v>23.6887082300082</v>
      </c>
      <c r="B425" s="5">
        <v>1.0</v>
      </c>
      <c r="C425" s="6">
        <f t="shared" si="1"/>
        <v>0.4458561067</v>
      </c>
    </row>
    <row r="426">
      <c r="A426" s="4">
        <v>23.7236630437193</v>
      </c>
      <c r="B426" s="5">
        <v>0.0</v>
      </c>
      <c r="C426" s="6">
        <f t="shared" si="1"/>
        <v>0.4477809122</v>
      </c>
    </row>
    <row r="427">
      <c r="A427" s="4">
        <v>23.7935652590395</v>
      </c>
      <c r="B427" s="5">
        <v>1.0</v>
      </c>
      <c r="C427" s="6">
        <f t="shared" si="1"/>
        <v>0.451634756</v>
      </c>
    </row>
    <row r="428">
      <c r="A428" s="4">
        <v>23.7945852115763</v>
      </c>
      <c r="B428" s="5">
        <v>1.0</v>
      </c>
      <c r="C428" s="6">
        <f t="shared" si="1"/>
        <v>0.451691032</v>
      </c>
    </row>
    <row r="429">
      <c r="A429" s="4">
        <v>23.8121644955103</v>
      </c>
      <c r="B429" s="5">
        <v>1.0</v>
      </c>
      <c r="C429" s="6">
        <f t="shared" si="1"/>
        <v>0.452661165</v>
      </c>
    </row>
    <row r="430">
      <c r="A430" s="4">
        <v>23.8206658593048</v>
      </c>
      <c r="B430" s="5">
        <v>1.0</v>
      </c>
      <c r="C430" s="6">
        <f t="shared" si="1"/>
        <v>0.453130452</v>
      </c>
    </row>
    <row r="431">
      <c r="A431" s="4">
        <v>23.8277247420255</v>
      </c>
      <c r="B431" s="5">
        <v>0.0</v>
      </c>
      <c r="C431" s="6">
        <f t="shared" si="1"/>
        <v>0.4535201754</v>
      </c>
    </row>
    <row r="432">
      <c r="A432" s="4">
        <v>23.9007147050439</v>
      </c>
      <c r="B432" s="5">
        <v>1.0</v>
      </c>
      <c r="C432" s="6">
        <f t="shared" si="1"/>
        <v>0.457553232</v>
      </c>
    </row>
    <row r="433">
      <c r="A433" s="4">
        <v>23.9502669079436</v>
      </c>
      <c r="B433" s="5">
        <v>1.0</v>
      </c>
      <c r="C433" s="6">
        <f t="shared" si="1"/>
        <v>0.4602944432</v>
      </c>
    </row>
    <row r="434">
      <c r="A434" s="4">
        <v>24.0443784900316</v>
      </c>
      <c r="B434" s="5">
        <v>0.0</v>
      </c>
      <c r="C434" s="6">
        <f t="shared" si="1"/>
        <v>0.4655071477</v>
      </c>
    </row>
    <row r="435">
      <c r="A435" s="4">
        <v>24.0530571436584</v>
      </c>
      <c r="B435" s="5">
        <v>0.0</v>
      </c>
      <c r="C435" s="6">
        <f t="shared" si="1"/>
        <v>0.465988243</v>
      </c>
    </row>
    <row r="436">
      <c r="A436" s="4">
        <v>24.0590331700019</v>
      </c>
      <c r="B436" s="5">
        <v>0.0</v>
      </c>
      <c r="C436" s="6">
        <f t="shared" si="1"/>
        <v>0.4663195568</v>
      </c>
    </row>
    <row r="437">
      <c r="A437" s="4">
        <v>24.100168701683</v>
      </c>
      <c r="B437" s="5">
        <v>1.0</v>
      </c>
      <c r="C437" s="6">
        <f t="shared" si="1"/>
        <v>0.4686009214</v>
      </c>
    </row>
    <row r="438">
      <c r="A438" s="4">
        <v>24.1244171047751</v>
      </c>
      <c r="B438" s="5">
        <v>0.0</v>
      </c>
      <c r="C438" s="6">
        <f t="shared" si="1"/>
        <v>0.4699463521</v>
      </c>
    </row>
    <row r="439">
      <c r="A439" s="4">
        <v>24.1365103090287</v>
      </c>
      <c r="B439" s="5">
        <v>0.0</v>
      </c>
      <c r="C439" s="6">
        <f t="shared" si="1"/>
        <v>0.470617512</v>
      </c>
    </row>
    <row r="440">
      <c r="A440" s="4">
        <v>24.1507754920451</v>
      </c>
      <c r="B440" s="5">
        <v>0.0</v>
      </c>
      <c r="C440" s="6">
        <f t="shared" si="1"/>
        <v>0.4714093509</v>
      </c>
    </row>
    <row r="441">
      <c r="A441" s="4">
        <v>24.15650811106</v>
      </c>
      <c r="B441" s="5">
        <v>1.0</v>
      </c>
      <c r="C441" s="6">
        <f t="shared" si="1"/>
        <v>0.4717276008</v>
      </c>
    </row>
    <row r="442">
      <c r="A442" s="4">
        <v>24.169660685993</v>
      </c>
      <c r="B442" s="5">
        <v>1.0</v>
      </c>
      <c r="C442" s="6">
        <f t="shared" si="1"/>
        <v>0.4724578604</v>
      </c>
    </row>
    <row r="443">
      <c r="A443" s="4">
        <v>24.1721633753558</v>
      </c>
      <c r="B443" s="5">
        <v>1.0</v>
      </c>
      <c r="C443" s="6">
        <f t="shared" si="1"/>
        <v>0.4725968286</v>
      </c>
    </row>
    <row r="444">
      <c r="A444" s="4">
        <v>24.1739297215071</v>
      </c>
      <c r="B444" s="5">
        <v>1.0</v>
      </c>
      <c r="C444" s="6">
        <f t="shared" si="1"/>
        <v>0.4726949121</v>
      </c>
    </row>
    <row r="445">
      <c r="A445" s="4">
        <v>24.2884170719257</v>
      </c>
      <c r="B445" s="5">
        <v>1.0</v>
      </c>
      <c r="C445" s="6">
        <f t="shared" si="1"/>
        <v>0.4790564341</v>
      </c>
    </row>
    <row r="446">
      <c r="A446" s="4">
        <v>24.3199476438833</v>
      </c>
      <c r="B446" s="5">
        <v>1.0</v>
      </c>
      <c r="C446" s="6">
        <f t="shared" si="1"/>
        <v>0.4808097209</v>
      </c>
    </row>
    <row r="447">
      <c r="A447" s="4">
        <v>24.3211150488603</v>
      </c>
      <c r="B447" s="5">
        <v>0.0</v>
      </c>
      <c r="C447" s="6">
        <f t="shared" si="1"/>
        <v>0.4808746449</v>
      </c>
    </row>
    <row r="448">
      <c r="A448" s="4">
        <v>24.3386557749957</v>
      </c>
      <c r="B448" s="5">
        <v>1.0</v>
      </c>
      <c r="C448" s="6">
        <f t="shared" si="1"/>
        <v>0.4818502301</v>
      </c>
    </row>
    <row r="449">
      <c r="A449" s="4">
        <v>24.3534696181294</v>
      </c>
      <c r="B449" s="5">
        <v>0.0</v>
      </c>
      <c r="C449" s="6">
        <f t="shared" si="1"/>
        <v>0.4826742589</v>
      </c>
    </row>
    <row r="450">
      <c r="A450" s="4">
        <v>24.3718054510543</v>
      </c>
      <c r="B450" s="5">
        <v>1.0</v>
      </c>
      <c r="C450" s="6">
        <f t="shared" si="1"/>
        <v>0.4836943305</v>
      </c>
    </row>
    <row r="451">
      <c r="A451" s="4">
        <v>24.4011920037167</v>
      </c>
      <c r="B451" s="5">
        <v>0.0</v>
      </c>
      <c r="C451" s="6">
        <f t="shared" si="1"/>
        <v>0.4853294631</v>
      </c>
    </row>
    <row r="452">
      <c r="A452" s="4">
        <v>24.406032129887</v>
      </c>
      <c r="B452" s="5">
        <v>0.0</v>
      </c>
      <c r="C452" s="6">
        <f t="shared" si="1"/>
        <v>0.4855988095</v>
      </c>
    </row>
    <row r="453">
      <c r="A453" s="4">
        <v>24.4243374820837</v>
      </c>
      <c r="B453" s="5">
        <v>0.0</v>
      </c>
      <c r="C453" s="6">
        <f t="shared" si="1"/>
        <v>0.4866175515</v>
      </c>
    </row>
    <row r="454">
      <c r="A454" s="4">
        <v>24.4410365414284</v>
      </c>
      <c r="B454" s="5">
        <v>0.0</v>
      </c>
      <c r="C454" s="6">
        <f t="shared" si="1"/>
        <v>0.4875469962</v>
      </c>
    </row>
    <row r="455">
      <c r="A455" s="4">
        <v>24.4485061683167</v>
      </c>
      <c r="B455" s="5">
        <v>0.0</v>
      </c>
      <c r="C455" s="6">
        <f t="shared" si="1"/>
        <v>0.4879627727</v>
      </c>
    </row>
    <row r="456">
      <c r="A456" s="4">
        <v>24.4658780928665</v>
      </c>
      <c r="B456" s="5">
        <v>0.0</v>
      </c>
      <c r="C456" s="6">
        <f t="shared" si="1"/>
        <v>0.4889297972</v>
      </c>
    </row>
    <row r="457">
      <c r="A457" s="4">
        <v>24.466707207211</v>
      </c>
      <c r="B457" s="5">
        <v>1.0</v>
      </c>
      <c r="C457" s="6">
        <f t="shared" si="1"/>
        <v>0.4889759528</v>
      </c>
    </row>
    <row r="458">
      <c r="A458" s="4">
        <v>24.4701284760146</v>
      </c>
      <c r="B458" s="5">
        <v>0.0</v>
      </c>
      <c r="C458" s="6">
        <f t="shared" si="1"/>
        <v>0.4891664117</v>
      </c>
    </row>
    <row r="459">
      <c r="A459" s="4">
        <v>24.4970198818961</v>
      </c>
      <c r="B459" s="5">
        <v>1.0</v>
      </c>
      <c r="C459" s="6">
        <f t="shared" si="1"/>
        <v>0.4906635369</v>
      </c>
    </row>
    <row r="460">
      <c r="A460" s="4">
        <v>24.4986356063977</v>
      </c>
      <c r="B460" s="5">
        <v>0.0</v>
      </c>
      <c r="C460" s="6">
        <f t="shared" si="1"/>
        <v>0.4907534947</v>
      </c>
    </row>
    <row r="461">
      <c r="A461" s="4">
        <v>24.5085352141018</v>
      </c>
      <c r="B461" s="5">
        <v>0.0</v>
      </c>
      <c r="C461" s="6">
        <f t="shared" si="1"/>
        <v>0.4913046827</v>
      </c>
    </row>
    <row r="462">
      <c r="A462" s="4">
        <v>24.5263984134086</v>
      </c>
      <c r="B462" s="5">
        <v>1.0</v>
      </c>
      <c r="C462" s="6">
        <f t="shared" si="1"/>
        <v>0.4922993183</v>
      </c>
    </row>
    <row r="463">
      <c r="A463" s="4">
        <v>24.5383868335868</v>
      </c>
      <c r="B463" s="5">
        <v>1.0</v>
      </c>
      <c r="C463" s="6">
        <f t="shared" si="1"/>
        <v>0.4929668766</v>
      </c>
    </row>
    <row r="464">
      <c r="A464" s="4">
        <v>24.5595790055915</v>
      </c>
      <c r="B464" s="5">
        <v>0.0</v>
      </c>
      <c r="C464" s="6">
        <f t="shared" si="1"/>
        <v>0.4941469929</v>
      </c>
    </row>
    <row r="465">
      <c r="A465" s="4">
        <v>24.5613686140838</v>
      </c>
      <c r="B465" s="5">
        <v>1.0</v>
      </c>
      <c r="C465" s="6">
        <f t="shared" si="1"/>
        <v>0.494246653</v>
      </c>
    </row>
    <row r="466">
      <c r="A466" s="4">
        <v>24.5708357287666</v>
      </c>
      <c r="B466" s="5">
        <v>1.0</v>
      </c>
      <c r="C466" s="6">
        <f t="shared" si="1"/>
        <v>0.4947738669</v>
      </c>
    </row>
    <row r="467">
      <c r="A467" s="4">
        <v>24.640702049537</v>
      </c>
      <c r="B467" s="5">
        <v>1.0</v>
      </c>
      <c r="C467" s="6">
        <f t="shared" si="1"/>
        <v>0.4986649332</v>
      </c>
    </row>
    <row r="468">
      <c r="A468" s="4">
        <v>24.6720129914659</v>
      </c>
      <c r="B468" s="5">
        <v>1.0</v>
      </c>
      <c r="C468" s="6">
        <f t="shared" si="1"/>
        <v>0.5004088147</v>
      </c>
    </row>
    <row r="469">
      <c r="A469" s="4">
        <v>24.7517585192269</v>
      </c>
      <c r="B469" s="5">
        <v>0.0</v>
      </c>
      <c r="C469" s="6">
        <f t="shared" si="1"/>
        <v>0.5048501454</v>
      </c>
    </row>
    <row r="470">
      <c r="A470" s="4">
        <v>24.8176290545605</v>
      </c>
      <c r="B470" s="5">
        <v>0.0</v>
      </c>
      <c r="C470" s="6">
        <f t="shared" si="1"/>
        <v>0.5085181787</v>
      </c>
    </row>
    <row r="471">
      <c r="A471" s="4">
        <v>24.8245499069609</v>
      </c>
      <c r="B471" s="5">
        <v>0.0</v>
      </c>
      <c r="C471" s="6">
        <f t="shared" si="1"/>
        <v>0.5089035234</v>
      </c>
    </row>
    <row r="472">
      <c r="A472" s="4">
        <v>24.8279326260292</v>
      </c>
      <c r="B472" s="5">
        <v>0.0</v>
      </c>
      <c r="C472" s="6">
        <f t="shared" si="1"/>
        <v>0.5090918653</v>
      </c>
    </row>
    <row r="473">
      <c r="A473" s="4">
        <v>24.8512072862952</v>
      </c>
      <c r="B473" s="5">
        <v>1.0</v>
      </c>
      <c r="C473" s="6">
        <f t="shared" si="1"/>
        <v>0.5103876711</v>
      </c>
    </row>
    <row r="474">
      <c r="A474" s="4">
        <v>24.859715544418</v>
      </c>
      <c r="B474" s="5">
        <v>1.0</v>
      </c>
      <c r="C474" s="6">
        <f t="shared" si="1"/>
        <v>0.5108613305</v>
      </c>
    </row>
    <row r="475">
      <c r="A475" s="4">
        <v>24.8794242550721</v>
      </c>
      <c r="B475" s="5">
        <v>1.0</v>
      </c>
      <c r="C475" s="6">
        <f t="shared" si="1"/>
        <v>0.5119584489</v>
      </c>
    </row>
    <row r="476">
      <c r="A476" s="4">
        <v>24.9103752909623</v>
      </c>
      <c r="B476" s="5">
        <v>1.0</v>
      </c>
      <c r="C476" s="6">
        <f t="shared" si="1"/>
        <v>0.5136811534</v>
      </c>
    </row>
    <row r="477">
      <c r="A477" s="4">
        <v>24.9137530806939</v>
      </c>
      <c r="B477" s="5">
        <v>1.0</v>
      </c>
      <c r="C477" s="6">
        <f t="shared" si="1"/>
        <v>0.513869139</v>
      </c>
    </row>
    <row r="478">
      <c r="A478" s="4">
        <v>24.9856347890283</v>
      </c>
      <c r="B478" s="5">
        <v>1.0</v>
      </c>
      <c r="C478" s="6">
        <f t="shared" si="1"/>
        <v>0.5178685868</v>
      </c>
    </row>
    <row r="479">
      <c r="A479" s="4">
        <v>25.0096773933315</v>
      </c>
      <c r="B479" s="5">
        <v>0.0</v>
      </c>
      <c r="C479" s="6">
        <f t="shared" si="1"/>
        <v>0.519205815</v>
      </c>
    </row>
    <row r="480">
      <c r="A480" s="4">
        <v>25.0170876686967</v>
      </c>
      <c r="B480" s="5">
        <v>1.0</v>
      </c>
      <c r="C480" s="6">
        <f t="shared" si="1"/>
        <v>0.5196179134</v>
      </c>
    </row>
    <row r="481">
      <c r="A481" s="4">
        <v>25.0310622941825</v>
      </c>
      <c r="B481" s="5">
        <v>0.0</v>
      </c>
      <c r="C481" s="6">
        <f t="shared" si="1"/>
        <v>0.5203949936</v>
      </c>
    </row>
    <row r="482">
      <c r="A482" s="4">
        <v>25.0566800145575</v>
      </c>
      <c r="B482" s="5">
        <v>0.0</v>
      </c>
      <c r="C482" s="6">
        <f t="shared" si="1"/>
        <v>0.5218192468</v>
      </c>
    </row>
    <row r="483">
      <c r="A483" s="4">
        <v>25.0596449008069</v>
      </c>
      <c r="B483" s="5">
        <v>1.0</v>
      </c>
      <c r="C483" s="6">
        <f t="shared" si="1"/>
        <v>0.5219840614</v>
      </c>
    </row>
    <row r="484">
      <c r="A484" s="4">
        <v>25.119498954889</v>
      </c>
      <c r="B484" s="5">
        <v>0.0</v>
      </c>
      <c r="C484" s="6">
        <f t="shared" si="1"/>
        <v>0.5253102058</v>
      </c>
    </row>
    <row r="485">
      <c r="A485" s="4">
        <v>25.141878560442</v>
      </c>
      <c r="B485" s="5">
        <v>1.0</v>
      </c>
      <c r="C485" s="6">
        <f t="shared" si="1"/>
        <v>0.5265533002</v>
      </c>
    </row>
    <row r="486">
      <c r="A486" s="4">
        <v>25.1517765915824</v>
      </c>
      <c r="B486" s="5">
        <v>1.0</v>
      </c>
      <c r="C486" s="6">
        <f t="shared" si="1"/>
        <v>0.5271029908</v>
      </c>
    </row>
    <row r="487">
      <c r="A487" s="4">
        <v>25.2129084328123</v>
      </c>
      <c r="B487" s="5">
        <v>1.0</v>
      </c>
      <c r="C487" s="6">
        <f t="shared" si="1"/>
        <v>0.530496462</v>
      </c>
    </row>
    <row r="488">
      <c r="A488" s="4">
        <v>25.2634562627001</v>
      </c>
      <c r="B488" s="5">
        <v>1.0</v>
      </c>
      <c r="C488" s="6">
        <f t="shared" si="1"/>
        <v>0.5333002928</v>
      </c>
    </row>
    <row r="489">
      <c r="A489" s="4">
        <v>25.3069000151782</v>
      </c>
      <c r="B489" s="5">
        <v>0.0</v>
      </c>
      <c r="C489" s="6">
        <f t="shared" si="1"/>
        <v>0.5357083954</v>
      </c>
    </row>
    <row r="490">
      <c r="A490" s="4">
        <v>25.3075151224261</v>
      </c>
      <c r="B490" s="5">
        <v>0.0</v>
      </c>
      <c r="C490" s="6">
        <f t="shared" si="1"/>
        <v>0.5357424793</v>
      </c>
    </row>
    <row r="491">
      <c r="A491" s="4">
        <v>25.3364562234426</v>
      </c>
      <c r="B491" s="5">
        <v>1.0</v>
      </c>
      <c r="C491" s="6">
        <f t="shared" si="1"/>
        <v>0.5373457622</v>
      </c>
    </row>
    <row r="492">
      <c r="A492" s="4">
        <v>25.3425525364845</v>
      </c>
      <c r="B492" s="5">
        <v>0.0</v>
      </c>
      <c r="C492" s="6">
        <f t="shared" si="1"/>
        <v>0.5376833892</v>
      </c>
    </row>
    <row r="493">
      <c r="A493" s="4">
        <v>25.3561310652688</v>
      </c>
      <c r="B493" s="5">
        <v>1.0</v>
      </c>
      <c r="C493" s="6">
        <f t="shared" si="1"/>
        <v>0.5384352728</v>
      </c>
    </row>
    <row r="494">
      <c r="A494" s="4">
        <v>25.3592707342166</v>
      </c>
      <c r="B494" s="5">
        <v>1.0</v>
      </c>
      <c r="C494" s="6">
        <f t="shared" si="1"/>
        <v>0.5386091009</v>
      </c>
    </row>
    <row r="495">
      <c r="A495" s="4">
        <v>25.3751510927281</v>
      </c>
      <c r="B495" s="5">
        <v>1.0</v>
      </c>
      <c r="C495" s="6">
        <f t="shared" si="1"/>
        <v>0.5394881738</v>
      </c>
    </row>
    <row r="496">
      <c r="A496" s="4">
        <v>25.4068524718306</v>
      </c>
      <c r="B496" s="5">
        <v>1.0</v>
      </c>
      <c r="C496" s="6">
        <f t="shared" si="1"/>
        <v>0.541242295</v>
      </c>
    </row>
    <row r="497">
      <c r="A497" s="4">
        <v>25.4158726430649</v>
      </c>
      <c r="B497" s="5">
        <v>1.0</v>
      </c>
      <c r="C497" s="6">
        <f t="shared" si="1"/>
        <v>0.5417412201</v>
      </c>
    </row>
    <row r="498">
      <c r="A498" s="4">
        <v>25.4340219654441</v>
      </c>
      <c r="B498" s="5">
        <v>1.0</v>
      </c>
      <c r="C498" s="6">
        <f t="shared" si="1"/>
        <v>0.5427448437</v>
      </c>
    </row>
    <row r="499">
      <c r="A499" s="4">
        <v>25.4674747264988</v>
      </c>
      <c r="B499" s="5">
        <v>0.0</v>
      </c>
      <c r="C499" s="6">
        <f t="shared" si="1"/>
        <v>0.544593804</v>
      </c>
    </row>
    <row r="500">
      <c r="A500" s="4">
        <v>25.4679750857907</v>
      </c>
      <c r="B500" s="5">
        <v>0.0</v>
      </c>
      <c r="C500" s="6">
        <f t="shared" si="1"/>
        <v>0.54462145</v>
      </c>
    </row>
    <row r="501">
      <c r="A501" s="4">
        <v>25.4753306496461</v>
      </c>
      <c r="B501" s="5">
        <v>0.0</v>
      </c>
      <c r="C501" s="6">
        <f t="shared" si="1"/>
        <v>0.5450278307</v>
      </c>
    </row>
    <row r="502">
      <c r="A502" s="4">
        <v>25.4907879801043</v>
      </c>
      <c r="B502" s="5">
        <v>1.0</v>
      </c>
      <c r="C502" s="6">
        <f t="shared" si="1"/>
        <v>0.5458816223</v>
      </c>
    </row>
    <row r="503">
      <c r="A503" s="4">
        <v>25.5007777459548</v>
      </c>
      <c r="B503" s="5">
        <v>0.0</v>
      </c>
      <c r="C503" s="6">
        <f t="shared" si="1"/>
        <v>0.5464332677</v>
      </c>
    </row>
    <row r="504">
      <c r="A504" s="4">
        <v>25.5162813258876</v>
      </c>
      <c r="B504" s="5">
        <v>1.0</v>
      </c>
      <c r="C504" s="6">
        <f t="shared" si="1"/>
        <v>0.5472891654</v>
      </c>
    </row>
    <row r="505">
      <c r="A505" s="4">
        <v>25.5167293345757</v>
      </c>
      <c r="B505" s="5">
        <v>1.0</v>
      </c>
      <c r="C505" s="6">
        <f t="shared" si="1"/>
        <v>0.5473138943</v>
      </c>
    </row>
    <row r="506">
      <c r="A506" s="4">
        <v>25.5633977371394</v>
      </c>
      <c r="B506" s="5">
        <v>1.0</v>
      </c>
      <c r="C506" s="6">
        <f t="shared" si="1"/>
        <v>0.5498885592</v>
      </c>
    </row>
    <row r="507">
      <c r="A507" s="4">
        <v>25.574440304138</v>
      </c>
      <c r="B507" s="5">
        <v>0.0</v>
      </c>
      <c r="C507" s="6">
        <f t="shared" si="1"/>
        <v>0.5504973848</v>
      </c>
    </row>
    <row r="508">
      <c r="A508" s="4">
        <v>25.5967919673553</v>
      </c>
      <c r="B508" s="5">
        <v>1.0</v>
      </c>
      <c r="C508" s="6">
        <f t="shared" si="1"/>
        <v>0.5517292661</v>
      </c>
    </row>
    <row r="509">
      <c r="A509" s="4">
        <v>25.6321279074408</v>
      </c>
      <c r="B509" s="5">
        <v>1.0</v>
      </c>
      <c r="C509" s="6">
        <f t="shared" si="1"/>
        <v>0.5536754579</v>
      </c>
    </row>
    <row r="510">
      <c r="A510" s="4">
        <v>25.713762670738</v>
      </c>
      <c r="B510" s="5">
        <v>0.0</v>
      </c>
      <c r="C510" s="6">
        <f t="shared" si="1"/>
        <v>0.5581652591</v>
      </c>
    </row>
    <row r="511">
      <c r="A511" s="4">
        <v>25.7224822892564</v>
      </c>
      <c r="B511" s="5">
        <v>0.0</v>
      </c>
      <c r="C511" s="6">
        <f t="shared" si="1"/>
        <v>0.558644278</v>
      </c>
    </row>
    <row r="512">
      <c r="A512" s="4">
        <v>25.7257366310563</v>
      </c>
      <c r="B512" s="5">
        <v>1.0</v>
      </c>
      <c r="C512" s="6">
        <f t="shared" si="1"/>
        <v>0.5588230298</v>
      </c>
    </row>
    <row r="513">
      <c r="A513" s="4">
        <v>25.7663537068101</v>
      </c>
      <c r="B513" s="5">
        <v>0.0</v>
      </c>
      <c r="C513" s="6">
        <f t="shared" si="1"/>
        <v>0.561052714</v>
      </c>
    </row>
    <row r="514">
      <c r="A514" s="4">
        <v>25.7856547457222</v>
      </c>
      <c r="B514" s="5">
        <v>1.0</v>
      </c>
      <c r="C514" s="6">
        <f t="shared" si="1"/>
        <v>0.5621113915</v>
      </c>
    </row>
    <row r="515">
      <c r="A515" s="4">
        <v>25.7879324233515</v>
      </c>
      <c r="B515" s="5">
        <v>1.0</v>
      </c>
      <c r="C515" s="6">
        <f t="shared" si="1"/>
        <v>0.5622362868</v>
      </c>
    </row>
    <row r="516">
      <c r="A516" s="4">
        <v>25.8028268737992</v>
      </c>
      <c r="B516" s="5">
        <v>0.0</v>
      </c>
      <c r="C516" s="6">
        <f t="shared" si="1"/>
        <v>0.5630528216</v>
      </c>
    </row>
    <row r="517">
      <c r="A517" s="4">
        <v>25.8414412306012</v>
      </c>
      <c r="B517" s="5">
        <v>1.0</v>
      </c>
      <c r="C517" s="6">
        <f t="shared" si="1"/>
        <v>0.5651681137</v>
      </c>
    </row>
    <row r="518">
      <c r="A518" s="4">
        <v>25.8517833350951</v>
      </c>
      <c r="B518" s="5">
        <v>0.0</v>
      </c>
      <c r="C518" s="6">
        <f t="shared" si="1"/>
        <v>0.5657342541</v>
      </c>
    </row>
    <row r="519">
      <c r="A519" s="4">
        <v>25.9725855380006</v>
      </c>
      <c r="B519" s="5">
        <v>0.0</v>
      </c>
      <c r="C519" s="6">
        <f t="shared" si="1"/>
        <v>0.5723340538</v>
      </c>
    </row>
    <row r="520">
      <c r="A520" s="4">
        <v>26.0244971834423</v>
      </c>
      <c r="B520" s="5">
        <v>0.0</v>
      </c>
      <c r="C520" s="6">
        <f t="shared" si="1"/>
        <v>0.5751624008</v>
      </c>
    </row>
    <row r="521">
      <c r="A521" s="4">
        <v>26.0515846578472</v>
      </c>
      <c r="B521" s="5">
        <v>1.0</v>
      </c>
      <c r="C521" s="6">
        <f t="shared" si="1"/>
        <v>0.5766362917</v>
      </c>
    </row>
    <row r="522">
      <c r="A522" s="4">
        <v>26.1064174261241</v>
      </c>
      <c r="B522" s="5">
        <v>1.0</v>
      </c>
      <c r="C522" s="6">
        <f t="shared" si="1"/>
        <v>0.5796156699</v>
      </c>
    </row>
    <row r="523">
      <c r="A523" s="4">
        <v>26.1069580032073</v>
      </c>
      <c r="B523" s="5">
        <v>0.0</v>
      </c>
      <c r="C523" s="6">
        <f t="shared" si="1"/>
        <v>0.579645014</v>
      </c>
    </row>
    <row r="524">
      <c r="A524" s="4">
        <v>26.1117782089626</v>
      </c>
      <c r="B524" s="5">
        <v>1.0</v>
      </c>
      <c r="C524" s="6">
        <f t="shared" si="1"/>
        <v>0.5799066445</v>
      </c>
    </row>
    <row r="525">
      <c r="A525" s="4">
        <v>26.1292363553868</v>
      </c>
      <c r="B525" s="5">
        <v>1.0</v>
      </c>
      <c r="C525" s="6">
        <f t="shared" si="1"/>
        <v>0.5808538586</v>
      </c>
    </row>
    <row r="526">
      <c r="A526" s="4">
        <v>26.1364043967071</v>
      </c>
      <c r="B526" s="5">
        <v>0.0</v>
      </c>
      <c r="C526" s="6">
        <f t="shared" si="1"/>
        <v>0.5812425978</v>
      </c>
    </row>
    <row r="527">
      <c r="A527" s="4">
        <v>26.1625318836889</v>
      </c>
      <c r="B527" s="5">
        <v>1.0</v>
      </c>
      <c r="C527" s="6">
        <f t="shared" si="1"/>
        <v>0.5826586937</v>
      </c>
    </row>
    <row r="528">
      <c r="A528" s="4">
        <v>26.2195617327958</v>
      </c>
      <c r="B528" s="5">
        <v>0.0</v>
      </c>
      <c r="C528" s="6">
        <f t="shared" si="1"/>
        <v>0.58574492</v>
      </c>
    </row>
    <row r="529">
      <c r="A529" s="4">
        <v>26.2671911375578</v>
      </c>
      <c r="B529" s="5">
        <v>1.0</v>
      </c>
      <c r="C529" s="6">
        <f t="shared" si="1"/>
        <v>0.5883172942</v>
      </c>
    </row>
    <row r="530">
      <c r="A530" s="4">
        <v>26.3040038099054</v>
      </c>
      <c r="B530" s="5">
        <v>0.0</v>
      </c>
      <c r="C530" s="6">
        <f t="shared" si="1"/>
        <v>0.5903021837</v>
      </c>
    </row>
    <row r="531">
      <c r="A531" s="4">
        <v>26.3152633807043</v>
      </c>
      <c r="B531" s="5">
        <v>1.0</v>
      </c>
      <c r="C531" s="6">
        <f t="shared" si="1"/>
        <v>0.5909087006</v>
      </c>
    </row>
    <row r="532">
      <c r="A532" s="4">
        <v>26.3268785545301</v>
      </c>
      <c r="B532" s="5">
        <v>1.0</v>
      </c>
      <c r="C532" s="6">
        <f t="shared" si="1"/>
        <v>0.5915340829</v>
      </c>
    </row>
    <row r="533">
      <c r="A533" s="4">
        <v>26.3334095037357</v>
      </c>
      <c r="B533" s="5">
        <v>1.0</v>
      </c>
      <c r="C533" s="6">
        <f t="shared" si="1"/>
        <v>0.5918855912</v>
      </c>
    </row>
    <row r="534">
      <c r="A534" s="4">
        <v>26.3473111771994</v>
      </c>
      <c r="B534" s="5">
        <v>0.0</v>
      </c>
      <c r="C534" s="6">
        <f t="shared" si="1"/>
        <v>0.5926334929</v>
      </c>
    </row>
    <row r="535">
      <c r="A535" s="4">
        <v>26.3555295495316</v>
      </c>
      <c r="B535" s="5">
        <v>1.0</v>
      </c>
      <c r="C535" s="6">
        <f t="shared" si="1"/>
        <v>0.5930754348</v>
      </c>
    </row>
    <row r="536">
      <c r="A536" s="4">
        <v>26.3921250604102</v>
      </c>
      <c r="B536" s="5">
        <v>1.0</v>
      </c>
      <c r="C536" s="6">
        <f t="shared" si="1"/>
        <v>0.5950415161</v>
      </c>
    </row>
    <row r="537">
      <c r="A537" s="4">
        <v>26.4018615602922</v>
      </c>
      <c r="B537" s="5">
        <v>0.0</v>
      </c>
      <c r="C537" s="6">
        <f t="shared" si="1"/>
        <v>0.5955640958</v>
      </c>
    </row>
    <row r="538">
      <c r="A538" s="4">
        <v>26.4244097629339</v>
      </c>
      <c r="B538" s="5">
        <v>1.0</v>
      </c>
      <c r="C538" s="6">
        <f t="shared" si="1"/>
        <v>0.5967734748</v>
      </c>
    </row>
    <row r="539">
      <c r="A539" s="4">
        <v>26.4538143629981</v>
      </c>
      <c r="B539" s="5">
        <v>1.0</v>
      </c>
      <c r="C539" s="6">
        <f t="shared" si="1"/>
        <v>0.5983488309</v>
      </c>
    </row>
    <row r="540">
      <c r="A540" s="4">
        <v>26.5430292866809</v>
      </c>
      <c r="B540" s="5">
        <v>1.0</v>
      </c>
      <c r="C540" s="6">
        <f t="shared" si="1"/>
        <v>0.6031159967</v>
      </c>
    </row>
    <row r="541">
      <c r="A541" s="4">
        <v>26.551017625789</v>
      </c>
      <c r="B541" s="5">
        <v>1.0</v>
      </c>
      <c r="C541" s="6">
        <f t="shared" si="1"/>
        <v>0.6035419116</v>
      </c>
    </row>
    <row r="542">
      <c r="A542" s="4">
        <v>26.5859048293739</v>
      </c>
      <c r="B542" s="5">
        <v>0.0</v>
      </c>
      <c r="C542" s="6">
        <f t="shared" si="1"/>
        <v>0.605400148</v>
      </c>
    </row>
    <row r="543">
      <c r="A543" s="4">
        <v>26.5951117069029</v>
      </c>
      <c r="B543" s="5">
        <v>1.0</v>
      </c>
      <c r="C543" s="6">
        <f t="shared" si="1"/>
        <v>0.605890039</v>
      </c>
    </row>
    <row r="544">
      <c r="A544" s="4">
        <v>26.5996319295365</v>
      </c>
      <c r="B544" s="5">
        <v>1.0</v>
      </c>
      <c r="C544" s="6">
        <f t="shared" si="1"/>
        <v>0.6061304787</v>
      </c>
    </row>
    <row r="545">
      <c r="A545" s="4">
        <v>26.6039669057488</v>
      </c>
      <c r="B545" s="5">
        <v>0.0</v>
      </c>
      <c r="C545" s="6">
        <f t="shared" si="1"/>
        <v>0.6063610166</v>
      </c>
    </row>
    <row r="546">
      <c r="A546" s="4">
        <v>26.6086404030351</v>
      </c>
      <c r="B546" s="5">
        <v>0.0</v>
      </c>
      <c r="C546" s="6">
        <f t="shared" si="1"/>
        <v>0.6066095043</v>
      </c>
    </row>
    <row r="547">
      <c r="A547" s="4">
        <v>26.6121915100042</v>
      </c>
      <c r="B547" s="5">
        <v>1.0</v>
      </c>
      <c r="C547" s="6">
        <f t="shared" si="1"/>
        <v>0.6067982782</v>
      </c>
    </row>
    <row r="548">
      <c r="A548" s="4">
        <v>26.6756244263796</v>
      </c>
      <c r="B548" s="5">
        <v>1.0</v>
      </c>
      <c r="C548" s="6">
        <f t="shared" si="1"/>
        <v>0.6101648965</v>
      </c>
    </row>
    <row r="549">
      <c r="A549" s="4">
        <v>26.6861042300809</v>
      </c>
      <c r="B549" s="5">
        <v>1.0</v>
      </c>
      <c r="C549" s="6">
        <f t="shared" si="1"/>
        <v>0.6107200986</v>
      </c>
    </row>
    <row r="550">
      <c r="A550" s="4">
        <v>26.736303789769</v>
      </c>
      <c r="B550" s="5">
        <v>1.0</v>
      </c>
      <c r="C550" s="6">
        <f t="shared" si="1"/>
        <v>0.6133755832</v>
      </c>
    </row>
    <row r="551">
      <c r="A551" s="4">
        <v>26.7624885712284</v>
      </c>
      <c r="B551" s="5">
        <v>0.0</v>
      </c>
      <c r="C551" s="6">
        <f t="shared" si="1"/>
        <v>0.6147580604</v>
      </c>
    </row>
    <row r="552">
      <c r="A552" s="4">
        <v>26.798951167583</v>
      </c>
      <c r="B552" s="5">
        <v>1.0</v>
      </c>
      <c r="C552" s="6">
        <f t="shared" si="1"/>
        <v>0.6166800896</v>
      </c>
    </row>
    <row r="553">
      <c r="A553" s="4">
        <v>26.802554236564</v>
      </c>
      <c r="B553" s="5">
        <v>1.0</v>
      </c>
      <c r="C553" s="6">
        <f t="shared" si="1"/>
        <v>0.616869819</v>
      </c>
    </row>
    <row r="554">
      <c r="A554" s="4">
        <v>26.8714741489317</v>
      </c>
      <c r="B554" s="5">
        <v>0.0</v>
      </c>
      <c r="C554" s="6">
        <f t="shared" si="1"/>
        <v>0.6204920748</v>
      </c>
    </row>
    <row r="555">
      <c r="A555" s="4">
        <v>26.9398928336277</v>
      </c>
      <c r="B555" s="5">
        <v>1.0</v>
      </c>
      <c r="C555" s="6">
        <f t="shared" si="1"/>
        <v>0.6240747559</v>
      </c>
    </row>
    <row r="556">
      <c r="A556" s="4">
        <v>26.9446881757389</v>
      </c>
      <c r="B556" s="5">
        <v>1.0</v>
      </c>
      <c r="C556" s="6">
        <f t="shared" si="1"/>
        <v>0.6243253563</v>
      </c>
    </row>
    <row r="557">
      <c r="A557" s="4">
        <v>26.9612739895575</v>
      </c>
      <c r="B557" s="5">
        <v>1.0</v>
      </c>
      <c r="C557" s="6">
        <f t="shared" si="1"/>
        <v>0.6251916025</v>
      </c>
    </row>
    <row r="558">
      <c r="A558" s="4">
        <v>26.9806069556191</v>
      </c>
      <c r="B558" s="5">
        <v>1.0</v>
      </c>
      <c r="C558" s="6">
        <f t="shared" si="1"/>
        <v>0.6262003159</v>
      </c>
    </row>
    <row r="559">
      <c r="A559" s="4">
        <v>27.0072343821931</v>
      </c>
      <c r="B559" s="5">
        <v>0.0</v>
      </c>
      <c r="C559" s="6">
        <f t="shared" si="1"/>
        <v>0.627587828</v>
      </c>
    </row>
    <row r="560">
      <c r="A560" s="4">
        <v>27.0581606694457</v>
      </c>
      <c r="B560" s="5">
        <v>1.0</v>
      </c>
      <c r="C560" s="6">
        <f t="shared" si="1"/>
        <v>0.6302356523</v>
      </c>
    </row>
    <row r="561">
      <c r="A561" s="4">
        <v>27.0951588803507</v>
      </c>
      <c r="B561" s="5">
        <v>1.0</v>
      </c>
      <c r="C561" s="6">
        <f t="shared" si="1"/>
        <v>0.6321544181</v>
      </c>
    </row>
    <row r="562">
      <c r="A562" s="4">
        <v>27.1458335102583</v>
      </c>
      <c r="B562" s="5">
        <v>1.0</v>
      </c>
      <c r="C562" s="6">
        <f t="shared" si="1"/>
        <v>0.6347756707</v>
      </c>
    </row>
    <row r="563">
      <c r="A563" s="4">
        <v>27.1596903724299</v>
      </c>
      <c r="B563" s="5">
        <v>1.0</v>
      </c>
      <c r="C563" s="6">
        <f t="shared" si="1"/>
        <v>0.635491065</v>
      </c>
    </row>
    <row r="564">
      <c r="A564" s="4">
        <v>27.2299130883983</v>
      </c>
      <c r="B564" s="5">
        <v>1.0</v>
      </c>
      <c r="C564" s="6">
        <f t="shared" si="1"/>
        <v>0.6391072319</v>
      </c>
    </row>
    <row r="565">
      <c r="A565" s="4">
        <v>27.2843933535762</v>
      </c>
      <c r="B565" s="5">
        <v>1.0</v>
      </c>
      <c r="C565" s="6">
        <f t="shared" si="1"/>
        <v>0.6419019294</v>
      </c>
    </row>
    <row r="566">
      <c r="A566" s="4">
        <v>27.3413788201097</v>
      </c>
      <c r="B566" s="5">
        <v>1.0</v>
      </c>
      <c r="C566" s="6">
        <f t="shared" si="1"/>
        <v>0.6448148517</v>
      </c>
    </row>
    <row r="567">
      <c r="A567" s="4">
        <v>27.3428538097637</v>
      </c>
      <c r="B567" s="5">
        <v>1.0</v>
      </c>
      <c r="C567" s="6">
        <f t="shared" si="1"/>
        <v>0.6448901075</v>
      </c>
    </row>
    <row r="568">
      <c r="A568" s="4">
        <v>27.3525069663086</v>
      </c>
      <c r="B568" s="5">
        <v>0.0</v>
      </c>
      <c r="C568" s="6">
        <f t="shared" si="1"/>
        <v>0.6453824462</v>
      </c>
    </row>
    <row r="569">
      <c r="A569" s="4">
        <v>27.3534904319374</v>
      </c>
      <c r="B569" s="5">
        <v>1.0</v>
      </c>
      <c r="C569" s="6">
        <f t="shared" si="1"/>
        <v>0.6454325885</v>
      </c>
    </row>
    <row r="570">
      <c r="A570" s="4">
        <v>27.3594030887935</v>
      </c>
      <c r="B570" s="5">
        <v>1.0</v>
      </c>
      <c r="C570" s="6">
        <f t="shared" si="1"/>
        <v>0.6457339799</v>
      </c>
    </row>
    <row r="571">
      <c r="A571" s="4">
        <v>27.3856482845832</v>
      </c>
      <c r="B571" s="5">
        <v>1.0</v>
      </c>
      <c r="C571" s="6">
        <f t="shared" si="1"/>
        <v>0.6470704014</v>
      </c>
    </row>
    <row r="572">
      <c r="A572" s="4">
        <v>27.4067699793817</v>
      </c>
      <c r="B572" s="5">
        <v>1.0</v>
      </c>
      <c r="C572" s="6">
        <f t="shared" si="1"/>
        <v>0.6481442641</v>
      </c>
    </row>
    <row r="573">
      <c r="A573" s="4">
        <v>27.4161625604277</v>
      </c>
      <c r="B573" s="5">
        <v>0.0</v>
      </c>
      <c r="C573" s="6">
        <f t="shared" si="1"/>
        <v>0.6486213187</v>
      </c>
    </row>
    <row r="574">
      <c r="A574" s="4">
        <v>27.4316562555744</v>
      </c>
      <c r="B574" s="5">
        <v>1.0</v>
      </c>
      <c r="C574" s="6">
        <f t="shared" si="1"/>
        <v>0.649407604</v>
      </c>
    </row>
    <row r="575">
      <c r="A575" s="4">
        <v>27.5061431232225</v>
      </c>
      <c r="B575" s="5">
        <v>1.0</v>
      </c>
      <c r="C575" s="6">
        <f t="shared" si="1"/>
        <v>0.6531763411</v>
      </c>
    </row>
    <row r="576">
      <c r="A576" s="4">
        <v>27.5444675568552</v>
      </c>
      <c r="B576" s="5">
        <v>1.0</v>
      </c>
      <c r="C576" s="6">
        <f t="shared" si="1"/>
        <v>0.6551079816</v>
      </c>
    </row>
    <row r="577">
      <c r="A577" s="4">
        <v>27.5821599397537</v>
      </c>
      <c r="B577" s="5">
        <v>0.0</v>
      </c>
      <c r="C577" s="6">
        <f t="shared" si="1"/>
        <v>0.6570027818</v>
      </c>
    </row>
    <row r="578">
      <c r="A578" s="4">
        <v>27.6381817637991</v>
      </c>
      <c r="B578" s="5">
        <v>1.0</v>
      </c>
      <c r="C578" s="6">
        <f t="shared" si="1"/>
        <v>0.659809772</v>
      </c>
    </row>
    <row r="579">
      <c r="A579" s="4">
        <v>27.6463147327542</v>
      </c>
      <c r="B579" s="5">
        <v>1.0</v>
      </c>
      <c r="C579" s="6">
        <f t="shared" si="1"/>
        <v>0.6602163515</v>
      </c>
    </row>
    <row r="580">
      <c r="A580" s="4">
        <v>27.6698756791811</v>
      </c>
      <c r="B580" s="5">
        <v>1.0</v>
      </c>
      <c r="C580" s="6">
        <f t="shared" si="1"/>
        <v>0.6613928653</v>
      </c>
    </row>
    <row r="581">
      <c r="A581" s="4">
        <v>27.7535350756217</v>
      </c>
      <c r="B581" s="5">
        <v>0.0</v>
      </c>
      <c r="C581" s="6">
        <f t="shared" si="1"/>
        <v>0.6655542229</v>
      </c>
    </row>
    <row r="582">
      <c r="A582" s="4">
        <v>27.7872769603438</v>
      </c>
      <c r="B582" s="5">
        <v>1.0</v>
      </c>
      <c r="C582" s="6">
        <f t="shared" si="1"/>
        <v>0.6672253826</v>
      </c>
    </row>
    <row r="583">
      <c r="A583" s="4">
        <v>27.8683969728134</v>
      </c>
      <c r="B583" s="5">
        <v>1.0</v>
      </c>
      <c r="C583" s="6">
        <f t="shared" si="1"/>
        <v>0.6712258442</v>
      </c>
    </row>
    <row r="584">
      <c r="A584" s="4">
        <v>27.8876412698859</v>
      </c>
      <c r="B584" s="5">
        <v>0.0</v>
      </c>
      <c r="C584" s="6">
        <f t="shared" si="1"/>
        <v>0.672171277</v>
      </c>
    </row>
    <row r="585">
      <c r="A585" s="4">
        <v>27.8990668711632</v>
      </c>
      <c r="B585" s="5">
        <v>0.0</v>
      </c>
      <c r="C585" s="6">
        <f t="shared" si="1"/>
        <v>0.6727319339</v>
      </c>
    </row>
    <row r="586">
      <c r="A586" s="4">
        <v>27.908262421542</v>
      </c>
      <c r="B586" s="5">
        <v>1.0</v>
      </c>
      <c r="C586" s="6">
        <f t="shared" si="1"/>
        <v>0.6731828038</v>
      </c>
    </row>
    <row r="587">
      <c r="A587" s="4">
        <v>27.9206938587399</v>
      </c>
      <c r="B587" s="5">
        <v>1.0</v>
      </c>
      <c r="C587" s="6">
        <f t="shared" si="1"/>
        <v>0.6737918249</v>
      </c>
    </row>
    <row r="588">
      <c r="A588" s="4">
        <v>27.9299181826772</v>
      </c>
      <c r="B588" s="5">
        <v>0.0</v>
      </c>
      <c r="C588" s="6">
        <f t="shared" si="1"/>
        <v>0.6742433496</v>
      </c>
    </row>
    <row r="589">
      <c r="A589" s="4">
        <v>27.9907062415721</v>
      </c>
      <c r="B589" s="5">
        <v>0.0</v>
      </c>
      <c r="C589" s="6">
        <f t="shared" si="1"/>
        <v>0.677210774</v>
      </c>
    </row>
    <row r="590">
      <c r="A590" s="4">
        <v>28.0979170524235</v>
      </c>
      <c r="B590" s="5">
        <v>1.0</v>
      </c>
      <c r="C590" s="6">
        <f t="shared" si="1"/>
        <v>0.6824096352</v>
      </c>
    </row>
    <row r="591">
      <c r="A591" s="4">
        <v>28.1435464719083</v>
      </c>
      <c r="B591" s="5">
        <v>1.0</v>
      </c>
      <c r="C591" s="6">
        <f t="shared" si="1"/>
        <v>0.6846086632</v>
      </c>
    </row>
    <row r="592">
      <c r="A592" s="4">
        <v>28.1711964137184</v>
      </c>
      <c r="B592" s="5">
        <v>1.0</v>
      </c>
      <c r="C592" s="6">
        <f t="shared" si="1"/>
        <v>0.6859371983</v>
      </c>
    </row>
    <row r="593">
      <c r="A593" s="4">
        <v>28.2230821735573</v>
      </c>
      <c r="B593" s="5">
        <v>1.0</v>
      </c>
      <c r="C593" s="6">
        <f t="shared" si="1"/>
        <v>0.6884220097</v>
      </c>
    </row>
    <row r="594">
      <c r="A594" s="4">
        <v>28.2239089677507</v>
      </c>
      <c r="B594" s="5">
        <v>1.0</v>
      </c>
      <c r="C594" s="6">
        <f t="shared" si="1"/>
        <v>0.6884615177</v>
      </c>
    </row>
    <row r="595">
      <c r="A595" s="4">
        <v>28.2479508303278</v>
      </c>
      <c r="B595" s="5">
        <v>1.0</v>
      </c>
      <c r="C595" s="6">
        <f t="shared" si="1"/>
        <v>0.6896091478</v>
      </c>
    </row>
    <row r="596">
      <c r="A596" s="4">
        <v>28.2763224387205</v>
      </c>
      <c r="B596" s="5">
        <v>0.0</v>
      </c>
      <c r="C596" s="6">
        <f t="shared" si="1"/>
        <v>0.6909604606</v>
      </c>
    </row>
    <row r="597">
      <c r="A597" s="4">
        <v>28.3011499476867</v>
      </c>
      <c r="B597" s="5">
        <v>0.0</v>
      </c>
      <c r="C597" s="6">
        <f t="shared" si="1"/>
        <v>0.6921402988</v>
      </c>
    </row>
    <row r="598">
      <c r="A598" s="4">
        <v>28.3172386021451</v>
      </c>
      <c r="B598" s="5">
        <v>1.0</v>
      </c>
      <c r="C598" s="6">
        <f t="shared" si="1"/>
        <v>0.6929035173</v>
      </c>
    </row>
    <row r="599">
      <c r="A599" s="4">
        <v>28.3768294438473</v>
      </c>
      <c r="B599" s="5">
        <v>1.0</v>
      </c>
      <c r="C599" s="6">
        <f t="shared" si="1"/>
        <v>0.695721197</v>
      </c>
    </row>
    <row r="600">
      <c r="A600" s="4">
        <v>28.398273879483</v>
      </c>
      <c r="B600" s="5">
        <v>0.0</v>
      </c>
      <c r="C600" s="6">
        <f t="shared" si="1"/>
        <v>0.6967316043</v>
      </c>
    </row>
    <row r="601">
      <c r="A601" s="4">
        <v>28.4568353571561</v>
      </c>
      <c r="B601" s="5">
        <v>1.0</v>
      </c>
      <c r="C601" s="6">
        <f t="shared" si="1"/>
        <v>0.6994811879</v>
      </c>
    </row>
    <row r="602">
      <c r="A602" s="4">
        <v>28.5247745515113</v>
      </c>
      <c r="B602" s="5">
        <v>1.0</v>
      </c>
      <c r="C602" s="6">
        <f t="shared" si="1"/>
        <v>0.7026531806</v>
      </c>
    </row>
    <row r="603">
      <c r="A603" s="4">
        <v>28.5287848687651</v>
      </c>
      <c r="B603" s="5">
        <v>1.0</v>
      </c>
      <c r="C603" s="6">
        <f t="shared" si="1"/>
        <v>0.7028398126</v>
      </c>
    </row>
    <row r="604">
      <c r="A604" s="4">
        <v>28.5719538086003</v>
      </c>
      <c r="B604" s="5">
        <v>0.0</v>
      </c>
      <c r="C604" s="6">
        <f t="shared" si="1"/>
        <v>0.7048445167</v>
      </c>
    </row>
    <row r="605">
      <c r="A605" s="4">
        <v>28.5748305610456</v>
      </c>
      <c r="B605" s="5">
        <v>1.0</v>
      </c>
      <c r="C605" s="6">
        <f t="shared" si="1"/>
        <v>0.7049778293</v>
      </c>
    </row>
    <row r="606">
      <c r="A606" s="4">
        <v>28.5791911849437</v>
      </c>
      <c r="B606" s="5">
        <v>1.0</v>
      </c>
      <c r="C606" s="6">
        <f t="shared" si="1"/>
        <v>0.7051798398</v>
      </c>
    </row>
    <row r="607">
      <c r="A607" s="4">
        <v>28.6406083747163</v>
      </c>
      <c r="B607" s="5">
        <v>1.0</v>
      </c>
      <c r="C607" s="6">
        <f t="shared" si="1"/>
        <v>0.7080164806</v>
      </c>
    </row>
    <row r="608">
      <c r="A608" s="4">
        <v>28.673596278273</v>
      </c>
      <c r="B608" s="5">
        <v>0.0</v>
      </c>
      <c r="C608" s="6">
        <f t="shared" si="1"/>
        <v>0.7095334356</v>
      </c>
    </row>
    <row r="609">
      <c r="A609" s="4">
        <v>28.7140439490128</v>
      </c>
      <c r="B609" s="5">
        <v>1.0</v>
      </c>
      <c r="C609" s="6">
        <f t="shared" si="1"/>
        <v>0.7113870612</v>
      </c>
    </row>
    <row r="610">
      <c r="A610" s="4">
        <v>28.784271191304</v>
      </c>
      <c r="B610" s="5">
        <v>1.0</v>
      </c>
      <c r="C610" s="6">
        <f t="shared" si="1"/>
        <v>0.714588655</v>
      </c>
    </row>
    <row r="611">
      <c r="A611" s="4">
        <v>28.8206601728179</v>
      </c>
      <c r="B611" s="5">
        <v>1.0</v>
      </c>
      <c r="C611" s="6">
        <f t="shared" si="1"/>
        <v>0.7162391783</v>
      </c>
    </row>
    <row r="612">
      <c r="A612" s="4">
        <v>28.8519956397518</v>
      </c>
      <c r="B612" s="5">
        <v>0.0</v>
      </c>
      <c r="C612" s="6">
        <f t="shared" si="1"/>
        <v>0.7176558573</v>
      </c>
    </row>
    <row r="613">
      <c r="A613" s="4">
        <v>28.8615619284061</v>
      </c>
      <c r="B613" s="5">
        <v>0.0</v>
      </c>
      <c r="C613" s="6">
        <f t="shared" si="1"/>
        <v>0.7180874942</v>
      </c>
    </row>
    <row r="614">
      <c r="A614" s="4">
        <v>28.8771072901093</v>
      </c>
      <c r="B614" s="5">
        <v>1.0</v>
      </c>
      <c r="C614" s="6">
        <f t="shared" si="1"/>
        <v>0.718788055</v>
      </c>
    </row>
    <row r="615">
      <c r="A615" s="4">
        <v>28.9064403908666</v>
      </c>
      <c r="B615" s="5">
        <v>1.0</v>
      </c>
      <c r="C615" s="6">
        <f t="shared" si="1"/>
        <v>0.7201070775</v>
      </c>
    </row>
    <row r="616">
      <c r="A616" s="4">
        <v>28.9218108079192</v>
      </c>
      <c r="B616" s="5">
        <v>0.0</v>
      </c>
      <c r="C616" s="6">
        <f t="shared" si="1"/>
        <v>0.7207967274</v>
      </c>
    </row>
    <row r="617">
      <c r="A617" s="4">
        <v>28.9694645235377</v>
      </c>
      <c r="B617" s="5">
        <v>1.0</v>
      </c>
      <c r="C617" s="6">
        <f t="shared" si="1"/>
        <v>0.7229282543</v>
      </c>
    </row>
    <row r="618">
      <c r="A618" s="4">
        <v>29.01150403001</v>
      </c>
      <c r="B618" s="5">
        <v>1.0</v>
      </c>
      <c r="C618" s="6">
        <f t="shared" si="1"/>
        <v>0.7248003054</v>
      </c>
    </row>
    <row r="619">
      <c r="A619" s="4">
        <v>29.0429418905445</v>
      </c>
      <c r="B619" s="5">
        <v>0.0</v>
      </c>
      <c r="C619" s="6">
        <f t="shared" si="1"/>
        <v>0.7261951182</v>
      </c>
    </row>
    <row r="620">
      <c r="A620" s="4">
        <v>29.085474203655</v>
      </c>
      <c r="B620" s="5">
        <v>1.0</v>
      </c>
      <c r="C620" s="6">
        <f t="shared" si="1"/>
        <v>0.7280751365</v>
      </c>
    </row>
    <row r="621">
      <c r="A621" s="4">
        <v>29.1045198142207</v>
      </c>
      <c r="B621" s="5">
        <v>1.0</v>
      </c>
      <c r="C621" s="6">
        <f t="shared" si="1"/>
        <v>0.7289143664</v>
      </c>
    </row>
    <row r="622">
      <c r="A622" s="4">
        <v>29.1293701171947</v>
      </c>
      <c r="B622" s="5">
        <v>0.0</v>
      </c>
      <c r="C622" s="6">
        <f t="shared" si="1"/>
        <v>0.7300069261</v>
      </c>
    </row>
    <row r="623">
      <c r="A623" s="4">
        <v>29.1920220759624</v>
      </c>
      <c r="B623" s="5">
        <v>1.0</v>
      </c>
      <c r="C623" s="6">
        <f t="shared" si="1"/>
        <v>0.7327491118</v>
      </c>
    </row>
    <row r="624">
      <c r="A624" s="4">
        <v>29.2075244242254</v>
      </c>
      <c r="B624" s="5">
        <v>1.0</v>
      </c>
      <c r="C624" s="6">
        <f t="shared" si="1"/>
        <v>0.73342489</v>
      </c>
    </row>
    <row r="625">
      <c r="A625" s="4">
        <v>29.2222092737832</v>
      </c>
      <c r="B625" s="5">
        <v>1.0</v>
      </c>
      <c r="C625" s="6">
        <f t="shared" si="1"/>
        <v>0.7340640277</v>
      </c>
    </row>
    <row r="626">
      <c r="A626" s="4">
        <v>29.2760726225305</v>
      </c>
      <c r="B626" s="5">
        <v>1.0</v>
      </c>
      <c r="C626" s="6">
        <f t="shared" si="1"/>
        <v>0.7363999733</v>
      </c>
    </row>
    <row r="627">
      <c r="A627" s="4">
        <v>29.293144708874</v>
      </c>
      <c r="B627" s="5">
        <v>1.0</v>
      </c>
      <c r="C627" s="6">
        <f t="shared" si="1"/>
        <v>0.7371376</v>
      </c>
    </row>
    <row r="628">
      <c r="A628" s="4">
        <v>29.3035361310382</v>
      </c>
      <c r="B628" s="5">
        <v>1.0</v>
      </c>
      <c r="C628" s="6">
        <f t="shared" si="1"/>
        <v>0.7375859272</v>
      </c>
    </row>
    <row r="629">
      <c r="A629" s="4">
        <v>29.3038279334973</v>
      </c>
      <c r="B629" s="5">
        <v>0.0</v>
      </c>
      <c r="C629" s="6">
        <f t="shared" si="1"/>
        <v>0.7375985096</v>
      </c>
    </row>
    <row r="630">
      <c r="A630" s="4">
        <v>29.3139379770276</v>
      </c>
      <c r="B630" s="5">
        <v>0.0</v>
      </c>
      <c r="C630" s="6">
        <f t="shared" si="1"/>
        <v>0.7380342105</v>
      </c>
    </row>
    <row r="631">
      <c r="A631" s="4">
        <v>29.3274877512263</v>
      </c>
      <c r="B631" s="5">
        <v>1.0</v>
      </c>
      <c r="C631" s="6">
        <f t="shared" si="1"/>
        <v>0.7386174172</v>
      </c>
    </row>
    <row r="632">
      <c r="A632" s="4">
        <v>29.3587322644255</v>
      </c>
      <c r="B632" s="5">
        <v>0.0</v>
      </c>
      <c r="C632" s="6">
        <f t="shared" si="1"/>
        <v>0.7399590359</v>
      </c>
    </row>
    <row r="633">
      <c r="A633" s="4">
        <v>29.3641062530468</v>
      </c>
      <c r="B633" s="5">
        <v>1.0</v>
      </c>
      <c r="C633" s="6">
        <f t="shared" si="1"/>
        <v>0.7401893407</v>
      </c>
    </row>
    <row r="634">
      <c r="A634" s="4">
        <v>29.379707557472</v>
      </c>
      <c r="B634" s="5">
        <v>0.0</v>
      </c>
      <c r="C634" s="6">
        <f t="shared" si="1"/>
        <v>0.7408571915</v>
      </c>
    </row>
    <row r="635">
      <c r="A635" s="4">
        <v>29.4221075372744</v>
      </c>
      <c r="B635" s="5">
        <v>1.0</v>
      </c>
      <c r="C635" s="6">
        <f t="shared" si="1"/>
        <v>0.7426665757</v>
      </c>
    </row>
    <row r="636">
      <c r="A636" s="4">
        <v>29.4453254128575</v>
      </c>
      <c r="B636" s="5">
        <v>1.0</v>
      </c>
      <c r="C636" s="6">
        <f t="shared" si="1"/>
        <v>0.7436538741</v>
      </c>
    </row>
    <row r="637">
      <c r="A637" s="4">
        <v>29.5348667165529</v>
      </c>
      <c r="B637" s="5">
        <v>1.0</v>
      </c>
      <c r="C637" s="6">
        <f t="shared" si="1"/>
        <v>0.747438148</v>
      </c>
    </row>
    <row r="638">
      <c r="A638" s="4">
        <v>29.5550381148156</v>
      </c>
      <c r="B638" s="5">
        <v>1.0</v>
      </c>
      <c r="C638" s="6">
        <f t="shared" si="1"/>
        <v>0.7482855262</v>
      </c>
    </row>
    <row r="639">
      <c r="A639" s="4">
        <v>29.5911700791824</v>
      </c>
      <c r="B639" s="5">
        <v>1.0</v>
      </c>
      <c r="C639" s="6">
        <f t="shared" si="1"/>
        <v>0.7497986668</v>
      </c>
    </row>
    <row r="640">
      <c r="A640" s="4">
        <v>29.6023324097935</v>
      </c>
      <c r="B640" s="5">
        <v>1.0</v>
      </c>
      <c r="C640" s="6">
        <f t="shared" si="1"/>
        <v>0.7502648975</v>
      </c>
    </row>
    <row r="641">
      <c r="A641" s="4">
        <v>29.6253790149064</v>
      </c>
      <c r="B641" s="5">
        <v>1.0</v>
      </c>
      <c r="C641" s="6">
        <f t="shared" si="1"/>
        <v>0.751225678</v>
      </c>
    </row>
    <row r="642">
      <c r="A642" s="4">
        <v>29.6592984151329</v>
      </c>
      <c r="B642" s="5">
        <v>1.0</v>
      </c>
      <c r="C642" s="6">
        <f t="shared" si="1"/>
        <v>0.7526352265</v>
      </c>
    </row>
    <row r="643">
      <c r="A643" s="4">
        <v>29.6754272269862</v>
      </c>
      <c r="B643" s="5">
        <v>1.0</v>
      </c>
      <c r="C643" s="6">
        <f t="shared" si="1"/>
        <v>0.7533035887</v>
      </c>
    </row>
    <row r="644">
      <c r="A644" s="4">
        <v>29.7000414988411</v>
      </c>
      <c r="B644" s="5">
        <v>1.0</v>
      </c>
      <c r="C644" s="6">
        <f t="shared" si="1"/>
        <v>0.7543212367</v>
      </c>
    </row>
    <row r="645">
      <c r="A645" s="4">
        <v>29.7354243986784</v>
      </c>
      <c r="B645" s="5">
        <v>1.0</v>
      </c>
      <c r="C645" s="6">
        <f t="shared" si="1"/>
        <v>0.7557791342</v>
      </c>
    </row>
    <row r="646">
      <c r="A646" s="4">
        <v>29.7486525780676</v>
      </c>
      <c r="B646" s="5">
        <v>1.0</v>
      </c>
      <c r="C646" s="6">
        <f t="shared" si="1"/>
        <v>0.7563226746</v>
      </c>
    </row>
    <row r="647">
      <c r="A647" s="4">
        <v>29.7620107823683</v>
      </c>
      <c r="B647" s="5">
        <v>1.0</v>
      </c>
      <c r="C647" s="6">
        <f t="shared" si="1"/>
        <v>0.756870725</v>
      </c>
    </row>
    <row r="648">
      <c r="A648" s="4">
        <v>29.7821078573667</v>
      </c>
      <c r="B648" s="5">
        <v>1.0</v>
      </c>
      <c r="C648" s="6">
        <f t="shared" si="1"/>
        <v>0.7576936751</v>
      </c>
    </row>
    <row r="649">
      <c r="A649" s="4">
        <v>29.7865460276201</v>
      </c>
      <c r="B649" s="5">
        <v>1.0</v>
      </c>
      <c r="C649" s="6">
        <f t="shared" si="1"/>
        <v>0.757875157</v>
      </c>
    </row>
    <row r="650">
      <c r="A650" s="4">
        <v>29.8056345912359</v>
      </c>
      <c r="B650" s="5">
        <v>1.0</v>
      </c>
      <c r="C650" s="6">
        <f t="shared" si="1"/>
        <v>0.7586546555</v>
      </c>
    </row>
    <row r="651">
      <c r="A651" s="4">
        <v>29.8115693427348</v>
      </c>
      <c r="B651" s="5">
        <v>1.0</v>
      </c>
      <c r="C651" s="6">
        <f t="shared" si="1"/>
        <v>0.7588966573</v>
      </c>
    </row>
    <row r="652">
      <c r="A652" s="4">
        <v>29.8784584429621</v>
      </c>
      <c r="B652" s="5">
        <v>1.0</v>
      </c>
      <c r="C652" s="6">
        <f t="shared" si="1"/>
        <v>0.7616127374</v>
      </c>
    </row>
    <row r="653">
      <c r="A653" s="4">
        <v>29.9140322138531</v>
      </c>
      <c r="B653" s="5">
        <v>1.0</v>
      </c>
      <c r="C653" s="6">
        <f t="shared" si="1"/>
        <v>0.7630486467</v>
      </c>
    </row>
    <row r="654">
      <c r="A654" s="4">
        <v>29.9194104110379</v>
      </c>
      <c r="B654" s="5">
        <v>1.0</v>
      </c>
      <c r="C654" s="6">
        <f t="shared" si="1"/>
        <v>0.763265214</v>
      </c>
    </row>
    <row r="655">
      <c r="A655" s="4">
        <v>30.0125900075421</v>
      </c>
      <c r="B655" s="5">
        <v>1.0</v>
      </c>
      <c r="C655" s="6">
        <f t="shared" si="1"/>
        <v>0.7669956321</v>
      </c>
    </row>
    <row r="656">
      <c r="A656" s="4">
        <v>30.0331142294753</v>
      </c>
      <c r="B656" s="5">
        <v>1.0</v>
      </c>
      <c r="C656" s="6">
        <f t="shared" si="1"/>
        <v>0.7678117909</v>
      </c>
    </row>
    <row r="657">
      <c r="A657" s="4">
        <v>30.0575288767371</v>
      </c>
      <c r="B657" s="5">
        <v>0.0</v>
      </c>
      <c r="C657" s="6">
        <f t="shared" si="1"/>
        <v>0.768780055</v>
      </c>
    </row>
    <row r="658">
      <c r="A658" s="4">
        <v>30.0791045259737</v>
      </c>
      <c r="B658" s="5">
        <v>0.0</v>
      </c>
      <c r="C658" s="6">
        <f t="shared" si="1"/>
        <v>0.7696333738</v>
      </c>
    </row>
    <row r="659">
      <c r="A659" s="4">
        <v>30.1249959742037</v>
      </c>
      <c r="B659" s="5">
        <v>1.0</v>
      </c>
      <c r="C659" s="6">
        <f t="shared" si="1"/>
        <v>0.771441037</v>
      </c>
    </row>
    <row r="660">
      <c r="A660" s="4">
        <v>30.1926381032737</v>
      </c>
      <c r="B660" s="5">
        <v>1.0</v>
      </c>
      <c r="C660" s="6">
        <f t="shared" si="1"/>
        <v>0.7740872139</v>
      </c>
    </row>
    <row r="661">
      <c r="A661" s="4">
        <v>30.227239331916</v>
      </c>
      <c r="B661" s="5">
        <v>0.0</v>
      </c>
      <c r="C661" s="6">
        <f t="shared" si="1"/>
        <v>0.7754324085</v>
      </c>
    </row>
    <row r="662">
      <c r="A662" s="4">
        <v>30.2350890370279</v>
      </c>
      <c r="B662" s="5">
        <v>0.0</v>
      </c>
      <c r="C662" s="6">
        <f t="shared" si="1"/>
        <v>0.7757367889</v>
      </c>
    </row>
    <row r="663">
      <c r="A663" s="4">
        <v>30.2885239161359</v>
      </c>
      <c r="B663" s="5">
        <v>1.0</v>
      </c>
      <c r="C663" s="6">
        <f t="shared" si="1"/>
        <v>0.7778009831</v>
      </c>
    </row>
    <row r="664">
      <c r="A664" s="4">
        <v>30.2894291697854</v>
      </c>
      <c r="B664" s="5">
        <v>1.0</v>
      </c>
      <c r="C664" s="6">
        <f t="shared" si="1"/>
        <v>0.777835836</v>
      </c>
    </row>
    <row r="665">
      <c r="A665" s="4">
        <v>30.302605419069</v>
      </c>
      <c r="B665" s="5">
        <v>0.0</v>
      </c>
      <c r="C665" s="6">
        <f t="shared" si="1"/>
        <v>0.7783426878</v>
      </c>
    </row>
    <row r="666">
      <c r="A666" s="4">
        <v>30.3051671693739</v>
      </c>
      <c r="B666" s="5">
        <v>0.0</v>
      </c>
      <c r="C666" s="6">
        <f t="shared" si="1"/>
        <v>0.7784411348</v>
      </c>
    </row>
    <row r="667">
      <c r="A667" s="4">
        <v>30.3688666399645</v>
      </c>
      <c r="B667" s="5">
        <v>1.0</v>
      </c>
      <c r="C667" s="6">
        <f t="shared" si="1"/>
        <v>0.7808790153</v>
      </c>
    </row>
    <row r="668">
      <c r="A668" s="4">
        <v>30.3766287223525</v>
      </c>
      <c r="B668" s="5">
        <v>0.0</v>
      </c>
      <c r="C668" s="6">
        <f t="shared" si="1"/>
        <v>0.7811747598</v>
      </c>
    </row>
    <row r="669">
      <c r="A669" s="4">
        <v>30.3904324633752</v>
      </c>
      <c r="B669" s="5">
        <v>1.0</v>
      </c>
      <c r="C669" s="6">
        <f t="shared" si="1"/>
        <v>0.7816999884</v>
      </c>
    </row>
    <row r="670">
      <c r="A670" s="4">
        <v>30.3968348278734</v>
      </c>
      <c r="B670" s="5">
        <v>1.0</v>
      </c>
      <c r="C670" s="6">
        <f t="shared" si="1"/>
        <v>0.7819432879</v>
      </c>
    </row>
    <row r="671">
      <c r="A671" s="4">
        <v>30.4231654140165</v>
      </c>
      <c r="B671" s="5">
        <v>0.0</v>
      </c>
      <c r="C671" s="6">
        <f t="shared" si="1"/>
        <v>0.7829418337</v>
      </c>
    </row>
    <row r="672">
      <c r="A672" s="4">
        <v>30.4511079288652</v>
      </c>
      <c r="B672" s="5">
        <v>1.0</v>
      </c>
      <c r="C672" s="6">
        <f t="shared" si="1"/>
        <v>0.78399789</v>
      </c>
    </row>
    <row r="673">
      <c r="A673" s="4">
        <v>30.4884699971789</v>
      </c>
      <c r="B673" s="5">
        <v>1.0</v>
      </c>
      <c r="C673" s="6">
        <f t="shared" si="1"/>
        <v>0.7854041238</v>
      </c>
    </row>
    <row r="674">
      <c r="A674" s="4">
        <v>30.4891460550495</v>
      </c>
      <c r="B674" s="5">
        <v>1.0</v>
      </c>
      <c r="C674" s="6">
        <f t="shared" si="1"/>
        <v>0.7854295079</v>
      </c>
    </row>
    <row r="675">
      <c r="A675" s="4">
        <v>30.4926159922939</v>
      </c>
      <c r="B675" s="5">
        <v>1.0</v>
      </c>
      <c r="C675" s="6">
        <f t="shared" si="1"/>
        <v>0.7855597599</v>
      </c>
    </row>
    <row r="676">
      <c r="A676" s="4">
        <v>30.5189383873862</v>
      </c>
      <c r="B676" s="5">
        <v>1.0</v>
      </c>
      <c r="C676" s="6">
        <f t="shared" si="1"/>
        <v>0.7865459592</v>
      </c>
    </row>
    <row r="677">
      <c r="A677" s="4">
        <v>30.5423821002352</v>
      </c>
      <c r="B677" s="5">
        <v>1.0</v>
      </c>
      <c r="C677" s="6">
        <f t="shared" si="1"/>
        <v>0.7874215195</v>
      </c>
    </row>
    <row r="678">
      <c r="A678" s="4">
        <v>30.5533334380128</v>
      </c>
      <c r="B678" s="5">
        <v>1.0</v>
      </c>
      <c r="C678" s="6">
        <f t="shared" si="1"/>
        <v>0.7878296234</v>
      </c>
    </row>
    <row r="679">
      <c r="A679" s="4">
        <v>30.584502097219</v>
      </c>
      <c r="B679" s="5">
        <v>1.0</v>
      </c>
      <c r="C679" s="6">
        <f t="shared" si="1"/>
        <v>0.7889879951</v>
      </c>
    </row>
    <row r="680">
      <c r="A680" s="4">
        <v>30.6144525273028</v>
      </c>
      <c r="B680" s="5">
        <v>1.0</v>
      </c>
      <c r="C680" s="6">
        <f t="shared" si="1"/>
        <v>0.7900967205</v>
      </c>
    </row>
    <row r="681">
      <c r="A681" s="4">
        <v>30.6184744306938</v>
      </c>
      <c r="B681" s="5">
        <v>1.0</v>
      </c>
      <c r="C681" s="6">
        <f t="shared" si="1"/>
        <v>0.7902452798</v>
      </c>
    </row>
    <row r="682">
      <c r="A682" s="4">
        <v>30.6255737622633</v>
      </c>
      <c r="B682" s="5">
        <v>1.0</v>
      </c>
      <c r="C682" s="6">
        <f t="shared" si="1"/>
        <v>0.7905073233</v>
      </c>
    </row>
    <row r="683">
      <c r="A683" s="4">
        <v>30.6334686932344</v>
      </c>
      <c r="B683" s="5">
        <v>1.0</v>
      </c>
      <c r="C683" s="6">
        <f t="shared" si="1"/>
        <v>0.7907984505</v>
      </c>
    </row>
    <row r="684">
      <c r="A684" s="4">
        <v>30.6578952008622</v>
      </c>
      <c r="B684" s="5">
        <v>1.0</v>
      </c>
      <c r="C684" s="6">
        <f t="shared" si="1"/>
        <v>0.7916972978</v>
      </c>
    </row>
    <row r="685">
      <c r="A685" s="4">
        <v>30.662120676196</v>
      </c>
      <c r="B685" s="5">
        <v>1.0</v>
      </c>
      <c r="C685" s="6">
        <f t="shared" si="1"/>
        <v>0.7918524979</v>
      </c>
    </row>
    <row r="686">
      <c r="A686" s="4">
        <v>30.6725297602389</v>
      </c>
      <c r="B686" s="5">
        <v>1.0</v>
      </c>
      <c r="C686" s="6">
        <f t="shared" si="1"/>
        <v>0.7922344559</v>
      </c>
    </row>
    <row r="687">
      <c r="A687" s="4">
        <v>30.6747277191922</v>
      </c>
      <c r="B687" s="5">
        <v>0.0</v>
      </c>
      <c r="C687" s="6">
        <f t="shared" si="1"/>
        <v>0.7923150432</v>
      </c>
    </row>
    <row r="688">
      <c r="A688" s="4">
        <v>30.6996388803275</v>
      </c>
      <c r="B688" s="5">
        <v>1.0</v>
      </c>
      <c r="C688" s="6">
        <f t="shared" si="1"/>
        <v>0.7932267883</v>
      </c>
    </row>
    <row r="689">
      <c r="A689" s="4">
        <v>30.7507457381059</v>
      </c>
      <c r="B689" s="5">
        <v>1.0</v>
      </c>
      <c r="C689" s="6">
        <f t="shared" si="1"/>
        <v>0.7950880193</v>
      </c>
    </row>
    <row r="690">
      <c r="A690" s="4">
        <v>30.7925959492943</v>
      </c>
      <c r="B690" s="5">
        <v>1.0</v>
      </c>
      <c r="C690" s="6">
        <f t="shared" si="1"/>
        <v>0.7966028549</v>
      </c>
    </row>
    <row r="691">
      <c r="A691" s="4">
        <v>30.8659881665357</v>
      </c>
      <c r="B691" s="5">
        <v>1.0</v>
      </c>
      <c r="C691" s="6">
        <f t="shared" si="1"/>
        <v>0.7992392328</v>
      </c>
    </row>
    <row r="692">
      <c r="A692" s="4">
        <v>30.8862812134464</v>
      </c>
      <c r="B692" s="5">
        <v>1.0</v>
      </c>
      <c r="C692" s="6">
        <f t="shared" si="1"/>
        <v>0.7999636632</v>
      </c>
    </row>
    <row r="693">
      <c r="A693" s="4">
        <v>30.8893184368583</v>
      </c>
      <c r="B693" s="5">
        <v>1.0</v>
      </c>
      <c r="C693" s="6">
        <f t="shared" si="1"/>
        <v>0.8000719185</v>
      </c>
    </row>
    <row r="694">
      <c r="A694" s="4">
        <v>30.8921941289814</v>
      </c>
      <c r="B694" s="5">
        <v>1.0</v>
      </c>
      <c r="C694" s="6">
        <f t="shared" si="1"/>
        <v>0.8001743759</v>
      </c>
    </row>
    <row r="695">
      <c r="A695" s="4">
        <v>30.9302282844599</v>
      </c>
      <c r="B695" s="5">
        <v>1.0</v>
      </c>
      <c r="C695" s="6">
        <f t="shared" si="1"/>
        <v>0.8015257806</v>
      </c>
    </row>
    <row r="696">
      <c r="A696" s="4">
        <v>30.9521379010048</v>
      </c>
      <c r="B696" s="5">
        <v>1.0</v>
      </c>
      <c r="C696" s="6">
        <f t="shared" si="1"/>
        <v>0.8023011318</v>
      </c>
    </row>
    <row r="697">
      <c r="A697" s="4">
        <v>30.9583840074865</v>
      </c>
      <c r="B697" s="5">
        <v>1.0</v>
      </c>
      <c r="C697" s="6">
        <f t="shared" si="1"/>
        <v>0.8025217543</v>
      </c>
    </row>
    <row r="698">
      <c r="A698" s="4">
        <v>30.9623567582397</v>
      </c>
      <c r="B698" s="5">
        <v>1.0</v>
      </c>
      <c r="C698" s="6">
        <f t="shared" si="1"/>
        <v>0.8026619817</v>
      </c>
    </row>
    <row r="699">
      <c r="A699" s="4">
        <v>30.9713071004548</v>
      </c>
      <c r="B699" s="5">
        <v>1.0</v>
      </c>
      <c r="C699" s="6">
        <f t="shared" si="1"/>
        <v>0.8029776293</v>
      </c>
    </row>
    <row r="700">
      <c r="A700" s="4">
        <v>30.9884941462765</v>
      </c>
      <c r="B700" s="5">
        <v>1.0</v>
      </c>
      <c r="C700" s="6">
        <f t="shared" si="1"/>
        <v>0.8035826884</v>
      </c>
    </row>
    <row r="701">
      <c r="A701" s="4">
        <v>30.9994431308751</v>
      </c>
      <c r="B701" s="5">
        <v>1.0</v>
      </c>
      <c r="C701" s="6">
        <f t="shared" si="1"/>
        <v>0.8039674079</v>
      </c>
    </row>
    <row r="702">
      <c r="A702" s="4">
        <v>31.032781388603</v>
      </c>
      <c r="B702" s="5">
        <v>1.0</v>
      </c>
      <c r="C702" s="6">
        <f t="shared" si="1"/>
        <v>0.8051353193</v>
      </c>
    </row>
    <row r="703">
      <c r="A703" s="4">
        <v>31.0534205251892</v>
      </c>
      <c r="B703" s="5">
        <v>1.0</v>
      </c>
      <c r="C703" s="6">
        <f t="shared" si="1"/>
        <v>0.8058557057</v>
      </c>
    </row>
    <row r="704">
      <c r="A704" s="4">
        <v>31.0999006869611</v>
      </c>
      <c r="B704" s="5">
        <v>0.0</v>
      </c>
      <c r="C704" s="6">
        <f t="shared" si="1"/>
        <v>0.8074706369</v>
      </c>
    </row>
    <row r="705">
      <c r="A705" s="4">
        <v>31.1019414746101</v>
      </c>
      <c r="B705" s="5">
        <v>1.0</v>
      </c>
      <c r="C705" s="6">
        <f t="shared" si="1"/>
        <v>0.8075413081</v>
      </c>
    </row>
    <row r="706">
      <c r="A706" s="4">
        <v>31.1720481906928</v>
      </c>
      <c r="B706" s="5">
        <v>1.0</v>
      </c>
      <c r="C706" s="6">
        <f t="shared" si="1"/>
        <v>0.8099570675</v>
      </c>
    </row>
    <row r="707">
      <c r="A707" s="4">
        <v>31.1881766314553</v>
      </c>
      <c r="B707" s="5">
        <v>0.0</v>
      </c>
      <c r="C707" s="6">
        <f t="shared" si="1"/>
        <v>0.8105095313</v>
      </c>
    </row>
    <row r="708">
      <c r="A708" s="4">
        <v>31.312190565722</v>
      </c>
      <c r="B708" s="5">
        <v>0.0</v>
      </c>
      <c r="C708" s="6">
        <f t="shared" si="1"/>
        <v>0.8147164139</v>
      </c>
    </row>
    <row r="709">
      <c r="A709" s="4">
        <v>31.3193126021607</v>
      </c>
      <c r="B709" s="5">
        <v>0.0</v>
      </c>
      <c r="C709" s="6">
        <f t="shared" si="1"/>
        <v>0.8149558074</v>
      </c>
    </row>
    <row r="710">
      <c r="A710" s="4">
        <v>31.32539370693</v>
      </c>
      <c r="B710" s="5">
        <v>1.0</v>
      </c>
      <c r="C710" s="6">
        <f t="shared" si="1"/>
        <v>0.8151600227</v>
      </c>
    </row>
    <row r="711">
      <c r="A711" s="4">
        <v>31.3588653684695</v>
      </c>
      <c r="B711" s="5">
        <v>1.0</v>
      </c>
      <c r="C711" s="6">
        <f t="shared" si="1"/>
        <v>0.8162809469</v>
      </c>
    </row>
    <row r="712">
      <c r="A712" s="4">
        <v>31.364120070991</v>
      </c>
      <c r="B712" s="5">
        <v>1.0</v>
      </c>
      <c r="C712" s="6">
        <f t="shared" si="1"/>
        <v>0.8164564411</v>
      </c>
    </row>
    <row r="713">
      <c r="A713" s="4">
        <v>31.387792729235</v>
      </c>
      <c r="B713" s="5">
        <v>1.0</v>
      </c>
      <c r="C713" s="6">
        <f t="shared" si="1"/>
        <v>0.8172454386</v>
      </c>
    </row>
    <row r="714">
      <c r="A714" s="4">
        <v>31.403049134431</v>
      </c>
      <c r="B714" s="5">
        <v>1.0</v>
      </c>
      <c r="C714" s="6">
        <f t="shared" si="1"/>
        <v>0.8177525299</v>
      </c>
    </row>
    <row r="715">
      <c r="A715" s="4">
        <v>31.4164871314583</v>
      </c>
      <c r="B715" s="5">
        <v>1.0</v>
      </c>
      <c r="C715" s="6">
        <f t="shared" si="1"/>
        <v>0.8181982747</v>
      </c>
    </row>
    <row r="716">
      <c r="A716" s="4">
        <v>31.4314985996577</v>
      </c>
      <c r="B716" s="5">
        <v>1.0</v>
      </c>
      <c r="C716" s="6">
        <f t="shared" si="1"/>
        <v>0.8186952091</v>
      </c>
    </row>
    <row r="717">
      <c r="A717" s="4">
        <v>31.595507676625</v>
      </c>
      <c r="B717" s="5">
        <v>1.0</v>
      </c>
      <c r="C717" s="6">
        <f t="shared" si="1"/>
        <v>0.8240557094</v>
      </c>
    </row>
    <row r="718">
      <c r="A718" s="4">
        <v>31.6598461425791</v>
      </c>
      <c r="B718" s="5">
        <v>0.0</v>
      </c>
      <c r="C718" s="6">
        <f t="shared" si="1"/>
        <v>0.8261242503</v>
      </c>
    </row>
    <row r="719">
      <c r="A719" s="4">
        <v>31.6689871387348</v>
      </c>
      <c r="B719" s="5">
        <v>1.0</v>
      </c>
      <c r="C719" s="6">
        <f t="shared" si="1"/>
        <v>0.8264165788</v>
      </c>
    </row>
    <row r="720">
      <c r="A720" s="4">
        <v>31.6796846654915</v>
      </c>
      <c r="B720" s="5">
        <v>1.0</v>
      </c>
      <c r="C720" s="6">
        <f t="shared" si="1"/>
        <v>0.8267581918</v>
      </c>
    </row>
    <row r="721">
      <c r="A721" s="4">
        <v>31.6863063195108</v>
      </c>
      <c r="B721" s="5">
        <v>1.0</v>
      </c>
      <c r="C721" s="6">
        <f t="shared" si="1"/>
        <v>0.8269693801</v>
      </c>
    </row>
    <row r="722">
      <c r="A722" s="4">
        <v>31.707167088001</v>
      </c>
      <c r="B722" s="5">
        <v>0.0</v>
      </c>
      <c r="C722" s="6">
        <f t="shared" si="1"/>
        <v>0.8276333741</v>
      </c>
    </row>
    <row r="723">
      <c r="A723" s="4">
        <v>31.7669819757521</v>
      </c>
      <c r="B723" s="5">
        <v>0.0</v>
      </c>
      <c r="C723" s="6">
        <f t="shared" si="1"/>
        <v>0.8295260825</v>
      </c>
    </row>
    <row r="724">
      <c r="A724" s="4">
        <v>31.792056596151</v>
      </c>
      <c r="B724" s="5">
        <v>1.0</v>
      </c>
      <c r="C724" s="6">
        <f t="shared" si="1"/>
        <v>0.830314587</v>
      </c>
    </row>
    <row r="725">
      <c r="A725" s="4">
        <v>31.8137050887253</v>
      </c>
      <c r="B725" s="5">
        <v>1.0</v>
      </c>
      <c r="C725" s="6">
        <f t="shared" si="1"/>
        <v>0.8309930158</v>
      </c>
    </row>
    <row r="726">
      <c r="A726" s="4">
        <v>31.8534830501037</v>
      </c>
      <c r="B726" s="5">
        <v>0.0</v>
      </c>
      <c r="C726" s="6">
        <f t="shared" si="1"/>
        <v>0.8322339574</v>
      </c>
    </row>
    <row r="727">
      <c r="A727" s="4">
        <v>31.9753499177474</v>
      </c>
      <c r="B727" s="5">
        <v>0.0</v>
      </c>
      <c r="C727" s="6">
        <f t="shared" si="1"/>
        <v>0.8359905191</v>
      </c>
    </row>
    <row r="728">
      <c r="A728" s="4">
        <v>32.02364208839</v>
      </c>
      <c r="B728" s="5">
        <v>1.0</v>
      </c>
      <c r="C728" s="6">
        <f t="shared" si="1"/>
        <v>0.8374603164</v>
      </c>
    </row>
    <row r="729">
      <c r="A729" s="4">
        <v>32.0523460877722</v>
      </c>
      <c r="B729" s="5">
        <v>1.0</v>
      </c>
      <c r="C729" s="6">
        <f t="shared" si="1"/>
        <v>0.8383288968</v>
      </c>
    </row>
    <row r="730">
      <c r="A730" s="4">
        <v>32.0859936723659</v>
      </c>
      <c r="B730" s="5">
        <v>1.0</v>
      </c>
      <c r="C730" s="6">
        <f t="shared" si="1"/>
        <v>0.8393422954</v>
      </c>
    </row>
    <row r="731">
      <c r="A731" s="4">
        <v>32.0914819217057</v>
      </c>
      <c r="B731" s="5">
        <v>1.0</v>
      </c>
      <c r="C731" s="6">
        <f t="shared" si="1"/>
        <v>0.8395071025</v>
      </c>
    </row>
    <row r="732">
      <c r="A732" s="4">
        <v>32.1335281559338</v>
      </c>
      <c r="B732" s="5">
        <v>1.0</v>
      </c>
      <c r="C732" s="6">
        <f t="shared" si="1"/>
        <v>0.8407651783</v>
      </c>
    </row>
    <row r="733">
      <c r="A733" s="4">
        <v>32.1824056677275</v>
      </c>
      <c r="B733" s="5">
        <v>0.0</v>
      </c>
      <c r="C733" s="6">
        <f t="shared" si="1"/>
        <v>0.8422175932</v>
      </c>
    </row>
    <row r="734">
      <c r="A734" s="4">
        <v>32.2094550605505</v>
      </c>
      <c r="B734" s="5">
        <v>1.0</v>
      </c>
      <c r="C734" s="6">
        <f t="shared" si="1"/>
        <v>0.843016739</v>
      </c>
    </row>
    <row r="735">
      <c r="A735" s="4">
        <v>32.2127949497644</v>
      </c>
      <c r="B735" s="5">
        <v>1.0</v>
      </c>
      <c r="C735" s="6">
        <f t="shared" si="1"/>
        <v>0.8431151838</v>
      </c>
    </row>
    <row r="736">
      <c r="A736" s="4">
        <v>32.2200046782986</v>
      </c>
      <c r="B736" s="5">
        <v>1.0</v>
      </c>
      <c r="C736" s="6">
        <f t="shared" si="1"/>
        <v>0.8433275224</v>
      </c>
    </row>
    <row r="737">
      <c r="A737" s="4">
        <v>32.2945487321519</v>
      </c>
      <c r="B737" s="5">
        <v>0.0</v>
      </c>
      <c r="C737" s="6">
        <f t="shared" si="1"/>
        <v>0.8455092701</v>
      </c>
    </row>
    <row r="738">
      <c r="A738" s="4">
        <v>32.3298915949648</v>
      </c>
      <c r="B738" s="5">
        <v>0.0</v>
      </c>
      <c r="C738" s="6">
        <f t="shared" si="1"/>
        <v>0.8465349741</v>
      </c>
    </row>
    <row r="739">
      <c r="A739" s="4">
        <v>32.3740851229067</v>
      </c>
      <c r="B739" s="5">
        <v>1.0</v>
      </c>
      <c r="C739" s="6">
        <f t="shared" si="1"/>
        <v>0.8478096856</v>
      </c>
    </row>
    <row r="740">
      <c r="A740" s="4">
        <v>32.3996533306729</v>
      </c>
      <c r="B740" s="5">
        <v>1.0</v>
      </c>
      <c r="C740" s="6">
        <f t="shared" si="1"/>
        <v>0.8485431965</v>
      </c>
    </row>
    <row r="741">
      <c r="A741" s="4">
        <v>32.4077276732081</v>
      </c>
      <c r="B741" s="5">
        <v>1.0</v>
      </c>
      <c r="C741" s="6">
        <f t="shared" si="1"/>
        <v>0.8487742323</v>
      </c>
    </row>
    <row r="742">
      <c r="A742" s="4">
        <v>32.514763707316</v>
      </c>
      <c r="B742" s="5">
        <v>1.0</v>
      </c>
      <c r="C742" s="6">
        <f t="shared" si="1"/>
        <v>0.8518096064</v>
      </c>
    </row>
    <row r="743">
      <c r="A743" s="4">
        <v>32.5465283071176</v>
      </c>
      <c r="B743" s="5">
        <v>1.0</v>
      </c>
      <c r="C743" s="6">
        <f t="shared" si="1"/>
        <v>0.8527006643</v>
      </c>
    </row>
    <row r="744">
      <c r="A744" s="4">
        <v>32.5469828316222</v>
      </c>
      <c r="B744" s="5">
        <v>1.0</v>
      </c>
      <c r="C744" s="6">
        <f t="shared" si="1"/>
        <v>0.8527133823</v>
      </c>
    </row>
    <row r="745">
      <c r="A745" s="4">
        <v>32.5516627800028</v>
      </c>
      <c r="B745" s="5">
        <v>1.0</v>
      </c>
      <c r="C745" s="6">
        <f t="shared" si="1"/>
        <v>0.8528442792</v>
      </c>
    </row>
    <row r="746">
      <c r="A746" s="4">
        <v>32.5652418888283</v>
      </c>
      <c r="B746" s="5">
        <v>1.0</v>
      </c>
      <c r="C746" s="6">
        <f t="shared" si="1"/>
        <v>0.8532235385</v>
      </c>
    </row>
    <row r="747">
      <c r="A747" s="4">
        <v>32.7359621163605</v>
      </c>
      <c r="B747" s="5">
        <v>1.0</v>
      </c>
      <c r="C747" s="6">
        <f t="shared" si="1"/>
        <v>0.8579228971</v>
      </c>
    </row>
    <row r="748">
      <c r="A748" s="4">
        <v>32.7512598202241</v>
      </c>
      <c r="B748" s="5">
        <v>1.0</v>
      </c>
      <c r="C748" s="6">
        <f t="shared" si="1"/>
        <v>0.8583378037</v>
      </c>
    </row>
    <row r="749">
      <c r="A749" s="4">
        <v>32.759314923676</v>
      </c>
      <c r="B749" s="5">
        <v>1.0</v>
      </c>
      <c r="C749" s="6">
        <f t="shared" si="1"/>
        <v>0.8585558686</v>
      </c>
    </row>
    <row r="750">
      <c r="A750" s="4">
        <v>32.7723951477095</v>
      </c>
      <c r="B750" s="5">
        <v>1.0</v>
      </c>
      <c r="C750" s="6">
        <f t="shared" si="1"/>
        <v>0.8589093743</v>
      </c>
    </row>
    <row r="751">
      <c r="A751" s="4">
        <v>32.8153608131917</v>
      </c>
      <c r="B751" s="5">
        <v>1.0</v>
      </c>
      <c r="C751" s="6">
        <f t="shared" si="1"/>
        <v>0.8600653693</v>
      </c>
    </row>
    <row r="752">
      <c r="A752" s="4">
        <v>32.8564819761081</v>
      </c>
      <c r="B752" s="5">
        <v>1.0</v>
      </c>
      <c r="C752" s="6">
        <f t="shared" si="1"/>
        <v>0.8611643004</v>
      </c>
    </row>
    <row r="753">
      <c r="A753" s="4">
        <v>32.9305955169376</v>
      </c>
      <c r="B753" s="5">
        <v>1.0</v>
      </c>
      <c r="C753" s="6">
        <f t="shared" si="1"/>
        <v>0.8631266412</v>
      </c>
    </row>
    <row r="754">
      <c r="A754" s="4">
        <v>33.0243925525787</v>
      </c>
      <c r="B754" s="5">
        <v>1.0</v>
      </c>
      <c r="C754" s="6">
        <f t="shared" si="1"/>
        <v>0.865576638</v>
      </c>
    </row>
    <row r="755">
      <c r="A755" s="4">
        <v>33.0416363122874</v>
      </c>
      <c r="B755" s="5">
        <v>1.0</v>
      </c>
      <c r="C755" s="6">
        <f t="shared" si="1"/>
        <v>0.8660229965</v>
      </c>
    </row>
    <row r="756">
      <c r="A756" s="4">
        <v>33.0440146845462</v>
      </c>
      <c r="B756" s="5">
        <v>1.0</v>
      </c>
      <c r="C756" s="6">
        <f t="shared" si="1"/>
        <v>0.8660844628</v>
      </c>
    </row>
    <row r="757">
      <c r="A757" s="4">
        <v>33.0603467508576</v>
      </c>
      <c r="B757" s="5">
        <v>1.0</v>
      </c>
      <c r="C757" s="6">
        <f t="shared" si="1"/>
        <v>0.8665059025</v>
      </c>
    </row>
    <row r="758">
      <c r="A758" s="4">
        <v>33.0604727783966</v>
      </c>
      <c r="B758" s="5">
        <v>1.0</v>
      </c>
      <c r="C758" s="6">
        <f t="shared" si="1"/>
        <v>0.8665091502</v>
      </c>
    </row>
    <row r="759">
      <c r="A759" s="4">
        <v>33.1852258250681</v>
      </c>
      <c r="B759" s="5">
        <v>1.0</v>
      </c>
      <c r="C759" s="6">
        <f t="shared" si="1"/>
        <v>0.8696913562</v>
      </c>
    </row>
    <row r="760">
      <c r="A760" s="4">
        <v>33.2140268962322</v>
      </c>
      <c r="B760" s="5">
        <v>1.0</v>
      </c>
      <c r="C760" s="6">
        <f t="shared" si="1"/>
        <v>0.8704167907</v>
      </c>
    </row>
    <row r="761">
      <c r="A761" s="4">
        <v>33.2549751038963</v>
      </c>
      <c r="B761" s="5">
        <v>1.0</v>
      </c>
      <c r="C761" s="6">
        <f t="shared" si="1"/>
        <v>0.8714422642</v>
      </c>
    </row>
    <row r="762">
      <c r="A762" s="4">
        <v>33.2829605073653</v>
      </c>
      <c r="B762" s="5">
        <v>1.0</v>
      </c>
      <c r="C762" s="6">
        <f t="shared" si="1"/>
        <v>0.8721391219</v>
      </c>
    </row>
    <row r="763">
      <c r="A763" s="4">
        <v>33.2945286584561</v>
      </c>
      <c r="B763" s="5">
        <v>1.0</v>
      </c>
      <c r="C763" s="6">
        <f t="shared" si="1"/>
        <v>0.8724262346</v>
      </c>
    </row>
    <row r="764">
      <c r="A764" s="4">
        <v>33.3352806282685</v>
      </c>
      <c r="B764" s="5">
        <v>1.0</v>
      </c>
      <c r="C764" s="6">
        <f t="shared" si="1"/>
        <v>0.8734332855</v>
      </c>
    </row>
    <row r="765">
      <c r="A765" s="4">
        <v>33.4242983512947</v>
      </c>
      <c r="B765" s="5">
        <v>1.0</v>
      </c>
      <c r="C765" s="6">
        <f t="shared" si="1"/>
        <v>0.8756094353</v>
      </c>
    </row>
    <row r="766">
      <c r="A766" s="4">
        <v>33.4615664247731</v>
      </c>
      <c r="B766" s="5">
        <v>1.0</v>
      </c>
      <c r="C766" s="6">
        <f t="shared" si="1"/>
        <v>0.8765109269</v>
      </c>
    </row>
    <row r="767">
      <c r="A767" s="4">
        <v>33.4726132673077</v>
      </c>
      <c r="B767" s="5">
        <v>1.0</v>
      </c>
      <c r="C767" s="6">
        <f t="shared" si="1"/>
        <v>0.8767770627</v>
      </c>
    </row>
    <row r="768">
      <c r="A768" s="4">
        <v>33.5297906943274</v>
      </c>
      <c r="B768" s="5">
        <v>1.0</v>
      </c>
      <c r="C768" s="6">
        <f t="shared" si="1"/>
        <v>0.8781466879</v>
      </c>
    </row>
    <row r="769">
      <c r="A769" s="4">
        <v>33.5306222248193</v>
      </c>
      <c r="B769" s="5">
        <v>1.0</v>
      </c>
      <c r="C769" s="6">
        <f t="shared" si="1"/>
        <v>0.8781665093</v>
      </c>
    </row>
    <row r="770">
      <c r="A770" s="4">
        <v>33.5598407812577</v>
      </c>
      <c r="B770" s="5">
        <v>1.0</v>
      </c>
      <c r="C770" s="6">
        <f t="shared" si="1"/>
        <v>0.8788612371</v>
      </c>
    </row>
    <row r="771">
      <c r="A771" s="4">
        <v>33.5681746524272</v>
      </c>
      <c r="B771" s="5">
        <v>1.0</v>
      </c>
      <c r="C771" s="6">
        <f t="shared" si="1"/>
        <v>0.879058764</v>
      </c>
    </row>
    <row r="772">
      <c r="A772" s="4">
        <v>33.5823623866254</v>
      </c>
      <c r="B772" s="5">
        <v>0.0</v>
      </c>
      <c r="C772" s="6">
        <f t="shared" si="1"/>
        <v>0.8793943985</v>
      </c>
    </row>
    <row r="773">
      <c r="A773" s="4">
        <v>33.6853317022213</v>
      </c>
      <c r="B773" s="5">
        <v>1.0</v>
      </c>
      <c r="C773" s="6">
        <f t="shared" si="1"/>
        <v>0.8818062933</v>
      </c>
    </row>
    <row r="774">
      <c r="A774" s="4">
        <v>33.6879694177929</v>
      </c>
      <c r="B774" s="5">
        <v>1.0</v>
      </c>
      <c r="C774" s="6">
        <f t="shared" si="1"/>
        <v>0.8818675254</v>
      </c>
    </row>
    <row r="775">
      <c r="A775" s="4">
        <v>33.7212238755873</v>
      </c>
      <c r="B775" s="5">
        <v>1.0</v>
      </c>
      <c r="C775" s="6">
        <f t="shared" si="1"/>
        <v>0.8826371435</v>
      </c>
    </row>
    <row r="776">
      <c r="A776" s="4">
        <v>33.7407191209158</v>
      </c>
      <c r="B776" s="5">
        <v>1.0</v>
      </c>
      <c r="C776" s="6">
        <f t="shared" si="1"/>
        <v>0.8830863039</v>
      </c>
    </row>
    <row r="777">
      <c r="A777" s="4">
        <v>33.7847590596879</v>
      </c>
      <c r="B777" s="5">
        <v>1.0</v>
      </c>
      <c r="C777" s="6">
        <f t="shared" si="1"/>
        <v>0.8840954734</v>
      </c>
    </row>
    <row r="778">
      <c r="A778" s="4">
        <v>33.7986152738809</v>
      </c>
      <c r="B778" s="5">
        <v>1.0</v>
      </c>
      <c r="C778" s="6">
        <f t="shared" si="1"/>
        <v>0.8844114179</v>
      </c>
    </row>
    <row r="779">
      <c r="A779" s="4">
        <v>33.8016996046476</v>
      </c>
      <c r="B779" s="5">
        <v>1.0</v>
      </c>
      <c r="C779" s="6">
        <f t="shared" si="1"/>
        <v>0.8844816438</v>
      </c>
    </row>
    <row r="780">
      <c r="A780" s="4">
        <v>33.891196436443</v>
      </c>
      <c r="B780" s="5">
        <v>1.0</v>
      </c>
      <c r="C780" s="6">
        <f t="shared" si="1"/>
        <v>0.886503258</v>
      </c>
    </row>
    <row r="781">
      <c r="A781" s="4">
        <v>33.8963195818175</v>
      </c>
      <c r="B781" s="5">
        <v>1.0</v>
      </c>
      <c r="C781" s="6">
        <f t="shared" si="1"/>
        <v>0.8866180444</v>
      </c>
    </row>
    <row r="782">
      <c r="A782" s="4">
        <v>33.9110746735727</v>
      </c>
      <c r="B782" s="5">
        <v>1.0</v>
      </c>
      <c r="C782" s="6">
        <f t="shared" si="1"/>
        <v>0.8869480734</v>
      </c>
    </row>
    <row r="783">
      <c r="A783" s="4">
        <v>33.9159934151058</v>
      </c>
      <c r="B783" s="5">
        <v>1.0</v>
      </c>
      <c r="C783" s="6">
        <f t="shared" si="1"/>
        <v>0.887057905</v>
      </c>
    </row>
    <row r="784">
      <c r="A784" s="4">
        <v>33.9316424244372</v>
      </c>
      <c r="B784" s="5">
        <v>1.0</v>
      </c>
      <c r="C784" s="6">
        <f t="shared" si="1"/>
        <v>0.8874067161</v>
      </c>
    </row>
    <row r="785">
      <c r="A785" s="4">
        <v>33.9325519483831</v>
      </c>
      <c r="B785" s="5">
        <v>1.0</v>
      </c>
      <c r="C785" s="6">
        <f t="shared" si="1"/>
        <v>0.8874269601</v>
      </c>
    </row>
    <row r="786">
      <c r="A786" s="4">
        <v>33.9389497830728</v>
      </c>
      <c r="B786" s="5">
        <v>1.0</v>
      </c>
      <c r="C786" s="6">
        <f t="shared" si="1"/>
        <v>0.8875692722</v>
      </c>
    </row>
    <row r="787">
      <c r="A787" s="4">
        <v>33.950217654256</v>
      </c>
      <c r="B787" s="5">
        <v>1.0</v>
      </c>
      <c r="C787" s="6">
        <f t="shared" si="1"/>
        <v>0.8878195304</v>
      </c>
    </row>
    <row r="788">
      <c r="A788" s="4">
        <v>34.0148428888194</v>
      </c>
      <c r="B788" s="5">
        <v>1.0</v>
      </c>
      <c r="C788" s="6">
        <f t="shared" si="1"/>
        <v>0.8892454665</v>
      </c>
    </row>
    <row r="789">
      <c r="A789" s="4">
        <v>34.1077827451618</v>
      </c>
      <c r="B789" s="5">
        <v>1.0</v>
      </c>
      <c r="C789" s="6">
        <f t="shared" si="1"/>
        <v>0.8912683239</v>
      </c>
    </row>
    <row r="790">
      <c r="A790" s="4">
        <v>34.1278274466808</v>
      </c>
      <c r="B790" s="5">
        <v>1.0</v>
      </c>
      <c r="C790" s="6">
        <f t="shared" si="1"/>
        <v>0.891700327</v>
      </c>
    </row>
    <row r="791">
      <c r="A791" s="4">
        <v>34.1576061431314</v>
      </c>
      <c r="B791" s="5">
        <v>1.0</v>
      </c>
      <c r="C791" s="6">
        <f t="shared" si="1"/>
        <v>0.8923393327</v>
      </c>
    </row>
    <row r="792">
      <c r="A792" s="4">
        <v>34.2233078004433</v>
      </c>
      <c r="B792" s="5">
        <v>1.0</v>
      </c>
      <c r="C792" s="6">
        <f t="shared" si="1"/>
        <v>0.893737472</v>
      </c>
    </row>
    <row r="793">
      <c r="A793" s="4">
        <v>34.2947451659791</v>
      </c>
      <c r="B793" s="5">
        <v>1.0</v>
      </c>
      <c r="C793" s="6">
        <f t="shared" si="1"/>
        <v>0.8952394899</v>
      </c>
    </row>
    <row r="794">
      <c r="A794" s="4">
        <v>34.3003272494227</v>
      </c>
      <c r="B794" s="5">
        <v>1.0</v>
      </c>
      <c r="C794" s="6">
        <f t="shared" si="1"/>
        <v>0.8953560638</v>
      </c>
    </row>
    <row r="795">
      <c r="A795" s="4">
        <v>34.3224458167248</v>
      </c>
      <c r="B795" s="5">
        <v>1.0</v>
      </c>
      <c r="C795" s="6">
        <f t="shared" si="1"/>
        <v>0.8958168531</v>
      </c>
    </row>
    <row r="796">
      <c r="A796" s="4">
        <v>34.3415852923694</v>
      </c>
      <c r="B796" s="5">
        <v>1.0</v>
      </c>
      <c r="C796" s="6">
        <f t="shared" si="1"/>
        <v>0.8962141319</v>
      </c>
    </row>
    <row r="797">
      <c r="A797" s="4">
        <v>34.4079618528908</v>
      </c>
      <c r="B797" s="5">
        <v>1.0</v>
      </c>
      <c r="C797" s="6">
        <f t="shared" si="1"/>
        <v>0.8975815502</v>
      </c>
    </row>
    <row r="798">
      <c r="A798" s="4">
        <v>34.4124421594738</v>
      </c>
      <c r="B798" s="5">
        <v>1.0</v>
      </c>
      <c r="C798" s="6">
        <f t="shared" si="1"/>
        <v>0.8976732713</v>
      </c>
    </row>
    <row r="799">
      <c r="A799" s="4">
        <v>34.4503342812417</v>
      </c>
      <c r="B799" s="5">
        <v>1.0</v>
      </c>
      <c r="C799" s="6">
        <f t="shared" si="1"/>
        <v>0.898446094</v>
      </c>
    </row>
    <row r="800">
      <c r="A800" s="4">
        <v>34.5435430140652</v>
      </c>
      <c r="B800" s="5">
        <v>0.0</v>
      </c>
      <c r="C800" s="6">
        <f t="shared" si="1"/>
        <v>0.9003251205</v>
      </c>
    </row>
    <row r="801">
      <c r="A801" s="4">
        <v>34.5592137820259</v>
      </c>
      <c r="B801" s="5">
        <v>1.0</v>
      </c>
      <c r="C801" s="6">
        <f t="shared" si="1"/>
        <v>0.9006379805</v>
      </c>
    </row>
    <row r="802">
      <c r="A802" s="4">
        <v>34.5711939796766</v>
      </c>
      <c r="B802" s="5">
        <v>1.0</v>
      </c>
      <c r="C802" s="6">
        <f t="shared" si="1"/>
        <v>0.9008765703</v>
      </c>
    </row>
    <row r="803">
      <c r="A803" s="4">
        <v>34.6017279068663</v>
      </c>
      <c r="B803" s="5">
        <v>1.0</v>
      </c>
      <c r="C803" s="6">
        <f t="shared" si="1"/>
        <v>0.9014823596</v>
      </c>
    </row>
    <row r="804">
      <c r="A804" s="4">
        <v>34.6421439402443</v>
      </c>
      <c r="B804" s="5">
        <v>1.0</v>
      </c>
      <c r="C804" s="6">
        <f t="shared" si="1"/>
        <v>0.9022791361</v>
      </c>
    </row>
    <row r="805">
      <c r="A805" s="4">
        <v>34.6456613406546</v>
      </c>
      <c r="B805" s="5">
        <v>1.0</v>
      </c>
      <c r="C805" s="6">
        <f t="shared" si="1"/>
        <v>0.9023482069</v>
      </c>
    </row>
    <row r="806">
      <c r="A806" s="4">
        <v>34.6549981453816</v>
      </c>
      <c r="B806" s="5">
        <v>1.0</v>
      </c>
      <c r="C806" s="6">
        <f t="shared" si="1"/>
        <v>0.9025313417</v>
      </c>
    </row>
    <row r="807">
      <c r="A807" s="4">
        <v>34.7258492709084</v>
      </c>
      <c r="B807" s="5">
        <v>1.0</v>
      </c>
      <c r="C807" s="6">
        <f t="shared" si="1"/>
        <v>0.9039110779</v>
      </c>
    </row>
    <row r="808">
      <c r="A808" s="4">
        <v>34.7258659121391</v>
      </c>
      <c r="B808" s="5">
        <v>1.0</v>
      </c>
      <c r="C808" s="6">
        <f t="shared" si="1"/>
        <v>0.9039113999</v>
      </c>
    </row>
    <row r="809">
      <c r="A809" s="4">
        <v>34.7592056867675</v>
      </c>
      <c r="B809" s="5">
        <v>1.0</v>
      </c>
      <c r="C809" s="6">
        <f t="shared" si="1"/>
        <v>0.9045545896</v>
      </c>
    </row>
    <row r="810">
      <c r="A810" s="4">
        <v>34.7685486011639</v>
      </c>
      <c r="B810" s="5">
        <v>1.0</v>
      </c>
      <c r="C810" s="6">
        <f t="shared" si="1"/>
        <v>0.9047341407</v>
      </c>
    </row>
    <row r="811">
      <c r="A811" s="4">
        <v>34.7988509707448</v>
      </c>
      <c r="B811" s="5">
        <v>1.0</v>
      </c>
      <c r="C811" s="6">
        <f t="shared" si="1"/>
        <v>0.9053144104</v>
      </c>
    </row>
    <row r="812">
      <c r="A812" s="4">
        <v>34.8154460745204</v>
      </c>
      <c r="B812" s="5">
        <v>1.0</v>
      </c>
      <c r="C812" s="6">
        <f t="shared" si="1"/>
        <v>0.9056308524</v>
      </c>
    </row>
    <row r="813">
      <c r="A813" s="4">
        <v>34.859572764485</v>
      </c>
      <c r="B813" s="5">
        <v>1.0</v>
      </c>
      <c r="C813" s="6">
        <f t="shared" si="1"/>
        <v>0.906467673</v>
      </c>
    </row>
    <row r="814">
      <c r="A814" s="4">
        <v>34.8611241860649</v>
      </c>
      <c r="B814" s="5">
        <v>1.0</v>
      </c>
      <c r="C814" s="6">
        <f t="shared" si="1"/>
        <v>0.9064969728</v>
      </c>
    </row>
    <row r="815">
      <c r="A815" s="4">
        <v>34.9250057874857</v>
      </c>
      <c r="B815" s="5">
        <v>1.0</v>
      </c>
      <c r="C815" s="6">
        <f t="shared" si="1"/>
        <v>0.907696298</v>
      </c>
    </row>
    <row r="816">
      <c r="A816" s="4">
        <v>34.936308867828</v>
      </c>
      <c r="B816" s="5">
        <v>1.0</v>
      </c>
      <c r="C816" s="6">
        <f t="shared" si="1"/>
        <v>0.90790706</v>
      </c>
    </row>
    <row r="817">
      <c r="A817" s="4">
        <v>34.979259842523</v>
      </c>
      <c r="B817" s="5">
        <v>1.0</v>
      </c>
      <c r="C817" s="6">
        <f t="shared" si="1"/>
        <v>0.908704003</v>
      </c>
    </row>
    <row r="818">
      <c r="A818" s="4">
        <v>34.9824090091287</v>
      </c>
      <c r="B818" s="5">
        <v>1.0</v>
      </c>
      <c r="C818" s="6">
        <f t="shared" si="1"/>
        <v>0.9087621901</v>
      </c>
    </row>
    <row r="819">
      <c r="A819" s="4">
        <v>35.0391269281352</v>
      </c>
      <c r="B819" s="5">
        <v>1.0</v>
      </c>
      <c r="C819" s="6">
        <f t="shared" si="1"/>
        <v>0.909804469</v>
      </c>
    </row>
    <row r="820">
      <c r="A820" s="4">
        <v>35.0553079258902</v>
      </c>
      <c r="B820" s="5">
        <v>1.0</v>
      </c>
      <c r="C820" s="6">
        <f t="shared" si="1"/>
        <v>0.9100998472</v>
      </c>
    </row>
    <row r="821">
      <c r="A821" s="4">
        <v>35.0669170824463</v>
      </c>
      <c r="B821" s="5">
        <v>1.0</v>
      </c>
      <c r="C821" s="6">
        <f t="shared" si="1"/>
        <v>0.9103112307</v>
      </c>
    </row>
    <row r="822">
      <c r="A822" s="4">
        <v>35.0689954391402</v>
      </c>
      <c r="B822" s="5">
        <v>1.0</v>
      </c>
      <c r="C822" s="6">
        <f t="shared" si="1"/>
        <v>0.9103490268</v>
      </c>
    </row>
    <row r="823">
      <c r="A823" s="4">
        <v>35.0914812202932</v>
      </c>
      <c r="B823" s="5">
        <v>1.0</v>
      </c>
      <c r="C823" s="6">
        <f t="shared" si="1"/>
        <v>0.9107570265</v>
      </c>
    </row>
    <row r="824">
      <c r="A824" s="4">
        <v>35.1200429974274</v>
      </c>
      <c r="B824" s="5">
        <v>1.0</v>
      </c>
      <c r="C824" s="6">
        <f t="shared" si="1"/>
        <v>0.9112728586</v>
      </c>
    </row>
    <row r="825">
      <c r="A825" s="4">
        <v>35.1485470438938</v>
      </c>
      <c r="B825" s="5">
        <v>1.0</v>
      </c>
      <c r="C825" s="6">
        <f t="shared" si="1"/>
        <v>0.9117849634</v>
      </c>
    </row>
    <row r="826">
      <c r="A826" s="4">
        <v>35.2091898376861</v>
      </c>
      <c r="B826" s="5">
        <v>1.0</v>
      </c>
      <c r="C826" s="6">
        <f t="shared" si="1"/>
        <v>0.9128656006</v>
      </c>
    </row>
    <row r="827">
      <c r="A827" s="4">
        <v>35.2299520791793</v>
      </c>
      <c r="B827" s="5">
        <v>1.0</v>
      </c>
      <c r="C827" s="6">
        <f t="shared" si="1"/>
        <v>0.9132328178</v>
      </c>
    </row>
    <row r="828">
      <c r="A828" s="4">
        <v>35.2423648691653</v>
      </c>
      <c r="B828" s="5">
        <v>1.0</v>
      </c>
      <c r="C828" s="6">
        <f t="shared" si="1"/>
        <v>0.9134516906</v>
      </c>
    </row>
    <row r="829">
      <c r="A829" s="4">
        <v>35.2866113511099</v>
      </c>
      <c r="B829" s="5">
        <v>1.0</v>
      </c>
      <c r="C829" s="6">
        <f t="shared" si="1"/>
        <v>0.9142278209</v>
      </c>
    </row>
    <row r="830">
      <c r="A830" s="4">
        <v>35.3245696611577</v>
      </c>
      <c r="B830" s="5">
        <v>1.0</v>
      </c>
      <c r="C830" s="6">
        <f t="shared" si="1"/>
        <v>0.9148886181</v>
      </c>
    </row>
    <row r="831">
      <c r="A831" s="4">
        <v>35.4169876748562</v>
      </c>
      <c r="B831" s="5">
        <v>1.0</v>
      </c>
      <c r="C831" s="6">
        <f t="shared" si="1"/>
        <v>0.9164782071</v>
      </c>
    </row>
    <row r="832">
      <c r="A832" s="4">
        <v>35.4378399689007</v>
      </c>
      <c r="B832" s="5">
        <v>1.0</v>
      </c>
      <c r="C832" s="6">
        <f t="shared" si="1"/>
        <v>0.9168331162</v>
      </c>
    </row>
    <row r="833">
      <c r="A833" s="4">
        <v>35.5116061211241</v>
      </c>
      <c r="B833" s="5">
        <v>0.0</v>
      </c>
      <c r="C833" s="6">
        <f t="shared" si="1"/>
        <v>0.918077645</v>
      </c>
    </row>
    <row r="834">
      <c r="A834" s="4">
        <v>35.541455447567</v>
      </c>
      <c r="B834" s="5">
        <v>1.0</v>
      </c>
      <c r="C834" s="6">
        <f t="shared" si="1"/>
        <v>0.9185764039</v>
      </c>
    </row>
    <row r="835">
      <c r="A835" s="4">
        <v>35.5685335824032</v>
      </c>
      <c r="B835" s="5">
        <v>1.0</v>
      </c>
      <c r="C835" s="6">
        <f t="shared" si="1"/>
        <v>0.9190264628</v>
      </c>
    </row>
    <row r="836">
      <c r="A836" s="4">
        <v>35.6570958050253</v>
      </c>
      <c r="B836" s="5">
        <v>1.0</v>
      </c>
      <c r="C836" s="6">
        <f t="shared" si="1"/>
        <v>0.9204826311</v>
      </c>
    </row>
    <row r="837">
      <c r="A837" s="4">
        <v>35.7002727094622</v>
      </c>
      <c r="B837" s="5">
        <v>1.0</v>
      </c>
      <c r="C837" s="6">
        <f t="shared" si="1"/>
        <v>0.9211838512</v>
      </c>
    </row>
    <row r="838">
      <c r="A838" s="4">
        <v>35.7732744360974</v>
      </c>
      <c r="B838" s="5">
        <v>1.0</v>
      </c>
      <c r="C838" s="6">
        <f t="shared" si="1"/>
        <v>0.922356592</v>
      </c>
    </row>
    <row r="839">
      <c r="A839" s="4">
        <v>35.8601963908292</v>
      </c>
      <c r="B839" s="5">
        <v>1.0</v>
      </c>
      <c r="C839" s="6">
        <f t="shared" si="1"/>
        <v>0.9237321014</v>
      </c>
    </row>
    <row r="840">
      <c r="A840" s="4">
        <v>35.9396444781743</v>
      </c>
      <c r="B840" s="5">
        <v>1.0</v>
      </c>
      <c r="C840" s="6">
        <f t="shared" si="1"/>
        <v>0.9249697479</v>
      </c>
    </row>
    <row r="841">
      <c r="A841" s="4">
        <v>35.9602296920742</v>
      </c>
      <c r="B841" s="5">
        <v>1.0</v>
      </c>
      <c r="C841" s="6">
        <f t="shared" si="1"/>
        <v>0.9252874021</v>
      </c>
    </row>
    <row r="842">
      <c r="A842" s="4">
        <v>36.0018091564751</v>
      </c>
      <c r="B842" s="5">
        <v>1.0</v>
      </c>
      <c r="C842" s="6">
        <f t="shared" si="1"/>
        <v>0.9259252548</v>
      </c>
    </row>
    <row r="843">
      <c r="A843" s="4">
        <v>36.0253121854688</v>
      </c>
      <c r="B843" s="5">
        <v>1.0</v>
      </c>
      <c r="C843" s="6">
        <f t="shared" si="1"/>
        <v>0.9262835847</v>
      </c>
    </row>
    <row r="844">
      <c r="A844" s="4">
        <v>36.0581003460897</v>
      </c>
      <c r="B844" s="5">
        <v>1.0</v>
      </c>
      <c r="C844" s="6">
        <f t="shared" si="1"/>
        <v>0.9267808117</v>
      </c>
    </row>
    <row r="845">
      <c r="A845" s="4">
        <v>36.2196301182401</v>
      </c>
      <c r="B845" s="5">
        <v>1.0</v>
      </c>
      <c r="C845" s="6">
        <f t="shared" si="1"/>
        <v>0.9291855662</v>
      </c>
    </row>
    <row r="846">
      <c r="A846" s="4">
        <v>36.2265357106528</v>
      </c>
      <c r="B846" s="5">
        <v>1.0</v>
      </c>
      <c r="C846" s="6">
        <f t="shared" si="1"/>
        <v>0.9292867289</v>
      </c>
    </row>
    <row r="847">
      <c r="A847" s="4">
        <v>36.2500988548666</v>
      </c>
      <c r="B847" s="5">
        <v>1.0</v>
      </c>
      <c r="C847" s="6">
        <f t="shared" si="1"/>
        <v>0.9296309099</v>
      </c>
    </row>
    <row r="848">
      <c r="A848" s="4">
        <v>36.2636007429983</v>
      </c>
      <c r="B848" s="5">
        <v>1.0</v>
      </c>
      <c r="C848" s="6">
        <f t="shared" si="1"/>
        <v>0.9298274302</v>
      </c>
    </row>
    <row r="849">
      <c r="A849" s="4">
        <v>36.3201586760997</v>
      </c>
      <c r="B849" s="5">
        <v>1.0</v>
      </c>
      <c r="C849" s="6">
        <f t="shared" si="1"/>
        <v>0.9306451292</v>
      </c>
    </row>
    <row r="850">
      <c r="A850" s="4">
        <v>36.3761569338019</v>
      </c>
      <c r="B850" s="5">
        <v>1.0</v>
      </c>
      <c r="C850" s="6">
        <f t="shared" si="1"/>
        <v>0.9314460408</v>
      </c>
    </row>
    <row r="851">
      <c r="A851" s="4">
        <v>36.4244918649223</v>
      </c>
      <c r="B851" s="5">
        <v>1.0</v>
      </c>
      <c r="C851" s="6">
        <f t="shared" si="1"/>
        <v>0.93213045</v>
      </c>
    </row>
    <row r="852">
      <c r="A852" s="4">
        <v>36.427379186998</v>
      </c>
      <c r="B852" s="5">
        <v>1.0</v>
      </c>
      <c r="C852" s="6">
        <f t="shared" si="1"/>
        <v>0.9321711325</v>
      </c>
    </row>
    <row r="853">
      <c r="A853" s="4">
        <v>36.5766651970787</v>
      </c>
      <c r="B853" s="5">
        <v>1.0</v>
      </c>
      <c r="C853" s="6">
        <f t="shared" si="1"/>
        <v>0.9342440103</v>
      </c>
    </row>
    <row r="854">
      <c r="A854" s="4">
        <v>36.597544400181</v>
      </c>
      <c r="B854" s="5">
        <v>1.0</v>
      </c>
      <c r="C854" s="6">
        <f t="shared" si="1"/>
        <v>0.934529187</v>
      </c>
    </row>
    <row r="855">
      <c r="A855" s="4">
        <v>36.6201567845874</v>
      </c>
      <c r="B855" s="5">
        <v>1.0</v>
      </c>
      <c r="C855" s="6">
        <f t="shared" si="1"/>
        <v>0.9348367386</v>
      </c>
    </row>
    <row r="856">
      <c r="A856" s="4">
        <v>36.6316593244004</v>
      </c>
      <c r="B856" s="5">
        <v>1.0</v>
      </c>
      <c r="C856" s="6">
        <f t="shared" si="1"/>
        <v>0.9349926688</v>
      </c>
    </row>
    <row r="857">
      <c r="A857" s="4">
        <v>36.6773526190003</v>
      </c>
      <c r="B857" s="5">
        <v>1.0</v>
      </c>
      <c r="C857" s="6">
        <f t="shared" si="1"/>
        <v>0.9356086707</v>
      </c>
    </row>
    <row r="858">
      <c r="A858" s="4">
        <v>36.6924388205054</v>
      </c>
      <c r="B858" s="5">
        <v>1.0</v>
      </c>
      <c r="C858" s="6">
        <f t="shared" si="1"/>
        <v>0.935810855</v>
      </c>
    </row>
    <row r="859">
      <c r="A859" s="4">
        <v>36.7177402541966</v>
      </c>
      <c r="B859" s="5">
        <v>1.0</v>
      </c>
      <c r="C859" s="6">
        <f t="shared" si="1"/>
        <v>0.9361486162</v>
      </c>
    </row>
    <row r="860">
      <c r="A860" s="4">
        <v>36.7234086788094</v>
      </c>
      <c r="B860" s="5">
        <v>1.0</v>
      </c>
      <c r="C860" s="6">
        <f t="shared" si="1"/>
        <v>0.9362240593</v>
      </c>
    </row>
    <row r="861">
      <c r="A861" s="4">
        <v>36.7853898582379</v>
      </c>
      <c r="B861" s="5">
        <v>1.0</v>
      </c>
      <c r="C861" s="6">
        <f t="shared" si="1"/>
        <v>0.9370435861</v>
      </c>
    </row>
    <row r="862">
      <c r="A862" s="4">
        <v>36.8001671954628</v>
      </c>
      <c r="B862" s="5">
        <v>1.0</v>
      </c>
      <c r="C862" s="6">
        <f t="shared" si="1"/>
        <v>0.9372375196</v>
      </c>
    </row>
    <row r="863">
      <c r="A863" s="4">
        <v>36.8199725454924</v>
      </c>
      <c r="B863" s="5">
        <v>1.0</v>
      </c>
      <c r="C863" s="6">
        <f t="shared" si="1"/>
        <v>0.9374965652</v>
      </c>
    </row>
    <row r="864">
      <c r="A864" s="4">
        <v>36.8273019331564</v>
      </c>
      <c r="B864" s="5">
        <v>1.0</v>
      </c>
      <c r="C864" s="6">
        <f t="shared" si="1"/>
        <v>0.9375921772</v>
      </c>
    </row>
    <row r="865">
      <c r="A865" s="4">
        <v>36.8312100567334</v>
      </c>
      <c r="B865" s="5">
        <v>1.0</v>
      </c>
      <c r="C865" s="6">
        <f t="shared" si="1"/>
        <v>0.937643103</v>
      </c>
    </row>
    <row r="866">
      <c r="A866" s="4">
        <v>36.8718964871819</v>
      </c>
      <c r="B866" s="5">
        <v>1.0</v>
      </c>
      <c r="C866" s="6">
        <f t="shared" si="1"/>
        <v>0.9381709778</v>
      </c>
    </row>
    <row r="867">
      <c r="A867" s="4">
        <v>36.8827887596691</v>
      </c>
      <c r="B867" s="5">
        <v>1.0</v>
      </c>
      <c r="C867" s="6">
        <f t="shared" si="1"/>
        <v>0.9383115867</v>
      </c>
    </row>
    <row r="868">
      <c r="A868" s="4">
        <v>36.9032914343042</v>
      </c>
      <c r="B868" s="5">
        <v>1.0</v>
      </c>
      <c r="C868" s="6">
        <f t="shared" si="1"/>
        <v>0.9385754466</v>
      </c>
    </row>
    <row r="869">
      <c r="A869" s="4">
        <v>36.9892672519539</v>
      </c>
      <c r="B869" s="5">
        <v>1.0</v>
      </c>
      <c r="C869" s="6">
        <f t="shared" si="1"/>
        <v>0.9396704689</v>
      </c>
    </row>
    <row r="870">
      <c r="A870" s="4">
        <v>37.0425373262027</v>
      </c>
      <c r="B870" s="5">
        <v>0.0</v>
      </c>
      <c r="C870" s="6">
        <f t="shared" si="1"/>
        <v>0.9403397448</v>
      </c>
    </row>
    <row r="871">
      <c r="A871" s="4">
        <v>37.0572083882135</v>
      </c>
      <c r="B871" s="5">
        <v>1.0</v>
      </c>
      <c r="C871" s="6">
        <f t="shared" si="1"/>
        <v>0.9405228447</v>
      </c>
    </row>
    <row r="872">
      <c r="A872" s="4">
        <v>37.1692191577373</v>
      </c>
      <c r="B872" s="5">
        <v>1.0</v>
      </c>
      <c r="C872" s="6">
        <f t="shared" si="1"/>
        <v>0.9419035169</v>
      </c>
    </row>
    <row r="873">
      <c r="A873" s="4">
        <v>37.2030994070104</v>
      </c>
      <c r="B873" s="5">
        <v>1.0</v>
      </c>
      <c r="C873" s="6">
        <f t="shared" si="1"/>
        <v>0.9423151747</v>
      </c>
    </row>
    <row r="874">
      <c r="A874" s="4">
        <v>37.20430786965</v>
      </c>
      <c r="B874" s="5">
        <v>0.0</v>
      </c>
      <c r="C874" s="6">
        <f t="shared" si="1"/>
        <v>0.9423298072</v>
      </c>
    </row>
    <row r="875">
      <c r="A875" s="4">
        <v>37.2302660826283</v>
      </c>
      <c r="B875" s="5">
        <v>1.0</v>
      </c>
      <c r="C875" s="6">
        <f t="shared" si="1"/>
        <v>0.9426432802</v>
      </c>
    </row>
    <row r="876">
      <c r="A876" s="4">
        <v>37.3179591012114</v>
      </c>
      <c r="B876" s="5">
        <v>1.0</v>
      </c>
      <c r="C876" s="6">
        <f t="shared" si="1"/>
        <v>0.9436904694</v>
      </c>
    </row>
    <row r="877">
      <c r="A877" s="4">
        <v>37.4206305000284</v>
      </c>
      <c r="B877" s="5">
        <v>0.0</v>
      </c>
      <c r="C877" s="6">
        <f t="shared" si="1"/>
        <v>0.9448936713</v>
      </c>
    </row>
    <row r="878">
      <c r="A878" s="4">
        <v>37.4404808528004</v>
      </c>
      <c r="B878" s="5">
        <v>1.0</v>
      </c>
      <c r="C878" s="6">
        <f t="shared" si="1"/>
        <v>0.9451234872</v>
      </c>
    </row>
    <row r="879">
      <c r="A879" s="4">
        <v>37.4882090769734</v>
      </c>
      <c r="B879" s="5">
        <v>1.0</v>
      </c>
      <c r="C879" s="6">
        <f t="shared" si="1"/>
        <v>0.9456723669</v>
      </c>
    </row>
    <row r="880">
      <c r="A880" s="4">
        <v>37.521987870076</v>
      </c>
      <c r="B880" s="5">
        <v>1.0</v>
      </c>
      <c r="C880" s="6">
        <f t="shared" si="1"/>
        <v>0.9460576954</v>
      </c>
    </row>
    <row r="881">
      <c r="A881" s="4">
        <v>37.5230947543827</v>
      </c>
      <c r="B881" s="5">
        <v>1.0</v>
      </c>
      <c r="C881" s="6">
        <f t="shared" si="1"/>
        <v>0.9460702784</v>
      </c>
    </row>
    <row r="882">
      <c r="A882" s="4">
        <v>37.5280037905781</v>
      </c>
      <c r="B882" s="5">
        <v>1.0</v>
      </c>
      <c r="C882" s="6">
        <f t="shared" si="1"/>
        <v>0.9461260506</v>
      </c>
    </row>
    <row r="883">
      <c r="A883" s="4">
        <v>37.5615123795729</v>
      </c>
      <c r="B883" s="5">
        <v>1.0</v>
      </c>
      <c r="C883" s="6">
        <f t="shared" si="1"/>
        <v>0.9465052953</v>
      </c>
    </row>
    <row r="884">
      <c r="A884" s="4">
        <v>37.5815379821158</v>
      </c>
      <c r="B884" s="5">
        <v>1.0</v>
      </c>
      <c r="C884" s="6">
        <f t="shared" si="1"/>
        <v>0.946730738</v>
      </c>
    </row>
    <row r="885">
      <c r="A885" s="4">
        <v>37.6224725567092</v>
      </c>
      <c r="B885" s="5">
        <v>1.0</v>
      </c>
      <c r="C885" s="6">
        <f t="shared" si="1"/>
        <v>0.9471887811</v>
      </c>
    </row>
    <row r="886">
      <c r="A886" s="4">
        <v>37.7423940346328</v>
      </c>
      <c r="B886" s="5">
        <v>1.0</v>
      </c>
      <c r="C886" s="6">
        <f t="shared" si="1"/>
        <v>0.9485093405</v>
      </c>
    </row>
    <row r="887">
      <c r="A887" s="4">
        <v>37.7640420567839</v>
      </c>
      <c r="B887" s="5">
        <v>0.0</v>
      </c>
      <c r="C887" s="6">
        <f t="shared" si="1"/>
        <v>0.9487443745</v>
      </c>
    </row>
    <row r="888">
      <c r="A888" s="4">
        <v>37.8015123410114</v>
      </c>
      <c r="B888" s="5">
        <v>1.0</v>
      </c>
      <c r="C888" s="6">
        <f t="shared" si="1"/>
        <v>0.9491487949</v>
      </c>
    </row>
    <row r="889">
      <c r="A889" s="4">
        <v>38.0590694215287</v>
      </c>
      <c r="B889" s="5">
        <v>1.0</v>
      </c>
      <c r="C889" s="6">
        <f t="shared" si="1"/>
        <v>0.9518479247</v>
      </c>
    </row>
    <row r="890">
      <c r="A890" s="4">
        <v>38.090955067488</v>
      </c>
      <c r="B890" s="5">
        <v>1.0</v>
      </c>
      <c r="C890" s="6">
        <f t="shared" si="1"/>
        <v>0.9521724629</v>
      </c>
    </row>
    <row r="891">
      <c r="A891" s="4">
        <v>38.1988967146047</v>
      </c>
      <c r="B891" s="5">
        <v>1.0</v>
      </c>
      <c r="C891" s="6">
        <f t="shared" si="1"/>
        <v>0.9532557579</v>
      </c>
    </row>
    <row r="892">
      <c r="A892" s="4">
        <v>38.2132872854382</v>
      </c>
      <c r="B892" s="5">
        <v>1.0</v>
      </c>
      <c r="C892" s="6">
        <f t="shared" si="1"/>
        <v>0.9533984061</v>
      </c>
    </row>
    <row r="893">
      <c r="A893" s="4">
        <v>38.2144811001036</v>
      </c>
      <c r="B893" s="5">
        <v>1.0</v>
      </c>
      <c r="C893" s="6">
        <f t="shared" si="1"/>
        <v>0.9534102213</v>
      </c>
    </row>
    <row r="894">
      <c r="A894" s="4">
        <v>38.2952095180266</v>
      </c>
      <c r="B894" s="5">
        <v>1.0</v>
      </c>
      <c r="C894" s="6">
        <f t="shared" si="1"/>
        <v>0.9542026128</v>
      </c>
    </row>
    <row r="895">
      <c r="A895" s="4">
        <v>38.3486047690602</v>
      </c>
      <c r="B895" s="5">
        <v>1.0</v>
      </c>
      <c r="C895" s="6">
        <f t="shared" si="1"/>
        <v>0.9547196482</v>
      </c>
    </row>
    <row r="896">
      <c r="A896" s="4">
        <v>38.357892439097</v>
      </c>
      <c r="B896" s="5">
        <v>0.0</v>
      </c>
      <c r="C896" s="6">
        <f t="shared" si="1"/>
        <v>0.9548090128</v>
      </c>
    </row>
    <row r="897">
      <c r="A897" s="4">
        <v>38.4050067709813</v>
      </c>
      <c r="B897" s="5">
        <v>1.0</v>
      </c>
      <c r="C897" s="6">
        <f t="shared" si="1"/>
        <v>0.9552597577</v>
      </c>
    </row>
    <row r="898">
      <c r="A898" s="4">
        <v>38.4249999988359</v>
      </c>
      <c r="B898" s="5">
        <v>1.0</v>
      </c>
      <c r="C898" s="6">
        <f t="shared" si="1"/>
        <v>0.9554497359</v>
      </c>
    </row>
    <row r="899">
      <c r="A899" s="4">
        <v>38.4402607935759</v>
      </c>
      <c r="B899" s="5">
        <v>1.0</v>
      </c>
      <c r="C899" s="6">
        <f t="shared" si="1"/>
        <v>0.9555942282</v>
      </c>
    </row>
    <row r="900">
      <c r="A900" s="4">
        <v>38.4744804128299</v>
      </c>
      <c r="B900" s="5">
        <v>1.0</v>
      </c>
      <c r="C900" s="6">
        <f t="shared" si="1"/>
        <v>0.9559166035</v>
      </c>
    </row>
    <row r="901">
      <c r="A901" s="4">
        <v>38.5155409439656</v>
      </c>
      <c r="B901" s="5">
        <v>1.0</v>
      </c>
      <c r="C901" s="6">
        <f t="shared" si="1"/>
        <v>0.9563004794</v>
      </c>
    </row>
    <row r="902">
      <c r="A902" s="4">
        <v>38.5367388225609</v>
      </c>
      <c r="B902" s="5">
        <v>1.0</v>
      </c>
      <c r="C902" s="6">
        <f t="shared" si="1"/>
        <v>0.9564974082</v>
      </c>
    </row>
    <row r="903">
      <c r="A903" s="4">
        <v>38.5412926859209</v>
      </c>
      <c r="B903" s="5">
        <v>1.0</v>
      </c>
      <c r="C903" s="6">
        <f t="shared" si="1"/>
        <v>0.9565396031</v>
      </c>
    </row>
    <row r="904">
      <c r="A904" s="4">
        <v>38.5739108361638</v>
      </c>
      <c r="B904" s="5">
        <v>1.0</v>
      </c>
      <c r="C904" s="6">
        <f t="shared" si="1"/>
        <v>0.9568406938</v>
      </c>
    </row>
    <row r="905">
      <c r="A905" s="4">
        <v>38.6078640859146</v>
      </c>
      <c r="B905" s="5">
        <v>1.0</v>
      </c>
      <c r="C905" s="6">
        <f t="shared" si="1"/>
        <v>0.9571519921</v>
      </c>
    </row>
    <row r="906">
      <c r="A906" s="4">
        <v>38.6096495256106</v>
      </c>
      <c r="B906" s="5">
        <v>1.0</v>
      </c>
      <c r="C906" s="6">
        <f t="shared" si="1"/>
        <v>0.9571683023</v>
      </c>
    </row>
    <row r="907">
      <c r="A907" s="4">
        <v>38.6475759300423</v>
      </c>
      <c r="B907" s="5">
        <v>1.0</v>
      </c>
      <c r="C907" s="6">
        <f t="shared" si="1"/>
        <v>0.9575133666</v>
      </c>
    </row>
    <row r="908">
      <c r="A908" s="4">
        <v>38.9356150276962</v>
      </c>
      <c r="B908" s="5">
        <v>1.0</v>
      </c>
      <c r="C908" s="6">
        <f t="shared" si="1"/>
        <v>0.9600486047</v>
      </c>
    </row>
    <row r="909">
      <c r="A909" s="4">
        <v>38.9864571054984</v>
      </c>
      <c r="B909" s="5">
        <v>1.0</v>
      </c>
      <c r="C909" s="6">
        <f t="shared" si="1"/>
        <v>0.9604807884</v>
      </c>
    </row>
    <row r="910">
      <c r="A910" s="4">
        <v>38.9905658589837</v>
      </c>
      <c r="B910" s="5">
        <v>1.0</v>
      </c>
      <c r="C910" s="6">
        <f t="shared" si="1"/>
        <v>0.9605155184</v>
      </c>
    </row>
    <row r="911">
      <c r="A911" s="4">
        <v>39.073742490784</v>
      </c>
      <c r="B911" s="5">
        <v>1.0</v>
      </c>
      <c r="C911" s="6">
        <f t="shared" si="1"/>
        <v>0.9612123233</v>
      </c>
    </row>
    <row r="912">
      <c r="A912" s="4">
        <v>39.1209097715571</v>
      </c>
      <c r="B912" s="5">
        <v>1.0</v>
      </c>
      <c r="C912" s="6">
        <f t="shared" si="1"/>
        <v>0.9616022041</v>
      </c>
    </row>
    <row r="913">
      <c r="A913" s="4">
        <v>39.1304850651345</v>
      </c>
      <c r="B913" s="5">
        <v>1.0</v>
      </c>
      <c r="C913" s="6">
        <f t="shared" si="1"/>
        <v>0.961680892</v>
      </c>
    </row>
    <row r="914">
      <c r="A914" s="4">
        <v>39.1405442877681</v>
      </c>
      <c r="B914" s="5">
        <v>1.0</v>
      </c>
      <c r="C914" s="6">
        <f t="shared" si="1"/>
        <v>0.9617633899</v>
      </c>
    </row>
    <row r="915">
      <c r="A915" s="4">
        <v>39.153964838425</v>
      </c>
      <c r="B915" s="5">
        <v>1.0</v>
      </c>
      <c r="C915" s="6">
        <f t="shared" si="1"/>
        <v>0.9618731894</v>
      </c>
    </row>
    <row r="916">
      <c r="A916" s="4">
        <v>39.1943162015198</v>
      </c>
      <c r="B916" s="5">
        <v>1.0</v>
      </c>
      <c r="C916" s="6">
        <f t="shared" si="1"/>
        <v>0.9622015006</v>
      </c>
    </row>
    <row r="917">
      <c r="A917" s="4">
        <v>39.2166115069757</v>
      </c>
      <c r="B917" s="5">
        <v>1.0</v>
      </c>
      <c r="C917" s="6">
        <f t="shared" si="1"/>
        <v>0.9623817355</v>
      </c>
    </row>
    <row r="918">
      <c r="A918" s="4">
        <v>39.2231552842276</v>
      </c>
      <c r="B918" s="5">
        <v>1.0</v>
      </c>
      <c r="C918" s="6">
        <f t="shared" si="1"/>
        <v>0.9624344783</v>
      </c>
    </row>
    <row r="919">
      <c r="A919" s="4">
        <v>39.2383775174832</v>
      </c>
      <c r="B919" s="5">
        <v>1.0</v>
      </c>
      <c r="C919" s="6">
        <f t="shared" si="1"/>
        <v>0.9625568948</v>
      </c>
    </row>
    <row r="920">
      <c r="A920" s="4">
        <v>39.2849020475898</v>
      </c>
      <c r="B920" s="5">
        <v>1.0</v>
      </c>
      <c r="C920" s="6">
        <f t="shared" si="1"/>
        <v>0.9629286703</v>
      </c>
    </row>
    <row r="921">
      <c r="A921" s="4">
        <v>39.3341414274292</v>
      </c>
      <c r="B921" s="5">
        <v>1.0</v>
      </c>
      <c r="C921" s="6">
        <f t="shared" si="1"/>
        <v>0.9633182733</v>
      </c>
    </row>
    <row r="922">
      <c r="A922" s="4">
        <v>39.5746601059106</v>
      </c>
      <c r="B922" s="5">
        <v>1.0</v>
      </c>
      <c r="C922" s="6">
        <f t="shared" si="1"/>
        <v>0.9651654075</v>
      </c>
    </row>
    <row r="923">
      <c r="A923" s="4">
        <v>39.7048720745126</v>
      </c>
      <c r="B923" s="5">
        <v>1.0</v>
      </c>
      <c r="C923" s="6">
        <f t="shared" si="1"/>
        <v>0.9661276705</v>
      </c>
    </row>
    <row r="924">
      <c r="A924" s="4">
        <v>39.9086459620118</v>
      </c>
      <c r="B924" s="5">
        <v>1.0</v>
      </c>
      <c r="C924" s="6">
        <f t="shared" si="1"/>
        <v>0.967582267</v>
      </c>
    </row>
    <row r="925">
      <c r="A925" s="4">
        <v>39.9889980099844</v>
      </c>
      <c r="B925" s="5">
        <v>1.0</v>
      </c>
      <c r="C925" s="6">
        <f t="shared" si="1"/>
        <v>0.9681390905</v>
      </c>
    </row>
    <row r="926">
      <c r="A926" s="4">
        <v>40.0211924097162</v>
      </c>
      <c r="B926" s="5">
        <v>1.0</v>
      </c>
      <c r="C926" s="6">
        <f t="shared" si="1"/>
        <v>0.9683595863</v>
      </c>
    </row>
    <row r="927">
      <c r="A927" s="4">
        <v>40.0723906877511</v>
      </c>
      <c r="B927" s="5">
        <v>1.0</v>
      </c>
      <c r="C927" s="6">
        <f t="shared" si="1"/>
        <v>0.9687072003</v>
      </c>
    </row>
    <row r="928">
      <c r="A928" s="4">
        <v>40.0811079140823</v>
      </c>
      <c r="B928" s="5">
        <v>1.0</v>
      </c>
      <c r="C928" s="6">
        <f t="shared" si="1"/>
        <v>0.9687660171</v>
      </c>
    </row>
    <row r="929">
      <c r="A929" s="4">
        <v>40.1046266671641</v>
      </c>
      <c r="B929" s="5">
        <v>1.0</v>
      </c>
      <c r="C929" s="6">
        <f t="shared" si="1"/>
        <v>0.9689241695</v>
      </c>
    </row>
    <row r="930">
      <c r="A930" s="4">
        <v>40.109116634608</v>
      </c>
      <c r="B930" s="5">
        <v>1.0</v>
      </c>
      <c r="C930" s="6">
        <f t="shared" si="1"/>
        <v>0.9689542742</v>
      </c>
    </row>
    <row r="931">
      <c r="A931" s="4">
        <v>40.1168635815398</v>
      </c>
      <c r="B931" s="5">
        <v>1.0</v>
      </c>
      <c r="C931" s="6">
        <f t="shared" si="1"/>
        <v>0.9690061501</v>
      </c>
    </row>
    <row r="932">
      <c r="A932" s="4">
        <v>40.3224570281049</v>
      </c>
      <c r="B932" s="5">
        <v>1.0</v>
      </c>
      <c r="C932" s="6">
        <f t="shared" si="1"/>
        <v>0.9703525933</v>
      </c>
    </row>
    <row r="933">
      <c r="A933" s="4">
        <v>40.3464505378573</v>
      </c>
      <c r="B933" s="5">
        <v>1.0</v>
      </c>
      <c r="C933" s="6">
        <f t="shared" si="1"/>
        <v>0.9705059844</v>
      </c>
    </row>
    <row r="934">
      <c r="A934" s="4">
        <v>40.3522724189312</v>
      </c>
      <c r="B934" s="5">
        <v>1.0</v>
      </c>
      <c r="C934" s="6">
        <f t="shared" si="1"/>
        <v>0.9705430877</v>
      </c>
    </row>
    <row r="935">
      <c r="A935" s="4">
        <v>40.4002278792412</v>
      </c>
      <c r="B935" s="5">
        <v>1.0</v>
      </c>
      <c r="C935" s="6">
        <f t="shared" si="1"/>
        <v>0.9708469941</v>
      </c>
    </row>
    <row r="936">
      <c r="A936" s="4">
        <v>40.436496561695</v>
      </c>
      <c r="B936" s="5">
        <v>1.0</v>
      </c>
      <c r="C936" s="6">
        <f t="shared" si="1"/>
        <v>0.9710748163</v>
      </c>
    </row>
    <row r="937">
      <c r="A937" s="4">
        <v>40.4389644761262</v>
      </c>
      <c r="B937" s="5">
        <v>1.0</v>
      </c>
      <c r="C937" s="6">
        <f t="shared" si="1"/>
        <v>0.9710902556</v>
      </c>
    </row>
    <row r="938">
      <c r="A938" s="4">
        <v>40.4870887382014</v>
      </c>
      <c r="B938" s="5">
        <v>0.0</v>
      </c>
      <c r="C938" s="6">
        <f t="shared" si="1"/>
        <v>0.9713897285</v>
      </c>
    </row>
    <row r="939">
      <c r="A939" s="4">
        <v>40.5542812160231</v>
      </c>
      <c r="B939" s="5">
        <v>1.0</v>
      </c>
      <c r="C939" s="6">
        <f t="shared" si="1"/>
        <v>0.9718028292</v>
      </c>
    </row>
    <row r="940">
      <c r="A940" s="4">
        <v>40.7457221420985</v>
      </c>
      <c r="B940" s="5">
        <v>1.0</v>
      </c>
      <c r="C940" s="6">
        <f t="shared" si="1"/>
        <v>0.9729482982</v>
      </c>
    </row>
    <row r="941">
      <c r="A941" s="4">
        <v>40.9273772115375</v>
      </c>
      <c r="B941" s="5">
        <v>1.0</v>
      </c>
      <c r="C941" s="6">
        <f t="shared" si="1"/>
        <v>0.9739933108</v>
      </c>
    </row>
    <row r="942">
      <c r="A942" s="4">
        <v>41.0011322061993</v>
      </c>
      <c r="B942" s="5">
        <v>1.0</v>
      </c>
      <c r="C942" s="6">
        <f t="shared" si="1"/>
        <v>0.9744062965</v>
      </c>
    </row>
    <row r="943">
      <c r="A943" s="4">
        <v>41.0434031582589</v>
      </c>
      <c r="B943" s="5">
        <v>1.0</v>
      </c>
      <c r="C943" s="6">
        <f t="shared" si="1"/>
        <v>0.9746401037</v>
      </c>
    </row>
    <row r="944">
      <c r="A944" s="4">
        <v>41.2101272137048</v>
      </c>
      <c r="B944" s="5">
        <v>1.0</v>
      </c>
      <c r="C944" s="6">
        <f t="shared" si="1"/>
        <v>0.9755421583</v>
      </c>
    </row>
    <row r="945">
      <c r="A945" s="4">
        <v>41.2846229453926</v>
      </c>
      <c r="B945" s="5">
        <v>1.0</v>
      </c>
      <c r="C945" s="6">
        <f t="shared" si="1"/>
        <v>0.9759350322</v>
      </c>
    </row>
    <row r="946">
      <c r="A946" s="4">
        <v>41.3168564547938</v>
      </c>
      <c r="B946" s="5">
        <v>1.0</v>
      </c>
      <c r="C946" s="6">
        <f t="shared" si="1"/>
        <v>0.9761031106</v>
      </c>
    </row>
    <row r="947">
      <c r="A947" s="4">
        <v>41.4790892798071</v>
      </c>
      <c r="B947" s="5">
        <v>1.0</v>
      </c>
      <c r="C947" s="6">
        <f t="shared" si="1"/>
        <v>0.9769318182</v>
      </c>
    </row>
    <row r="948">
      <c r="A948" s="4">
        <v>41.7212311514397</v>
      </c>
      <c r="B948" s="5">
        <v>1.0</v>
      </c>
      <c r="C948" s="6">
        <f t="shared" si="1"/>
        <v>0.9781167524</v>
      </c>
    </row>
    <row r="949">
      <c r="A949" s="4">
        <v>41.8847637086105</v>
      </c>
      <c r="B949" s="5">
        <v>1.0</v>
      </c>
      <c r="C949" s="6">
        <f t="shared" si="1"/>
        <v>0.9788831274</v>
      </c>
    </row>
    <row r="950">
      <c r="A950" s="4">
        <v>41.9765420923647</v>
      </c>
      <c r="B950" s="5">
        <v>1.0</v>
      </c>
      <c r="C950" s="6">
        <f t="shared" si="1"/>
        <v>0.9793016663</v>
      </c>
    </row>
    <row r="951">
      <c r="A951" s="4">
        <v>42.0167472945056</v>
      </c>
      <c r="B951" s="5">
        <v>1.0</v>
      </c>
      <c r="C951" s="6">
        <f t="shared" si="1"/>
        <v>0.9794824471</v>
      </c>
    </row>
    <row r="952">
      <c r="A952" s="4">
        <v>42.0407056178662</v>
      </c>
      <c r="B952" s="5">
        <v>1.0</v>
      </c>
      <c r="C952" s="6">
        <f t="shared" si="1"/>
        <v>0.9795894386</v>
      </c>
    </row>
    <row r="953">
      <c r="A953" s="4">
        <v>42.1221655543812</v>
      </c>
      <c r="B953" s="5">
        <v>1.0</v>
      </c>
      <c r="C953" s="6">
        <f t="shared" si="1"/>
        <v>0.979949146</v>
      </c>
    </row>
    <row r="954">
      <c r="A954" s="4">
        <v>42.1353493127297</v>
      </c>
      <c r="B954" s="5">
        <v>1.0</v>
      </c>
      <c r="C954" s="6">
        <f t="shared" si="1"/>
        <v>0.9800067756</v>
      </c>
    </row>
    <row r="955">
      <c r="A955" s="4">
        <v>42.4142012783699</v>
      </c>
      <c r="B955" s="5">
        <v>1.0</v>
      </c>
      <c r="C955" s="6">
        <f t="shared" si="1"/>
        <v>0.9811883756</v>
      </c>
    </row>
    <row r="956">
      <c r="A956" s="4">
        <v>42.8634322923777</v>
      </c>
      <c r="B956" s="5">
        <v>1.0</v>
      </c>
      <c r="C956" s="6">
        <f t="shared" si="1"/>
        <v>0.9829493691</v>
      </c>
    </row>
    <row r="957">
      <c r="A957" s="4">
        <v>42.8727403996843</v>
      </c>
      <c r="B957" s="5">
        <v>1.0</v>
      </c>
      <c r="C957" s="6">
        <f t="shared" si="1"/>
        <v>0.9829840891</v>
      </c>
    </row>
    <row r="958">
      <c r="A958" s="4">
        <v>42.9624026983676</v>
      </c>
      <c r="B958" s="5">
        <v>1.0</v>
      </c>
      <c r="C958" s="6">
        <f t="shared" si="1"/>
        <v>0.9833149984</v>
      </c>
    </row>
    <row r="959">
      <c r="A959" s="4">
        <v>43.0769130506776</v>
      </c>
      <c r="B959" s="5">
        <v>1.0</v>
      </c>
      <c r="C959" s="6">
        <f t="shared" si="1"/>
        <v>0.9837284265</v>
      </c>
    </row>
    <row r="960">
      <c r="A960" s="4">
        <v>43.1548188489128</v>
      </c>
      <c r="B960" s="5">
        <v>0.0</v>
      </c>
      <c r="C960" s="6">
        <f t="shared" si="1"/>
        <v>0.984003922</v>
      </c>
    </row>
    <row r="961">
      <c r="A961" s="4">
        <v>43.5034984198134</v>
      </c>
      <c r="B961" s="5">
        <v>1.0</v>
      </c>
      <c r="C961" s="6">
        <f t="shared" si="1"/>
        <v>0.9851817428</v>
      </c>
    </row>
    <row r="962">
      <c r="A962" s="4">
        <v>43.5671156437746</v>
      </c>
      <c r="B962" s="5">
        <v>1.0</v>
      </c>
      <c r="C962" s="6">
        <f t="shared" si="1"/>
        <v>0.9853872308</v>
      </c>
    </row>
    <row r="963">
      <c r="A963" s="4">
        <v>43.6621482188418</v>
      </c>
      <c r="B963" s="5">
        <v>1.0</v>
      </c>
      <c r="C963" s="6">
        <f t="shared" si="1"/>
        <v>0.9856889739</v>
      </c>
    </row>
    <row r="964">
      <c r="A964" s="4">
        <v>43.8279490166827</v>
      </c>
      <c r="B964" s="5">
        <v>1.0</v>
      </c>
      <c r="C964" s="6">
        <f t="shared" si="1"/>
        <v>0.9862007832</v>
      </c>
    </row>
    <row r="965">
      <c r="A965" s="4">
        <v>43.9182791518982</v>
      </c>
      <c r="B965" s="5">
        <v>1.0</v>
      </c>
      <c r="C965" s="6">
        <f t="shared" si="1"/>
        <v>0.986471984</v>
      </c>
    </row>
    <row r="966">
      <c r="A966" s="4">
        <v>44.0063672416726</v>
      </c>
      <c r="B966" s="5">
        <v>1.0</v>
      </c>
      <c r="C966" s="6">
        <f t="shared" si="1"/>
        <v>0.9867313885</v>
      </c>
    </row>
    <row r="967">
      <c r="A967" s="4">
        <v>44.1628058162368</v>
      </c>
      <c r="B967" s="5">
        <v>1.0</v>
      </c>
      <c r="C967" s="6">
        <f t="shared" si="1"/>
        <v>0.9871800319</v>
      </c>
    </row>
    <row r="968">
      <c r="A968" s="4">
        <v>44.2794413927756</v>
      </c>
      <c r="B968" s="5">
        <v>1.0</v>
      </c>
      <c r="C968" s="6">
        <f t="shared" si="1"/>
        <v>0.9875047516</v>
      </c>
    </row>
    <row r="969">
      <c r="A969" s="4">
        <v>44.3581077219896</v>
      </c>
      <c r="B969" s="5">
        <v>1.0</v>
      </c>
      <c r="C969" s="6">
        <f t="shared" si="1"/>
        <v>0.9877191635</v>
      </c>
    </row>
    <row r="970">
      <c r="A970" s="4">
        <v>44.5749596249476</v>
      </c>
      <c r="B970" s="5">
        <v>1.0</v>
      </c>
      <c r="C970" s="6">
        <f t="shared" si="1"/>
        <v>0.9882915766</v>
      </c>
    </row>
    <row r="971">
      <c r="A971" s="4">
        <v>44.8819711329124</v>
      </c>
      <c r="B971" s="5">
        <v>1.0</v>
      </c>
      <c r="C971" s="6">
        <f t="shared" si="1"/>
        <v>0.989057153</v>
      </c>
    </row>
    <row r="972">
      <c r="A972" s="4">
        <v>45.4640521236343</v>
      </c>
      <c r="B972" s="5">
        <v>1.0</v>
      </c>
      <c r="C972" s="6">
        <f t="shared" si="1"/>
        <v>0.9903752285</v>
      </c>
    </row>
    <row r="973">
      <c r="A973" s="4">
        <v>45.5654413626713</v>
      </c>
      <c r="B973" s="5">
        <v>1.0</v>
      </c>
      <c r="C973" s="6">
        <f t="shared" si="1"/>
        <v>0.9905881705</v>
      </c>
    </row>
    <row r="974">
      <c r="A974" s="4">
        <v>45.5814073205834</v>
      </c>
      <c r="B974" s="5">
        <v>1.0</v>
      </c>
      <c r="C974" s="6">
        <f t="shared" si="1"/>
        <v>0.9906212749</v>
      </c>
    </row>
    <row r="975">
      <c r="A975" s="4">
        <v>45.6318938682883</v>
      </c>
      <c r="B975" s="5">
        <v>1.0</v>
      </c>
      <c r="C975" s="6">
        <f t="shared" si="1"/>
        <v>0.9907251986</v>
      </c>
    </row>
    <row r="976">
      <c r="A976" s="4">
        <v>45.7307170840196</v>
      </c>
      <c r="B976" s="5">
        <v>1.0</v>
      </c>
      <c r="C976" s="6">
        <f t="shared" si="1"/>
        <v>0.9909253295</v>
      </c>
    </row>
    <row r="977">
      <c r="A977" s="4">
        <v>45.9846526465544</v>
      </c>
      <c r="B977" s="5">
        <v>1.0</v>
      </c>
      <c r="C977" s="6">
        <f t="shared" si="1"/>
        <v>0.9914201722</v>
      </c>
    </row>
    <row r="978">
      <c r="A978" s="4">
        <v>46.0123021159213</v>
      </c>
      <c r="B978" s="5">
        <v>1.0</v>
      </c>
      <c r="C978" s="6">
        <f t="shared" si="1"/>
        <v>0.9914724107</v>
      </c>
    </row>
    <row r="979">
      <c r="A979" s="4">
        <v>46.1206780197463</v>
      </c>
      <c r="B979" s="5">
        <v>1.0</v>
      </c>
      <c r="C979" s="6">
        <f t="shared" si="1"/>
        <v>0.9916741438</v>
      </c>
    </row>
    <row r="980">
      <c r="A980" s="4">
        <v>46.1374737801006</v>
      </c>
      <c r="B980" s="5">
        <v>1.0</v>
      </c>
      <c r="C980" s="6">
        <f t="shared" si="1"/>
        <v>0.9917049814</v>
      </c>
    </row>
    <row r="981">
      <c r="A981" s="4">
        <v>46.2381921493882</v>
      </c>
      <c r="B981" s="5">
        <v>1.0</v>
      </c>
      <c r="C981" s="6">
        <f t="shared" si="1"/>
        <v>0.9918875419</v>
      </c>
    </row>
    <row r="982">
      <c r="A982" s="4">
        <v>46.7998670527686</v>
      </c>
      <c r="B982" s="5">
        <v>1.0</v>
      </c>
      <c r="C982" s="6">
        <f t="shared" si="1"/>
        <v>0.9928348855</v>
      </c>
    </row>
    <row r="983">
      <c r="A983" s="4">
        <v>46.8391220750365</v>
      </c>
      <c r="B983" s="5">
        <v>1.0</v>
      </c>
      <c r="C983" s="6">
        <f t="shared" si="1"/>
        <v>0.9928968305</v>
      </c>
    </row>
    <row r="984">
      <c r="A984" s="4">
        <v>46.8694408213789</v>
      </c>
      <c r="B984" s="5">
        <v>1.0</v>
      </c>
      <c r="C984" s="6">
        <f t="shared" si="1"/>
        <v>0.9929443098</v>
      </c>
    </row>
    <row r="985">
      <c r="A985" s="4">
        <v>46.9397191687409</v>
      </c>
      <c r="B985" s="5">
        <v>1.0</v>
      </c>
      <c r="C985" s="6">
        <f t="shared" si="1"/>
        <v>0.9930531576</v>
      </c>
    </row>
    <row r="986">
      <c r="A986" s="4">
        <v>47.1573682480404</v>
      </c>
      <c r="B986" s="5">
        <v>1.0</v>
      </c>
      <c r="C986" s="6">
        <f t="shared" si="1"/>
        <v>0.9933797865</v>
      </c>
    </row>
    <row r="987">
      <c r="A987" s="4">
        <v>47.2376754136713</v>
      </c>
      <c r="B987" s="5">
        <v>1.0</v>
      </c>
      <c r="C987" s="6">
        <f t="shared" si="1"/>
        <v>0.9934964124</v>
      </c>
    </row>
    <row r="988">
      <c r="A988" s="4">
        <v>47.9265596776244</v>
      </c>
      <c r="B988" s="5">
        <v>1.0</v>
      </c>
      <c r="C988" s="6">
        <f t="shared" si="1"/>
        <v>0.994416543</v>
      </c>
    </row>
    <row r="989">
      <c r="A989" s="4">
        <v>48.1480020404397</v>
      </c>
      <c r="B989" s="5">
        <v>1.0</v>
      </c>
      <c r="C989" s="6">
        <f t="shared" si="1"/>
        <v>0.9946838818</v>
      </c>
    </row>
    <row r="990">
      <c r="A990" s="4">
        <v>48.4093988222453</v>
      </c>
      <c r="B990" s="5">
        <v>1.0</v>
      </c>
      <c r="C990" s="6">
        <f t="shared" si="1"/>
        <v>0.9949831138</v>
      </c>
    </row>
    <row r="991">
      <c r="A991" s="4">
        <v>48.4488562695643</v>
      </c>
      <c r="B991" s="5">
        <v>1.0</v>
      </c>
      <c r="C991" s="6">
        <f t="shared" si="1"/>
        <v>0.9950268028</v>
      </c>
    </row>
    <row r="992">
      <c r="A992" s="4">
        <v>49.5544602126825</v>
      </c>
      <c r="B992" s="5">
        <v>1.0</v>
      </c>
      <c r="C992" s="6">
        <f t="shared" si="1"/>
        <v>0.9961083247</v>
      </c>
    </row>
    <row r="993">
      <c r="A993" s="4">
        <v>50.1883282278232</v>
      </c>
      <c r="B993" s="5">
        <v>1.0</v>
      </c>
      <c r="C993" s="6">
        <f t="shared" si="1"/>
        <v>0.996619115</v>
      </c>
    </row>
    <row r="994">
      <c r="A994" s="4">
        <v>50.1954403551032</v>
      </c>
      <c r="B994" s="5">
        <v>1.0</v>
      </c>
      <c r="C994" s="6">
        <f t="shared" si="1"/>
        <v>0.9966244496</v>
      </c>
    </row>
    <row r="995">
      <c r="A995" s="4">
        <v>50.2896503515486</v>
      </c>
      <c r="B995" s="5">
        <v>1.0</v>
      </c>
      <c r="C995" s="6">
        <f t="shared" si="1"/>
        <v>0.9966943268</v>
      </c>
    </row>
    <row r="996">
      <c r="A996" s="4">
        <v>50.5624342686339</v>
      </c>
      <c r="B996" s="5">
        <v>1.0</v>
      </c>
      <c r="C996" s="6">
        <f t="shared" si="1"/>
        <v>0.9968886289</v>
      </c>
    </row>
    <row r="997">
      <c r="A997" s="4">
        <v>50.5767602813773</v>
      </c>
      <c r="B997" s="5">
        <v>1.0</v>
      </c>
      <c r="C997" s="6">
        <f t="shared" si="1"/>
        <v>0.9968985125</v>
      </c>
    </row>
    <row r="998">
      <c r="A998" s="4">
        <v>51.939039750768</v>
      </c>
      <c r="B998" s="5">
        <v>1.0</v>
      </c>
      <c r="C998" s="6">
        <f t="shared" si="1"/>
        <v>0.9977085115</v>
      </c>
    </row>
    <row r="999">
      <c r="A999" s="4">
        <v>52.1948531999595</v>
      </c>
      <c r="B999" s="5">
        <v>1.0</v>
      </c>
      <c r="C999" s="6">
        <f t="shared" si="1"/>
        <v>0.9978351789</v>
      </c>
    </row>
    <row r="1000">
      <c r="A1000" s="4">
        <v>53.5661903175715</v>
      </c>
      <c r="B1000" s="5">
        <v>1.0</v>
      </c>
      <c r="C1000" s="6">
        <f t="shared" si="1"/>
        <v>0.9984041644</v>
      </c>
    </row>
    <row r="1001">
      <c r="A1001" s="4">
        <v>53.6675631839148</v>
      </c>
      <c r="B1001" s="5">
        <v>1.0</v>
      </c>
      <c r="C1001" s="6">
        <f t="shared" si="1"/>
        <v>0.9984397455</v>
      </c>
    </row>
    <row r="1002">
      <c r="A1002" s="26"/>
      <c r="B1002" s="27"/>
      <c r="C1002" s="6"/>
    </row>
    <row r="1003">
      <c r="A1003" s="26"/>
      <c r="B1003" s="27"/>
      <c r="C100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41</v>
      </c>
      <c r="B1" s="28" t="s">
        <v>42</v>
      </c>
      <c r="C1" s="28" t="s">
        <v>43</v>
      </c>
      <c r="D1" s="28" t="s">
        <v>44</v>
      </c>
      <c r="H1" s="29">
        <v>1.0</v>
      </c>
    </row>
    <row r="2">
      <c r="A2" s="30" t="str">
        <f>Max(#REF!)</f>
        <v>#REF!</v>
      </c>
    </row>
    <row r="3">
      <c r="A3" s="30" t="str">
        <f>'Log regression and Poisson'!F9:F10</f>
        <v>#VALUE!</v>
      </c>
    </row>
    <row r="4">
      <c r="A4" s="28" t="s">
        <v>45</v>
      </c>
    </row>
    <row r="6">
      <c r="A6" s="28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tr">
        <f>ModelSheet='Log regression and Poisson'!A:X</f>
        <v>#NAME?</v>
      </c>
    </row>
    <row r="2">
      <c r="A2" s="30" t="str">
        <f>OpenSolver_AdjNum=0</f>
        <v>#NAME?</v>
      </c>
    </row>
    <row r="3">
      <c r="A3" s="30" t="str">
        <f>OpenSolver_ChosenSolver=Google</f>
        <v>#NAME?</v>
      </c>
    </row>
    <row r="4">
      <c r="A4" s="30" t="str">
        <f>OpenSolver_FastBuild=0</f>
        <v>#NAME?</v>
      </c>
    </row>
    <row r="5">
      <c r="A5" s="30" t="str">
        <f>OpenSolver_LinearityCheck=1</f>
        <v>#NAME?</v>
      </c>
    </row>
    <row r="6">
      <c r="A6" s="30" t="str">
        <f>solver_neg=1</f>
        <v>#NAME?</v>
      </c>
    </row>
    <row r="7">
      <c r="A7" s="30" t="str">
        <f>solver_num=0</f>
        <v>#NAME?</v>
      </c>
    </row>
    <row r="8">
      <c r="A8" s="30" t="str">
        <f>solver_sho=1</f>
        <v>#NAME?</v>
      </c>
    </row>
    <row r="9">
      <c r="A9" s="30" t="str">
        <f>solver_typ=2</f>
        <v>#NAME?</v>
      </c>
    </row>
    <row r="10">
      <c r="A10" s="30" t="str">
        <f>solver_val=0</f>
        <v>#NAME?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3" width="8.71"/>
    <col customWidth="1" min="4" max="25" width="11.86"/>
  </cols>
  <sheetData>
    <row r="1">
      <c r="B1" s="31"/>
      <c r="C1" s="32" t="s">
        <v>2</v>
      </c>
      <c r="D1" s="33" t="s">
        <v>47</v>
      </c>
      <c r="E1" s="33" t="s">
        <v>48</v>
      </c>
      <c r="F1" s="33" t="s">
        <v>49</v>
      </c>
      <c r="G1" s="33" t="s">
        <v>50</v>
      </c>
      <c r="H1" s="33" t="s">
        <v>51</v>
      </c>
      <c r="I1" s="33" t="s">
        <v>52</v>
      </c>
      <c r="J1" s="33" t="s">
        <v>53</v>
      </c>
      <c r="K1" s="33" t="s">
        <v>54</v>
      </c>
      <c r="L1" s="33" t="s">
        <v>55</v>
      </c>
      <c r="M1" s="33" t="s">
        <v>56</v>
      </c>
      <c r="N1" s="33"/>
      <c r="O1" s="33"/>
    </row>
    <row r="2">
      <c r="B2" s="7">
        <v>0.1</v>
      </c>
      <c r="C2" s="24">
        <v>14.80204127376168</v>
      </c>
      <c r="D2" s="34">
        <v>-28354.53277082989</v>
      </c>
      <c r="E2" s="34">
        <v>-56692.35772056358</v>
      </c>
      <c r="F2" s="34">
        <v>-85011.9727588593</v>
      </c>
      <c r="G2" s="34">
        <v>-113349.797708593</v>
      </c>
      <c r="H2" s="34">
        <v>-141658.7789696016</v>
      </c>
      <c r="I2" s="34">
        <v>-170007.2376966224</v>
      </c>
      <c r="J2" s="34">
        <v>-198345.0626463561</v>
      </c>
      <c r="K2" s="34">
        <v>-226652.5265420364</v>
      </c>
      <c r="L2" s="34">
        <v>-254990.3514917701</v>
      </c>
      <c r="M2" s="34">
        <v>-283313.0027882211</v>
      </c>
      <c r="N2" s="35"/>
      <c r="O2" s="35"/>
    </row>
    <row r="3">
      <c r="B3" s="7">
        <v>0.15</v>
      </c>
      <c r="C3" s="24">
        <v>16.87860886656413</v>
      </c>
      <c r="D3" s="34">
        <v>-27782.49116418306</v>
      </c>
      <c r="E3" s="34">
        <v>-55502.05883462504</v>
      </c>
      <c r="F3" s="34">
        <v>-83223.59354424723</v>
      </c>
      <c r="G3" s="34">
        <v>-110943.1612146892</v>
      </c>
      <c r="H3" s="34">
        <v>-138662.7288851312</v>
      </c>
      <c r="I3" s="34">
        <v>-166388.1956949297</v>
      </c>
      <c r="J3" s="34">
        <v>-194107.7633653716</v>
      </c>
      <c r="K3" s="34">
        <v>-221829.2980749938</v>
      </c>
      <c r="L3" s="34">
        <v>-249550.832784616</v>
      </c>
      <c r="M3" s="34">
        <v>-277286.1367684996</v>
      </c>
      <c r="N3" s="35"/>
      <c r="O3" s="35"/>
    </row>
    <row r="4">
      <c r="B4" s="7">
        <v>0.2</v>
      </c>
      <c r="C4" s="24">
        <v>18.442045136790455</v>
      </c>
      <c r="D4" s="34">
        <v>-27247.78650582151</v>
      </c>
      <c r="E4" s="34">
        <v>-54407.80798176664</v>
      </c>
      <c r="F4" s="34">
        <v>-81584.00097983309</v>
      </c>
      <c r="G4" s="34">
        <v>-108799.4467647187</v>
      </c>
      <c r="H4" s="34">
        <v>-135977.9499802311</v>
      </c>
      <c r="I4" s="34">
        <v>-163154.1429782975</v>
      </c>
      <c r="J4" s="34">
        <v>-190321.0927832736</v>
      </c>
      <c r="K4" s="34">
        <v>-217531.9204565742</v>
      </c>
      <c r="L4" s="34">
        <v>-244641.1523983897</v>
      </c>
      <c r="M4" s="34">
        <v>-271801.1738743349</v>
      </c>
      <c r="N4" s="35"/>
      <c r="O4" s="35"/>
    </row>
    <row r="5">
      <c r="B5" s="7">
        <v>0.25</v>
      </c>
      <c r="C5" s="24">
        <v>19.733357057481374</v>
      </c>
      <c r="D5" s="34">
        <v>-26777.39133657407</v>
      </c>
      <c r="E5" s="34">
        <v>-53454.76817966104</v>
      </c>
      <c r="F5" s="34">
        <v>-80142.40298566129</v>
      </c>
      <c r="G5" s="34">
        <v>-106886.4501385113</v>
      </c>
      <c r="H5" s="34">
        <v>-133494.6048787607</v>
      </c>
      <c r="I5" s="34">
        <v>-160166.8553644828</v>
      </c>
      <c r="J5" s="34">
        <v>-186867.3184283806</v>
      </c>
      <c r="K5" s="34">
        <v>-213567.7737532705</v>
      </c>
      <c r="L5" s="34">
        <v>-240216.9551858344</v>
      </c>
      <c r="M5" s="34">
        <v>-266904.5899918346</v>
      </c>
      <c r="N5" s="35"/>
      <c r="O5" s="35"/>
    </row>
    <row r="6">
      <c r="B6" s="7">
        <v>0.3</v>
      </c>
      <c r="C6" s="24">
        <v>20.861426367866194</v>
      </c>
      <c r="D6" s="34">
        <v>-26368.75029937804</v>
      </c>
      <c r="E6" s="34">
        <v>-52666.29238920323</v>
      </c>
      <c r="F6" s="34">
        <v>-78804.97887602953</v>
      </c>
      <c r="G6" s="34">
        <v>-105072.3857727895</v>
      </c>
      <c r="H6" s="34">
        <v>-131282.2845549196</v>
      </c>
      <c r="I6" s="34">
        <v>-157549.6914516796</v>
      </c>
      <c r="J6" s="34">
        <v>-183762.3301768748</v>
      </c>
      <c r="K6" s="34">
        <v>-210021.52142509</v>
      </c>
      <c r="L6" s="34">
        <v>-236223.1961973745</v>
      </c>
      <c r="M6" s="34">
        <v>-262504.3042346431</v>
      </c>
      <c r="N6" s="35"/>
      <c r="O6" s="35"/>
    </row>
    <row r="7">
      <c r="B7" s="7">
        <v>0.35</v>
      </c>
      <c r="C7" s="24">
        <v>21.886005743952563</v>
      </c>
      <c r="D7" s="34">
        <v>-26008.67833918807</v>
      </c>
      <c r="E7" s="34">
        <v>-51818.75378964804</v>
      </c>
      <c r="F7" s="34">
        <v>-77696.92345864356</v>
      </c>
      <c r="G7" s="34">
        <v>-103526.8577216791</v>
      </c>
      <c r="H7" s="34">
        <v>-129390.8331887936</v>
      </c>
      <c r="I7" s="34">
        <v>-155237.7981913431</v>
      </c>
      <c r="J7" s="34">
        <v>-181079.0768319519</v>
      </c>
      <c r="K7" s="34">
        <v>-206909.0140475819</v>
      </c>
      <c r="L7" s="34">
        <v>-232818.3907457999</v>
      </c>
      <c r="M7" s="34">
        <v>-258634.1412393379</v>
      </c>
      <c r="N7" s="35"/>
      <c r="O7" s="35"/>
    </row>
    <row r="8">
      <c r="B8" s="7">
        <v>0.4</v>
      </c>
      <c r="C8" s="24">
        <v>22.84467090968668</v>
      </c>
      <c r="D8" s="34">
        <v>-25648.57742158875</v>
      </c>
      <c r="E8" s="34">
        <v>-51197.07150144401</v>
      </c>
      <c r="F8" s="34">
        <v>-76771.29646559001</v>
      </c>
      <c r="G8" s="34">
        <v>-102328.3718383443</v>
      </c>
      <c r="H8" s="34">
        <v>-127808.244638603</v>
      </c>
      <c r="I8" s="34">
        <v>-153242.3544493275</v>
      </c>
      <c r="J8" s="34">
        <v>-178785.1263883059</v>
      </c>
      <c r="K8" s="34">
        <v>-204322.1844975713</v>
      </c>
      <c r="L8" s="34">
        <v>-229784.8998753718</v>
      </c>
      <c r="M8" s="34">
        <v>-255330.5392775363</v>
      </c>
      <c r="N8" s="35"/>
      <c r="O8" s="35"/>
    </row>
    <row r="9">
      <c r="B9" s="7">
        <v>0.45</v>
      </c>
      <c r="C9" s="24">
        <v>23.763926892817214</v>
      </c>
      <c r="D9" s="34">
        <v>-25498.03989300332</v>
      </c>
      <c r="E9" s="34">
        <v>-50811.04664379314</v>
      </c>
      <c r="F9" s="34">
        <v>-76107.23446332835</v>
      </c>
      <c r="G9" s="34">
        <v>-101313.7029812752</v>
      </c>
      <c r="H9" s="34">
        <v>-126562.22525345</v>
      </c>
      <c r="I9" s="34">
        <v>-151880.839676317</v>
      </c>
      <c r="J9" s="34">
        <v>-177104.1305243883</v>
      </c>
      <c r="K9" s="34">
        <v>-202377.8897033808</v>
      </c>
      <c r="L9" s="34">
        <v>-227693.6995608109</v>
      </c>
      <c r="M9" s="34">
        <v>-252877.7357373769</v>
      </c>
      <c r="N9" s="35"/>
      <c r="O9" s="35"/>
    </row>
    <row r="10">
      <c r="B10" s="7">
        <v>0.5</v>
      </c>
      <c r="C10" s="24">
        <v>24.664672841201064</v>
      </c>
      <c r="D10" s="34">
        <v>-25379.1977766923</v>
      </c>
      <c r="E10" s="34">
        <v>-50619.8081047677</v>
      </c>
      <c r="F10" s="34">
        <v>-75716.49711553422</v>
      </c>
      <c r="G10" s="34">
        <v>-100786.5407766976</v>
      </c>
      <c r="H10" s="34">
        <v>-126053.7943330788</v>
      </c>
      <c r="I10" s="34">
        <v>-151158.4782457774</v>
      </c>
      <c r="J10" s="34">
        <v>-176324.4653838667</v>
      </c>
      <c r="K10" s="34">
        <v>-201442.4762730862</v>
      </c>
      <c r="L10" s="34">
        <v>-226531.1602706043</v>
      </c>
      <c r="M10" s="34">
        <v>-251601.1910591366</v>
      </c>
      <c r="N10" s="35"/>
      <c r="O10" s="35"/>
    </row>
    <row r="11">
      <c r="B11" s="7">
        <v>0.55</v>
      </c>
      <c r="C11" s="24">
        <v>25.56541878958492</v>
      </c>
      <c r="D11" s="34">
        <v>-25482.83167955796</v>
      </c>
      <c r="E11" s="34">
        <v>-50673.26188404898</v>
      </c>
      <c r="F11" s="34">
        <v>-75888.05308410038</v>
      </c>
      <c r="G11" s="34">
        <v>-101080.9172241176</v>
      </c>
      <c r="H11" s="34">
        <v>-126166.551923306</v>
      </c>
      <c r="I11" s="34">
        <v>-151317.9830307432</v>
      </c>
      <c r="J11" s="34">
        <v>-176501.0969716579</v>
      </c>
      <c r="K11" s="34">
        <v>-201708.5790954135</v>
      </c>
      <c r="L11" s="34">
        <v>-226796.6482420272</v>
      </c>
      <c r="M11" s="34">
        <v>-252026.0612183649</v>
      </c>
      <c r="N11" s="35"/>
      <c r="O11" s="35"/>
    </row>
    <row r="12">
      <c r="B12" s="7">
        <v>0.6</v>
      </c>
      <c r="C12" s="24">
        <v>26.484674772715458</v>
      </c>
      <c r="D12" s="34">
        <v>-25724.92490880732</v>
      </c>
      <c r="E12" s="34">
        <v>-51232.8044126031</v>
      </c>
      <c r="F12" s="34">
        <v>-76639.52332778284</v>
      </c>
      <c r="G12" s="34">
        <v>-102128.4358184394</v>
      </c>
      <c r="H12" s="34">
        <v>-127520.4071856378</v>
      </c>
      <c r="I12" s="34">
        <v>-152908.1770075116</v>
      </c>
      <c r="J12" s="34">
        <v>-178439.2369213179</v>
      </c>
      <c r="K12" s="34">
        <v>-203789.0522284316</v>
      </c>
      <c r="L12" s="34">
        <v>-229259.0055289465</v>
      </c>
      <c r="M12" s="34">
        <v>-254686.7978565263</v>
      </c>
      <c r="N12" s="35"/>
      <c r="O12" s="35"/>
    </row>
    <row r="13">
      <c r="B13" s="7">
        <v>0.65</v>
      </c>
      <c r="C13" s="24">
        <v>27.443339938449572</v>
      </c>
      <c r="D13" s="34">
        <v>-26385.96286106076</v>
      </c>
      <c r="E13" s="34">
        <v>-52408.32269766046</v>
      </c>
      <c r="F13" s="34">
        <v>-78453.92244524235</v>
      </c>
      <c r="G13" s="34">
        <v>-104560.9602007163</v>
      </c>
      <c r="H13" s="34">
        <v>-130598.2599373803</v>
      </c>
      <c r="I13" s="34">
        <v>-156655.4788933833</v>
      </c>
      <c r="J13" s="34">
        <v>-182687.8007250867</v>
      </c>
      <c r="K13" s="34">
        <v>-208740.0412970842</v>
      </c>
      <c r="L13" s="34">
        <v>-234855.381590009</v>
      </c>
      <c r="M13" s="34">
        <v>-260892.676322169</v>
      </c>
      <c r="N13" s="35"/>
      <c r="O13" s="35"/>
    </row>
    <row r="14">
      <c r="B14" s="7">
        <v>0.7</v>
      </c>
      <c r="C14" s="24">
        <v>28.46791931453594</v>
      </c>
      <c r="D14" s="34">
        <v>-27441.62405449316</v>
      </c>
      <c r="E14" s="34">
        <v>-54623.94619725113</v>
      </c>
      <c r="F14" s="34">
        <v>-81821.27270177088</v>
      </c>
      <c r="G14" s="34">
        <v>-109046.4566453509</v>
      </c>
      <c r="H14" s="34">
        <v>-136248.0668917893</v>
      </c>
      <c r="I14" s="34">
        <v>-163473.2522143433</v>
      </c>
      <c r="J14" s="34">
        <v>-190667.3612837171</v>
      </c>
      <c r="K14" s="34">
        <v>-217875.4021458381</v>
      </c>
      <c r="L14" s="34">
        <v>-245082.3727888161</v>
      </c>
      <c r="M14" s="34">
        <v>-272242.1914173272</v>
      </c>
      <c r="N14" s="35"/>
      <c r="O14" s="35"/>
    </row>
    <row r="15">
      <c r="B15" s="7">
        <v>0.75</v>
      </c>
      <c r="C15" s="24">
        <v>29.595988624920764</v>
      </c>
      <c r="D15" s="34">
        <v>-29192.70591758013</v>
      </c>
      <c r="E15" s="34">
        <v>-58324.25906856582</v>
      </c>
      <c r="F15" s="34">
        <v>-87461.56440281722</v>
      </c>
      <c r="G15" s="34">
        <v>-116594.6312442657</v>
      </c>
      <c r="H15" s="34">
        <v>-145711.6531681494</v>
      </c>
      <c r="I15" s="34">
        <v>-174851.0768526123</v>
      </c>
      <c r="J15" s="34">
        <v>-203993.2262364608</v>
      </c>
      <c r="K15" s="34">
        <v>-233127.5045153082</v>
      </c>
      <c r="L15" s="34">
        <v>-262263.2954146089</v>
      </c>
      <c r="M15" s="34">
        <v>-291393.6379442407</v>
      </c>
      <c r="N15" s="35"/>
      <c r="O15" s="35"/>
    </row>
    <row r="16"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C18" s="36"/>
      <c r="D18" s="37"/>
      <c r="E18" s="37"/>
      <c r="F18" s="3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>
      <c r="C19" s="38"/>
      <c r="D19" s="37"/>
      <c r="E19" s="37"/>
      <c r="F19" s="37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>
      <c r="C20" s="39"/>
      <c r="D20" s="40"/>
      <c r="E20" s="40"/>
      <c r="F20" s="40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>
      <c r="C21" s="41"/>
      <c r="D21" s="42"/>
      <c r="E21" s="42"/>
      <c r="F21" s="42"/>
    </row>
    <row r="22">
      <c r="C22" s="41"/>
      <c r="D22" s="42"/>
      <c r="E22" s="42"/>
      <c r="F22" s="42"/>
    </row>
    <row r="23">
      <c r="C23" s="41"/>
      <c r="D23" s="42"/>
      <c r="E23" s="42"/>
      <c r="F23" s="42"/>
    </row>
    <row r="24">
      <c r="C24" s="41"/>
      <c r="D24" s="42"/>
      <c r="E24" s="42"/>
      <c r="F24" s="42"/>
    </row>
    <row r="25">
      <c r="C25" s="41"/>
      <c r="D25" s="42"/>
      <c r="E25" s="42"/>
      <c r="F25" s="42"/>
    </row>
    <row r="26">
      <c r="C26" s="41"/>
      <c r="D26" s="42"/>
      <c r="E26" s="42"/>
      <c r="F26" s="42"/>
    </row>
    <row r="27">
      <c r="C27" s="41"/>
      <c r="D27" s="42"/>
      <c r="E27" s="42"/>
      <c r="F27" s="42"/>
    </row>
    <row r="28">
      <c r="C28" s="41"/>
      <c r="D28" s="42"/>
      <c r="E28" s="42"/>
      <c r="F28" s="42"/>
    </row>
    <row r="29">
      <c r="C29" s="41"/>
      <c r="D29" s="42"/>
      <c r="E29" s="42"/>
      <c r="F29" s="42"/>
    </row>
    <row r="30">
      <c r="C30" s="41"/>
      <c r="D30" s="42"/>
      <c r="E30" s="42"/>
      <c r="F30" s="42"/>
    </row>
    <row r="31">
      <c r="C31" s="41"/>
      <c r="D31" s="42"/>
      <c r="E31" s="42"/>
      <c r="F31" s="42"/>
    </row>
    <row r="32">
      <c r="C32" s="41"/>
      <c r="D32" s="42"/>
      <c r="E32" s="42"/>
      <c r="F32" s="42"/>
    </row>
    <row r="33">
      <c r="C33" s="41"/>
      <c r="E33" s="43" t="s">
        <v>2</v>
      </c>
      <c r="F33" s="43" t="s">
        <v>57</v>
      </c>
      <c r="G33" s="43" t="s">
        <v>58</v>
      </c>
      <c r="H33" s="43" t="s">
        <v>59</v>
      </c>
      <c r="L33" s="43"/>
      <c r="M33" s="43"/>
      <c r="O33" s="43"/>
      <c r="P33" s="43"/>
      <c r="S33" s="43"/>
      <c r="T33" s="43"/>
    </row>
    <row r="34">
      <c r="C34" s="44"/>
      <c r="D34" s="45">
        <v>0.0</v>
      </c>
      <c r="E34" s="46">
        <v>0.75</v>
      </c>
      <c r="F34" s="46">
        <v>500.0</v>
      </c>
      <c r="G34" s="46">
        <v>0.816367</v>
      </c>
      <c r="H34" s="47">
        <v>0.809522</v>
      </c>
      <c r="L34" s="47"/>
      <c r="M34" s="47"/>
      <c r="O34" s="47"/>
      <c r="P34" s="47"/>
      <c r="S34" s="46"/>
      <c r="T34" s="46"/>
    </row>
    <row r="35">
      <c r="C35" s="24"/>
      <c r="D35" s="45">
        <v>2.0</v>
      </c>
      <c r="E35" s="46">
        <v>0.75</v>
      </c>
      <c r="F35" s="46">
        <v>1000.0</v>
      </c>
      <c r="G35" s="46">
        <v>0.840259</v>
      </c>
      <c r="H35" s="47">
        <v>0.83459</v>
      </c>
      <c r="L35" s="47"/>
      <c r="M35" s="47"/>
      <c r="O35" s="47"/>
      <c r="P35" s="47"/>
      <c r="S35" s="46"/>
      <c r="T35" s="46"/>
    </row>
    <row r="36">
      <c r="C36" s="24"/>
      <c r="D36" s="45">
        <v>4.0</v>
      </c>
      <c r="E36" s="46">
        <v>0.75</v>
      </c>
      <c r="F36" s="46">
        <v>1500.0</v>
      </c>
      <c r="G36" s="46">
        <v>0.849391</v>
      </c>
      <c r="H36" s="47">
        <v>0.844133</v>
      </c>
      <c r="L36" s="47"/>
      <c r="M36" s="47"/>
      <c r="O36" s="47"/>
      <c r="P36" s="47"/>
      <c r="S36" s="46"/>
      <c r="T36" s="46"/>
    </row>
    <row r="37">
      <c r="C37" s="24"/>
      <c r="D37" s="45">
        <v>6.0</v>
      </c>
      <c r="E37" s="46">
        <v>0.75</v>
      </c>
      <c r="F37" s="46">
        <v>2000.0</v>
      </c>
      <c r="G37" s="46">
        <v>0.852656</v>
      </c>
      <c r="H37" s="47">
        <v>0.847077</v>
      </c>
      <c r="L37" s="47"/>
      <c r="M37" s="47"/>
      <c r="O37" s="47"/>
      <c r="P37" s="47"/>
      <c r="S37" s="46"/>
      <c r="T37" s="46"/>
    </row>
    <row r="38">
      <c r="C38" s="24"/>
      <c r="D38" s="45">
        <v>8.0</v>
      </c>
      <c r="E38" s="46">
        <v>0.75</v>
      </c>
      <c r="F38" s="46">
        <v>2500.0</v>
      </c>
      <c r="G38" s="46">
        <v>0.854955</v>
      </c>
      <c r="H38" s="47">
        <v>0.851593</v>
      </c>
      <c r="L38" s="47"/>
      <c r="M38" s="47"/>
      <c r="O38" s="47"/>
      <c r="P38" s="47"/>
      <c r="S38" s="46"/>
      <c r="T38" s="46"/>
    </row>
    <row r="39">
      <c r="C39" s="24"/>
      <c r="D39" s="45">
        <v>10.0</v>
      </c>
      <c r="E39" s="46">
        <v>0.75</v>
      </c>
      <c r="F39" s="46">
        <v>3000.0</v>
      </c>
      <c r="G39" s="46">
        <v>0.855997</v>
      </c>
      <c r="H39" s="47">
        <v>0.851864</v>
      </c>
      <c r="L39" s="47"/>
      <c r="M39" s="47"/>
      <c r="O39" s="47"/>
      <c r="P39" s="47"/>
      <c r="S39" s="46"/>
      <c r="T39" s="46"/>
    </row>
    <row r="40">
      <c r="C40" s="24"/>
      <c r="D40" s="45">
        <v>12.0</v>
      </c>
      <c r="E40" s="46">
        <v>0.75</v>
      </c>
      <c r="F40" s="46">
        <v>3500.0</v>
      </c>
      <c r="G40" s="46">
        <v>0.856442</v>
      </c>
      <c r="H40" s="47">
        <v>0.852782</v>
      </c>
      <c r="L40" s="47"/>
      <c r="M40" s="47"/>
      <c r="O40" s="47"/>
      <c r="P40" s="47"/>
      <c r="S40" s="46"/>
      <c r="T40" s="46"/>
    </row>
    <row r="41">
      <c r="C41" s="24"/>
      <c r="D41" s="45">
        <v>14.0</v>
      </c>
      <c r="E41" s="46">
        <v>0.75</v>
      </c>
      <c r="F41" s="46">
        <v>4000.0</v>
      </c>
      <c r="G41" s="46">
        <v>0.858211</v>
      </c>
      <c r="H41" s="47">
        <v>0.853891</v>
      </c>
      <c r="L41" s="47"/>
      <c r="M41" s="47"/>
      <c r="O41" s="47"/>
      <c r="P41" s="47"/>
      <c r="S41" s="46"/>
      <c r="T41" s="46"/>
    </row>
    <row r="42">
      <c r="C42" s="24"/>
      <c r="D42" s="45">
        <v>16.0</v>
      </c>
      <c r="E42" s="46">
        <v>0.75</v>
      </c>
      <c r="F42" s="46">
        <v>4500.0</v>
      </c>
      <c r="G42" s="46">
        <v>0.858427</v>
      </c>
      <c r="H42" s="47">
        <v>0.854695</v>
      </c>
      <c r="L42" s="47"/>
      <c r="M42" s="47"/>
      <c r="O42" s="47"/>
      <c r="P42" s="47"/>
      <c r="S42" s="46"/>
      <c r="T42" s="46"/>
    </row>
    <row r="43">
      <c r="C43" s="24"/>
      <c r="D43" s="45">
        <v>18.0</v>
      </c>
      <c r="E43" s="46">
        <v>0.75</v>
      </c>
      <c r="F43" s="46">
        <v>5000.0</v>
      </c>
      <c r="G43" s="46">
        <v>0.860244</v>
      </c>
      <c r="H43" s="47">
        <v>0.854952</v>
      </c>
      <c r="L43" s="47"/>
      <c r="M43" s="47"/>
      <c r="O43" s="47"/>
      <c r="P43" s="47"/>
      <c r="S43" s="46"/>
      <c r="T43" s="46"/>
    </row>
    <row r="44">
      <c r="C44" s="24"/>
      <c r="D44" s="45">
        <v>20.0</v>
      </c>
      <c r="E44" s="46">
        <v>0.75</v>
      </c>
      <c r="F44" s="46">
        <v>5500.0</v>
      </c>
      <c r="G44" s="46">
        <v>0.859736</v>
      </c>
      <c r="H44" s="47">
        <v>0.855859</v>
      </c>
      <c r="L44" s="47"/>
      <c r="M44" s="47"/>
      <c r="O44" s="47"/>
      <c r="P44" s="47"/>
      <c r="S44" s="46"/>
      <c r="T44" s="46"/>
    </row>
    <row r="45">
      <c r="C45" s="24"/>
      <c r="D45" s="45">
        <v>22.0</v>
      </c>
      <c r="E45" s="46">
        <v>0.75</v>
      </c>
      <c r="F45" s="46">
        <v>6000.0</v>
      </c>
      <c r="G45" s="46">
        <v>0.860692</v>
      </c>
      <c r="H45" s="47">
        <v>0.855639</v>
      </c>
      <c r="L45" s="47"/>
      <c r="M45" s="47"/>
      <c r="O45" s="47"/>
      <c r="P45" s="47"/>
      <c r="S45" s="46"/>
      <c r="T45" s="46"/>
    </row>
    <row r="46">
      <c r="C46" s="24"/>
      <c r="D46" s="45">
        <v>24.0</v>
      </c>
      <c r="E46" s="46">
        <v>0.75</v>
      </c>
      <c r="F46" s="46">
        <v>6500.0</v>
      </c>
      <c r="G46" s="46">
        <v>0.860093</v>
      </c>
      <c r="H46" s="47">
        <v>0.855914</v>
      </c>
      <c r="L46" s="47"/>
      <c r="M46" s="47"/>
      <c r="O46" s="47"/>
      <c r="P46" s="47"/>
      <c r="S46" s="46"/>
      <c r="T46" s="46"/>
    </row>
    <row r="47">
      <c r="C47" s="24"/>
      <c r="D47" s="45">
        <v>26.0</v>
      </c>
      <c r="E47" s="46">
        <v>0.75</v>
      </c>
      <c r="F47" s="46">
        <v>7000.0</v>
      </c>
      <c r="G47" s="46">
        <v>0.860526</v>
      </c>
      <c r="H47" s="47">
        <v>0.856039</v>
      </c>
      <c r="L47" s="47"/>
      <c r="M47" s="47"/>
      <c r="O47" s="47"/>
      <c r="P47" s="47"/>
      <c r="S47" s="46"/>
      <c r="T47" s="46"/>
    </row>
    <row r="48">
      <c r="C48" s="24"/>
      <c r="D48" s="45">
        <v>28.0</v>
      </c>
      <c r="E48" s="46">
        <v>0.75</v>
      </c>
      <c r="F48" s="46">
        <v>7500.0</v>
      </c>
      <c r="G48" s="46">
        <v>0.860971</v>
      </c>
      <c r="H48" s="47">
        <v>0.856849</v>
      </c>
      <c r="L48" s="47"/>
      <c r="M48" s="47"/>
      <c r="O48" s="47"/>
      <c r="P48" s="47"/>
      <c r="S48" s="46"/>
      <c r="T48" s="46"/>
    </row>
    <row r="49">
      <c r="C49" s="24"/>
      <c r="D49" s="45">
        <v>30.0</v>
      </c>
      <c r="E49" s="46">
        <v>0.75</v>
      </c>
      <c r="F49" s="46">
        <v>8000.0</v>
      </c>
      <c r="G49" s="46">
        <v>0.861105</v>
      </c>
      <c r="H49" s="47">
        <v>0.856777</v>
      </c>
      <c r="L49" s="47"/>
      <c r="M49" s="47"/>
      <c r="O49" s="47"/>
      <c r="P49" s="47"/>
      <c r="S49" s="46"/>
      <c r="T49" s="46"/>
    </row>
    <row r="50">
      <c r="C50" s="24"/>
      <c r="D50" s="45">
        <v>32.0</v>
      </c>
      <c r="E50" s="46">
        <v>0.75</v>
      </c>
      <c r="F50" s="46">
        <v>8500.0</v>
      </c>
      <c r="G50" s="46">
        <v>0.861166</v>
      </c>
      <c r="H50" s="47">
        <v>0.857039</v>
      </c>
      <c r="L50" s="47"/>
      <c r="M50" s="47"/>
      <c r="O50" s="47"/>
      <c r="P50" s="47"/>
      <c r="S50" s="46"/>
      <c r="T50" s="46"/>
    </row>
    <row r="51">
      <c r="C51" s="24"/>
      <c r="D51" s="45">
        <v>34.0</v>
      </c>
      <c r="E51" s="46">
        <v>0.75</v>
      </c>
      <c r="F51" s="46">
        <v>9000.0</v>
      </c>
      <c r="G51" s="46">
        <v>0.861354</v>
      </c>
      <c r="H51" s="47">
        <v>0.85716</v>
      </c>
      <c r="L51" s="47"/>
      <c r="M51" s="47"/>
      <c r="O51" s="47"/>
      <c r="P51" s="47"/>
      <c r="S51" s="46"/>
      <c r="T51" s="46"/>
    </row>
    <row r="52">
      <c r="C52" s="24"/>
      <c r="D52" s="45">
        <v>36.0</v>
      </c>
      <c r="E52" s="46">
        <v>0.75</v>
      </c>
      <c r="F52" s="46">
        <v>9500.0</v>
      </c>
      <c r="G52" s="46">
        <v>0.861447</v>
      </c>
      <c r="H52" s="47">
        <v>0.857137</v>
      </c>
      <c r="L52" s="47"/>
      <c r="M52" s="47"/>
      <c r="O52" s="47"/>
      <c r="P52" s="47"/>
      <c r="S52" s="46"/>
      <c r="T52" s="46"/>
    </row>
    <row r="53">
      <c r="C53" s="24"/>
      <c r="D53" s="45">
        <v>38.0</v>
      </c>
      <c r="E53" s="46">
        <v>0.75</v>
      </c>
      <c r="F53" s="46">
        <v>10000.0</v>
      </c>
      <c r="G53" s="46">
        <v>0.861582</v>
      </c>
      <c r="H53" s="47">
        <v>0.857551</v>
      </c>
      <c r="L53" s="47"/>
      <c r="M53" s="47"/>
      <c r="O53" s="47"/>
      <c r="P53" s="47"/>
      <c r="S53" s="46"/>
      <c r="T53" s="46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A65" s="7" t="s">
        <v>2</v>
      </c>
      <c r="B65" s="7" t="s">
        <v>60</v>
      </c>
      <c r="C65" s="7" t="s">
        <v>47</v>
      </c>
      <c r="D65" s="7" t="s">
        <v>48</v>
      </c>
      <c r="E65" s="7" t="s">
        <v>49</v>
      </c>
      <c r="F65" s="7" t="s">
        <v>50</v>
      </c>
      <c r="G65" s="7" t="s">
        <v>51</v>
      </c>
      <c r="H65" s="7" t="s">
        <v>52</v>
      </c>
      <c r="I65" s="7" t="s">
        <v>53</v>
      </c>
      <c r="J65" s="7" t="s">
        <v>54</v>
      </c>
      <c r="K65" s="7" t="s">
        <v>55</v>
      </c>
      <c r="L65" s="7" t="s">
        <v>56</v>
      </c>
    </row>
    <row r="66">
      <c r="A66" s="30">
        <v>0.1</v>
      </c>
      <c r="B66" s="14">
        <v>14.80204127376168</v>
      </c>
      <c r="C66" s="18">
        <v>0.9763366314133722</v>
      </c>
      <c r="D66" s="18">
        <v>0.9817890304870721</v>
      </c>
      <c r="E66" s="18">
        <v>0.9842444444297596</v>
      </c>
      <c r="F66" s="18">
        <v>0.9852436907125126</v>
      </c>
      <c r="G66" s="18">
        <v>0.989206966662517</v>
      </c>
      <c r="H66" s="18">
        <v>0.9877285774543261</v>
      </c>
      <c r="I66" s="18">
        <v>0.9878018420409613</v>
      </c>
      <c r="J66" s="18">
        <v>0.9889591205936579</v>
      </c>
      <c r="K66" s="18">
        <v>0.9888793771455595</v>
      </c>
      <c r="L66" s="18">
        <v>0.989606966662517</v>
      </c>
      <c r="M66" s="18"/>
      <c r="N66" s="18"/>
      <c r="O66" s="18"/>
      <c r="P66" s="18"/>
      <c r="Q66" s="18"/>
    </row>
    <row r="67">
      <c r="A67" s="30">
        <v>0.15</v>
      </c>
      <c r="B67" s="14">
        <v>16.87860886656413</v>
      </c>
      <c r="C67" s="18">
        <v>0.9617647742537252</v>
      </c>
      <c r="D67" s="18">
        <v>0.9775654977328229</v>
      </c>
      <c r="E67" s="18">
        <v>0.9794990722258555</v>
      </c>
      <c r="F67" s="18">
        <v>0.9804658594723716</v>
      </c>
      <c r="G67" s="18">
        <v>0.9828459318202815</v>
      </c>
      <c r="H67" s="18">
        <v>0.9827659800522214</v>
      </c>
      <c r="I67" s="18">
        <v>0.9831374430750355</v>
      </c>
      <c r="J67" s="18">
        <v>0.9839160403421461</v>
      </c>
      <c r="K67" s="18">
        <v>0.9839660604387878</v>
      </c>
      <c r="L67" s="18">
        <v>0.9839200083326761</v>
      </c>
      <c r="M67" s="18"/>
      <c r="N67" s="18"/>
      <c r="O67" s="18"/>
      <c r="P67" s="18"/>
      <c r="Q67" s="18"/>
    </row>
    <row r="68">
      <c r="A68" s="30">
        <v>0.2</v>
      </c>
      <c r="B68" s="14">
        <v>18.442045136790455</v>
      </c>
      <c r="C68" s="18">
        <v>0.957722952563011</v>
      </c>
      <c r="D68" s="18">
        <v>0.9718768111448344</v>
      </c>
      <c r="E68" s="18">
        <v>0.9743218594164409</v>
      </c>
      <c r="F68" s="18">
        <v>0.9751268111448343</v>
      </c>
      <c r="G68" s="18">
        <v>0.9759438401077983</v>
      </c>
      <c r="H68" s="18">
        <v>0.9763218594164409</v>
      </c>
      <c r="I68" s="18">
        <v>0.9777088323179005</v>
      </c>
      <c r="J68" s="18">
        <v>0.9776879365694148</v>
      </c>
      <c r="K68" s="18">
        <v>0.9786960262813547</v>
      </c>
      <c r="L68" s="18">
        <v>0.9794294906258849</v>
      </c>
      <c r="M68" s="18"/>
      <c r="N68" s="18"/>
      <c r="O68" s="18"/>
      <c r="P68" s="18"/>
      <c r="Q68" s="18"/>
    </row>
    <row r="69">
      <c r="A69" s="30">
        <v>0.25</v>
      </c>
      <c r="B69" s="14">
        <v>19.733357057481374</v>
      </c>
      <c r="C69" s="18">
        <v>0.9524284022215329</v>
      </c>
      <c r="D69" s="18">
        <v>0.967010449184226</v>
      </c>
      <c r="E69" s="18">
        <v>0.968204464838457</v>
      </c>
      <c r="F69" s="18">
        <v>0.9677051466952632</v>
      </c>
      <c r="G69" s="18">
        <v>0.9705770876078262</v>
      </c>
      <c r="H69" s="18">
        <v>0.9720796556976751</v>
      </c>
      <c r="I69" s="18">
        <v>0.9723273771841172</v>
      </c>
      <c r="J69" s="18">
        <v>0.9721105170544674</v>
      </c>
      <c r="K69" s="18">
        <v>0.9727292982013979</v>
      </c>
      <c r="L69" s="18">
        <v>0.97311561799595</v>
      </c>
      <c r="M69" s="18"/>
      <c r="N69" s="18"/>
      <c r="O69" s="18"/>
      <c r="P69" s="18"/>
      <c r="Q69" s="18"/>
    </row>
    <row r="70">
      <c r="A70" s="30">
        <v>0.3</v>
      </c>
      <c r="B70" s="14">
        <v>20.861426367866194</v>
      </c>
      <c r="C70" s="18">
        <v>0.9446540651594546</v>
      </c>
      <c r="D70" s="18">
        <v>0.9524284665077561</v>
      </c>
      <c r="E70" s="18">
        <v>0.9621655970761662</v>
      </c>
      <c r="F70" s="18">
        <v>0.9633601176810225</v>
      </c>
      <c r="G70" s="18">
        <v>0.9643581429201881</v>
      </c>
      <c r="H70" s="18">
        <v>0.9646223990160887</v>
      </c>
      <c r="I70" s="18">
        <v>0.9660120911390545</v>
      </c>
      <c r="J70" s="18">
        <v>0.9661285396836217</v>
      </c>
      <c r="K70" s="18">
        <v>0.9667910414428174</v>
      </c>
      <c r="L70" s="18">
        <v>0.9664322240841415</v>
      </c>
      <c r="M70" s="18"/>
      <c r="N70" s="18"/>
      <c r="O70" s="18"/>
      <c r="P70" s="18"/>
      <c r="Q70" s="18"/>
    </row>
    <row r="71">
      <c r="A71" s="30">
        <v>0.35</v>
      </c>
      <c r="B71" s="14">
        <v>21.886005743952563</v>
      </c>
      <c r="C71" s="18">
        <v>0.938407534043803</v>
      </c>
      <c r="D71" s="18">
        <v>0.9535354763488232</v>
      </c>
      <c r="E71" s="18">
        <v>0.9535110354621749</v>
      </c>
      <c r="F71" s="18">
        <v>0.9567991312600921</v>
      </c>
      <c r="G71" s="18">
        <v>0.9577020016494889</v>
      </c>
      <c r="H71" s="18">
        <v>0.9582447904504967</v>
      </c>
      <c r="I71" s="18">
        <v>0.9589479400843095</v>
      </c>
      <c r="J71" s="18">
        <v>0.9594123749055012</v>
      </c>
      <c r="K71" s="18">
        <v>0.9588786442503087</v>
      </c>
      <c r="L71" s="18">
        <v>0.9596571216906621</v>
      </c>
      <c r="M71" s="18"/>
      <c r="N71" s="18"/>
      <c r="O71" s="18"/>
      <c r="P71" s="18"/>
      <c r="Q71" s="18"/>
    </row>
    <row r="72">
      <c r="A72" s="30">
        <v>0.4</v>
      </c>
      <c r="B72" s="14">
        <v>22.84467090968668</v>
      </c>
      <c r="C72" s="18">
        <v>0.9328736678553196</v>
      </c>
      <c r="D72" s="18">
        <v>0.9429334901650795</v>
      </c>
      <c r="E72" s="18">
        <v>0.9468036553413646</v>
      </c>
      <c r="F72" s="18">
        <v>0.9476010696247334</v>
      </c>
      <c r="G72" s="18">
        <v>0.9496738204166763</v>
      </c>
      <c r="H72" s="18">
        <v>0.9515391047674214</v>
      </c>
      <c r="I72" s="18">
        <v>0.9513969448997804</v>
      </c>
      <c r="J72" s="18">
        <v>0.9515964908466629</v>
      </c>
      <c r="K72" s="18">
        <v>0.9524151944841944</v>
      </c>
      <c r="L72" s="18">
        <v>0.952573006283259</v>
      </c>
      <c r="M72" s="18"/>
      <c r="N72" s="18"/>
      <c r="O72" s="18"/>
      <c r="P72" s="18"/>
      <c r="Q72" s="18"/>
    </row>
    <row r="73">
      <c r="A73" s="30">
        <v>0.45</v>
      </c>
      <c r="B73" s="14">
        <v>23.763926892817214</v>
      </c>
      <c r="C73" s="18">
        <v>0.9250712200036768</v>
      </c>
      <c r="D73" s="18">
        <v>0.9345417512514069</v>
      </c>
      <c r="E73" s="18">
        <v>0.9380319283339837</v>
      </c>
      <c r="F73" s="18">
        <v>0.9400683415727088</v>
      </c>
      <c r="G73" s="18">
        <v>0.9424659688843953</v>
      </c>
      <c r="H73" s="18">
        <v>0.9427236878201856</v>
      </c>
      <c r="I73" s="18">
        <v>0.9430742440299996</v>
      </c>
      <c r="J73" s="18">
        <v>0.9435664988386417</v>
      </c>
      <c r="K73" s="18">
        <v>0.943949363689808</v>
      </c>
      <c r="L73" s="18">
        <v>0.944476605012916</v>
      </c>
      <c r="M73" s="18"/>
      <c r="N73" s="18"/>
      <c r="O73" s="18"/>
      <c r="P73" s="18"/>
      <c r="Q73" s="18"/>
    </row>
    <row r="74">
      <c r="A74" s="30">
        <v>0.5</v>
      </c>
      <c r="B74" s="14">
        <v>24.664672841201064</v>
      </c>
      <c r="C74" s="18">
        <v>0.9142835949199344</v>
      </c>
      <c r="D74" s="18">
        <v>0.9231984249643216</v>
      </c>
      <c r="E74" s="18">
        <v>0.9285314194501565</v>
      </c>
      <c r="F74" s="18">
        <v>0.9314543144233312</v>
      </c>
      <c r="G74" s="18">
        <v>0.9313414765329995</v>
      </c>
      <c r="H74" s="18">
        <v>0.9329228186765985</v>
      </c>
      <c r="I74" s="18">
        <v>0.9336606537353245</v>
      </c>
      <c r="J74" s="18">
        <v>0.9339809469362658</v>
      </c>
      <c r="K74" s="18">
        <v>0.9344585632116555</v>
      </c>
      <c r="L74" s="18">
        <v>0.9353214732992581</v>
      </c>
      <c r="M74" s="18"/>
      <c r="N74" s="18"/>
      <c r="O74" s="18"/>
      <c r="P74" s="18"/>
      <c r="Q74" s="18"/>
    </row>
    <row r="75">
      <c r="A75" s="30">
        <v>0.55</v>
      </c>
      <c r="B75" s="14">
        <v>25.56541878958492</v>
      </c>
      <c r="C75" s="18">
        <v>0.9022397803556187</v>
      </c>
      <c r="D75" s="18">
        <v>0.9137559375363653</v>
      </c>
      <c r="E75" s="18">
        <v>0.917150366288262</v>
      </c>
      <c r="F75" s="18">
        <v>0.9198475806642102</v>
      </c>
      <c r="G75" s="18">
        <v>0.9216990689252034</v>
      </c>
      <c r="H75" s="18">
        <v>0.9225724280696788</v>
      </c>
      <c r="I75" s="18">
        <v>0.9233391131728753</v>
      </c>
      <c r="J75" s="18">
        <v>0.9236641270002729</v>
      </c>
      <c r="K75" s="18">
        <v>0.9244054487310392</v>
      </c>
      <c r="L75" s="18">
        <v>0.9240357261763414</v>
      </c>
      <c r="M75" s="18"/>
      <c r="N75" s="18"/>
      <c r="O75" s="18"/>
      <c r="P75" s="18"/>
      <c r="Q75" s="18"/>
    </row>
    <row r="76">
      <c r="A76" s="30">
        <v>0.6000000000000001</v>
      </c>
      <c r="B76" s="14">
        <v>26.484674772715458</v>
      </c>
      <c r="C76" s="18">
        <v>0.8874282610606209</v>
      </c>
      <c r="D76" s="18">
        <v>0.902052672483532</v>
      </c>
      <c r="E76" s="18">
        <v>0.9068790147605532</v>
      </c>
      <c r="F76" s="18">
        <v>0.9078925362544582</v>
      </c>
      <c r="G76" s="18">
        <v>0.909492462974077</v>
      </c>
      <c r="H76" s="18">
        <v>0.9107075702123908</v>
      </c>
      <c r="I76" s="18">
        <v>0.9110103570732859</v>
      </c>
      <c r="J76" s="18">
        <v>0.9117381741231421</v>
      </c>
      <c r="K76" s="18">
        <v>0.9120931659690343</v>
      </c>
      <c r="L76" s="18">
        <v>0.9124279475084109</v>
      </c>
      <c r="M76" s="18"/>
      <c r="N76" s="18"/>
      <c r="O76" s="18"/>
      <c r="P76" s="18"/>
      <c r="Q76" s="18"/>
    </row>
    <row r="77">
      <c r="A77" s="30">
        <v>0.6500000000000001</v>
      </c>
      <c r="B77" s="14">
        <v>27.443339938449572</v>
      </c>
      <c r="C77" s="18">
        <v>0.8730100189569225</v>
      </c>
      <c r="D77" s="18">
        <v>0.8868015540763822</v>
      </c>
      <c r="E77" s="18">
        <v>0.8920443496407925</v>
      </c>
      <c r="F77" s="18">
        <v>0.893617704065802</v>
      </c>
      <c r="G77" s="18">
        <v>0.8951979263762191</v>
      </c>
      <c r="H77" s="18">
        <v>0.8962295497635763</v>
      </c>
      <c r="I77" s="18">
        <v>0.8974243411110429</v>
      </c>
      <c r="J77" s="18">
        <v>0.8975354726124635</v>
      </c>
      <c r="K77" s="18">
        <v>0.8976758102878921</v>
      </c>
      <c r="L77" s="18">
        <v>0.8982356911505631</v>
      </c>
      <c r="M77" s="18"/>
      <c r="N77" s="18"/>
      <c r="O77" s="18"/>
      <c r="P77" s="18"/>
      <c r="Q77" s="18"/>
    </row>
    <row r="78">
      <c r="A78" s="30">
        <v>0.7000000000000001</v>
      </c>
      <c r="B78" s="14">
        <v>28.46791931453594</v>
      </c>
      <c r="C78" s="18">
        <v>0.8610210738644622</v>
      </c>
      <c r="D78" s="18">
        <v>0.8709071246101571</v>
      </c>
      <c r="E78" s="18">
        <v>0.8761924090642489</v>
      </c>
      <c r="F78" s="18">
        <v>0.8765636938865876</v>
      </c>
      <c r="G78" s="18">
        <v>0.8785042336463148</v>
      </c>
      <c r="H78" s="18">
        <v>0.8789340490710628</v>
      </c>
      <c r="I78" s="18">
        <v>0.8803424956831756</v>
      </c>
      <c r="J78" s="18">
        <v>0.8809579828084315</v>
      </c>
      <c r="K78" s="18">
        <v>0.8812008665249829</v>
      </c>
      <c r="L78" s="18">
        <v>0.8817043578730898</v>
      </c>
      <c r="M78" s="18"/>
      <c r="N78" s="18"/>
      <c r="O78" s="18"/>
      <c r="P78" s="18"/>
      <c r="Q78" s="18"/>
    </row>
    <row r="79">
      <c r="A79" s="30">
        <v>0.7500000000000001</v>
      </c>
      <c r="B79" s="14">
        <v>29.595988624920764</v>
      </c>
      <c r="C79" s="18">
        <v>0.8402594738756337</v>
      </c>
      <c r="D79" s="18">
        <v>0.8526558876822123</v>
      </c>
      <c r="E79" s="18">
        <v>0.8559972098980763</v>
      </c>
      <c r="F79" s="18">
        <v>0.8582110796923734</v>
      </c>
      <c r="G79" s="18">
        <v>0.8602439339613646</v>
      </c>
      <c r="H79" s="18">
        <v>0.8606923733934562</v>
      </c>
      <c r="I79" s="18">
        <v>0.8605255583425245</v>
      </c>
      <c r="J79" s="18">
        <v>0.861104576138871</v>
      </c>
      <c r="K79" s="18">
        <v>0.8613542148952095</v>
      </c>
      <c r="L79" s="18">
        <v>0.8615818001318325</v>
      </c>
      <c r="M79" s="18"/>
      <c r="N79" s="18"/>
      <c r="O79" s="18"/>
      <c r="P79" s="18"/>
      <c r="Q79" s="18"/>
    </row>
    <row r="80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</sheetData>
  <conditionalFormatting sqref="D2:M15">
    <cfRule type="colorScale" priority="1">
      <colorScale>
        <cfvo type="min"/>
        <cfvo type="max"/>
        <color rgb="FFE06666"/>
        <color rgb="FF6AA84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7" width="8.71"/>
  </cols>
  <sheetData>
    <row r="1">
      <c r="A1" s="48"/>
      <c r="B1" s="49" t="s">
        <v>2</v>
      </c>
      <c r="C1" s="50" t="s">
        <v>60</v>
      </c>
      <c r="D1" s="50" t="s">
        <v>47</v>
      </c>
      <c r="E1" s="51" t="s">
        <v>48</v>
      </c>
      <c r="F1" s="50" t="s">
        <v>49</v>
      </c>
      <c r="G1" s="51" t="s">
        <v>50</v>
      </c>
      <c r="H1" s="51" t="s">
        <v>51</v>
      </c>
      <c r="I1" s="51" t="s">
        <v>52</v>
      </c>
      <c r="J1" s="51" t="s">
        <v>53</v>
      </c>
      <c r="K1" s="51" t="s">
        <v>54</v>
      </c>
      <c r="L1" s="51" t="s">
        <v>55</v>
      </c>
      <c r="M1" s="51" t="s">
        <v>56</v>
      </c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>
      <c r="A2" s="31">
        <v>1.0</v>
      </c>
      <c r="B2" s="30">
        <v>0.1</v>
      </c>
      <c r="C2" s="14">
        <v>14.80204127376168</v>
      </c>
      <c r="D2" s="14">
        <v>-30000.0</v>
      </c>
      <c r="E2" s="14">
        <v>-60000.0</v>
      </c>
      <c r="F2" s="14">
        <v>-90000.0</v>
      </c>
      <c r="G2" s="14">
        <v>-120000.0</v>
      </c>
      <c r="H2" s="14">
        <v>-150000.0</v>
      </c>
      <c r="I2" s="14">
        <v>-180000.0</v>
      </c>
      <c r="J2" s="14">
        <v>-210000.0</v>
      </c>
      <c r="K2" s="14">
        <v>-240000.0</v>
      </c>
      <c r="L2" s="14">
        <v>-270000.0</v>
      </c>
      <c r="M2" s="14">
        <v>-300000.0</v>
      </c>
    </row>
    <row r="3">
      <c r="A3" s="31">
        <v>2.0</v>
      </c>
      <c r="B3" s="30">
        <v>0.15</v>
      </c>
      <c r="C3" s="14">
        <v>16.87860886656413</v>
      </c>
      <c r="D3" s="14">
        <v>-30000.0</v>
      </c>
      <c r="E3" s="14">
        <v>-60000.0</v>
      </c>
      <c r="F3" s="14">
        <v>-90000.0</v>
      </c>
      <c r="G3" s="14">
        <v>-120000.0</v>
      </c>
      <c r="H3" s="14">
        <v>-150000.0</v>
      </c>
      <c r="I3" s="14">
        <v>-180000.0</v>
      </c>
      <c r="J3" s="14">
        <v>-210000.0</v>
      </c>
      <c r="K3" s="14">
        <v>-240000.0</v>
      </c>
      <c r="L3" s="14">
        <v>-270000.0</v>
      </c>
      <c r="M3" s="14">
        <v>-300000.0</v>
      </c>
    </row>
    <row r="4">
      <c r="A4" s="31">
        <v>3.0</v>
      </c>
      <c r="B4" s="30">
        <v>0.2</v>
      </c>
      <c r="C4" s="14">
        <v>18.442045136790455</v>
      </c>
      <c r="D4" s="14">
        <v>-30000.0</v>
      </c>
      <c r="E4" s="14">
        <v>-60000.0</v>
      </c>
      <c r="F4" s="14">
        <v>-90000.0</v>
      </c>
      <c r="G4" s="14">
        <v>-120000.0</v>
      </c>
      <c r="H4" s="14">
        <v>-150000.0</v>
      </c>
      <c r="I4" s="14">
        <v>-180000.0</v>
      </c>
      <c r="J4" s="14">
        <v>-210000.0</v>
      </c>
      <c r="K4" s="14">
        <v>-240000.0</v>
      </c>
      <c r="L4" s="14">
        <v>-270000.0</v>
      </c>
      <c r="M4" s="14">
        <v>-300000.0</v>
      </c>
    </row>
    <row r="5">
      <c r="A5" s="31">
        <v>4.0</v>
      </c>
      <c r="B5" s="30">
        <v>0.25</v>
      </c>
      <c r="C5" s="14">
        <v>19.733357057481374</v>
      </c>
      <c r="D5" s="14">
        <v>-30000.0</v>
      </c>
      <c r="E5" s="14">
        <v>-60000.0</v>
      </c>
      <c r="F5" s="14">
        <v>-90000.0</v>
      </c>
      <c r="G5" s="14">
        <v>-120000.0</v>
      </c>
      <c r="H5" s="14">
        <v>-150000.0</v>
      </c>
      <c r="I5" s="14">
        <v>-180000.0</v>
      </c>
      <c r="J5" s="14">
        <v>-210000.0</v>
      </c>
      <c r="K5" s="14">
        <v>-240000.0</v>
      </c>
      <c r="L5" s="14">
        <v>-270000.0</v>
      </c>
      <c r="M5" s="14">
        <v>-300000.0</v>
      </c>
    </row>
    <row r="6">
      <c r="A6" s="31">
        <v>5.0</v>
      </c>
      <c r="B6" s="30">
        <v>0.3</v>
      </c>
      <c r="C6" s="14">
        <v>20.861426367866194</v>
      </c>
      <c r="D6" s="14">
        <v>-30000.0</v>
      </c>
      <c r="E6" s="14">
        <v>-60000.0</v>
      </c>
      <c r="F6" s="14">
        <v>-90000.0</v>
      </c>
      <c r="G6" s="14">
        <v>-120000.0</v>
      </c>
      <c r="H6" s="14">
        <v>-150000.0</v>
      </c>
      <c r="I6" s="14">
        <v>-180000.0</v>
      </c>
      <c r="J6" s="14">
        <v>-210000.0</v>
      </c>
      <c r="K6" s="14">
        <v>-240000.0</v>
      </c>
      <c r="L6" s="14">
        <v>-270000.0</v>
      </c>
      <c r="M6" s="14">
        <v>-300000.0</v>
      </c>
    </row>
    <row r="7">
      <c r="A7" s="31">
        <v>6.0</v>
      </c>
      <c r="B7" s="30">
        <v>0.35</v>
      </c>
      <c r="C7" s="14">
        <v>21.886005743952563</v>
      </c>
      <c r="D7" s="14">
        <v>-30000.0</v>
      </c>
      <c r="E7" s="14">
        <v>-60000.0</v>
      </c>
      <c r="F7" s="14">
        <v>-90000.0</v>
      </c>
      <c r="G7" s="14">
        <v>-120000.0</v>
      </c>
      <c r="H7" s="14">
        <v>-150000.0</v>
      </c>
      <c r="I7" s="14">
        <v>-180000.0</v>
      </c>
      <c r="J7" s="14">
        <v>-210000.0</v>
      </c>
      <c r="K7" s="14">
        <v>-240000.0</v>
      </c>
      <c r="L7" s="14">
        <v>-270000.0</v>
      </c>
      <c r="M7" s="14">
        <v>-300000.0</v>
      </c>
    </row>
    <row r="8">
      <c r="A8" s="31">
        <v>7.0</v>
      </c>
      <c r="B8" s="30">
        <v>0.4</v>
      </c>
      <c r="C8" s="14">
        <v>22.84467090968668</v>
      </c>
      <c r="D8" s="14">
        <v>-30000.0</v>
      </c>
      <c r="E8" s="14">
        <v>-60000.0</v>
      </c>
      <c r="F8" s="14">
        <v>-90000.0</v>
      </c>
      <c r="G8" s="14">
        <v>-120000.0</v>
      </c>
      <c r="H8" s="14">
        <v>-150000.0</v>
      </c>
      <c r="I8" s="14">
        <v>-180000.0</v>
      </c>
      <c r="J8" s="14">
        <v>-210000.0</v>
      </c>
      <c r="K8" s="14">
        <v>-240000.0</v>
      </c>
      <c r="L8" s="14">
        <v>-270000.0</v>
      </c>
      <c r="M8" s="14">
        <v>-300000.0</v>
      </c>
    </row>
    <row r="9">
      <c r="A9" s="31">
        <v>8.0</v>
      </c>
      <c r="B9" s="30">
        <v>0.45</v>
      </c>
      <c r="C9" s="14">
        <v>23.763926892817214</v>
      </c>
      <c r="D9" s="14">
        <v>-30000.0</v>
      </c>
      <c r="E9" s="14">
        <v>-60000.0</v>
      </c>
      <c r="F9" s="14">
        <v>-90000.0</v>
      </c>
      <c r="G9" s="14">
        <v>-120000.0</v>
      </c>
      <c r="H9" s="14">
        <v>-150000.0</v>
      </c>
      <c r="I9" s="14">
        <v>-180000.0</v>
      </c>
      <c r="J9" s="14">
        <v>-210000.0</v>
      </c>
      <c r="K9" s="14">
        <v>-240000.0</v>
      </c>
      <c r="L9" s="14">
        <v>-270000.0</v>
      </c>
      <c r="M9" s="14">
        <v>-300000.0</v>
      </c>
    </row>
    <row r="10">
      <c r="A10" s="31">
        <v>9.0</v>
      </c>
      <c r="B10" s="30">
        <v>0.5</v>
      </c>
      <c r="C10" s="14">
        <v>24.664672841201064</v>
      </c>
      <c r="D10" s="14">
        <v>-8189.685572884962</v>
      </c>
      <c r="E10" s="14">
        <v>-15179.99079294919</v>
      </c>
      <c r="F10" s="14">
        <v>-22228.94638421829</v>
      </c>
      <c r="G10" s="14">
        <v>-29261.92179665441</v>
      </c>
      <c r="H10" s="14">
        <v>-36364.19100567175</v>
      </c>
      <c r="I10" s="14">
        <v>-43237.23054884409</v>
      </c>
      <c r="J10" s="14">
        <v>-50286.17540667148</v>
      </c>
      <c r="K10" s="14">
        <v>-57287.17823185213</v>
      </c>
      <c r="L10" s="14">
        <v>-64346.7713120142</v>
      </c>
      <c r="M10" s="14">
        <v>-71123.87401498202</v>
      </c>
    </row>
    <row r="11">
      <c r="A11" s="31">
        <v>10.0</v>
      </c>
      <c r="B11" s="30">
        <v>0.55</v>
      </c>
      <c r="C11" s="14">
        <v>25.56541878958492</v>
      </c>
      <c r="D11" s="14">
        <v>-11871.85016609702</v>
      </c>
      <c r="E11" s="14">
        <v>-22746.80747141334</v>
      </c>
      <c r="F11" s="14">
        <v>-33670.51339613023</v>
      </c>
      <c r="G11" s="14">
        <v>-44580.93702373857</v>
      </c>
      <c r="H11" s="14">
        <v>-55548.95580116357</v>
      </c>
      <c r="I11" s="14">
        <v>-66326.445013199</v>
      </c>
      <c r="J11" s="14">
        <v>-77250.14201656624</v>
      </c>
      <c r="K11" s="14">
        <v>-88133.99088504934</v>
      </c>
      <c r="L11" s="14">
        <v>-99066.53840593644</v>
      </c>
      <c r="M11" s="14">
        <v>-109764.2874831089</v>
      </c>
    </row>
    <row r="12">
      <c r="A12" s="31">
        <v>11.0</v>
      </c>
      <c r="B12" s="30">
        <v>0.6000000000000001</v>
      </c>
      <c r="C12" s="14">
        <v>26.484674772715458</v>
      </c>
      <c r="D12" s="14">
        <v>-15629.68203784156</v>
      </c>
      <c r="E12" s="14">
        <v>-30469.119758702</v>
      </c>
      <c r="F12" s="14">
        <v>-45347.2008693965</v>
      </c>
      <c r="G12" s="14">
        <v>-60214.75300529401</v>
      </c>
      <c r="H12" s="14">
        <v>-75127.96124087775</v>
      </c>
      <c r="I12" s="14">
        <v>-89890.13528593851</v>
      </c>
      <c r="J12" s="14">
        <v>-104768.2093246134</v>
      </c>
      <c r="K12" s="14">
        <v>-119614.6954531193</v>
      </c>
      <c r="L12" s="14">
        <v>-134499.785362253</v>
      </c>
      <c r="M12" s="14">
        <v>-149198.7488147921</v>
      </c>
    </row>
    <row r="13">
      <c r="A13" s="31">
        <v>12.0</v>
      </c>
      <c r="B13" s="30">
        <v>0.6500000000000001</v>
      </c>
      <c r="C13" s="14">
        <v>27.443339938449572</v>
      </c>
      <c r="D13" s="14">
        <v>-19548.61493600837</v>
      </c>
      <c r="E13" s="14">
        <v>-38522.49327445848</v>
      </c>
      <c r="F13" s="14">
        <v>-57524.47655452491</v>
      </c>
      <c r="G13" s="14">
        <v>-76518.80221906584</v>
      </c>
      <c r="H13" s="14">
        <v>-95546.33309726999</v>
      </c>
      <c r="I13" s="14">
        <v>-114464.0183556945</v>
      </c>
      <c r="J13" s="14">
        <v>-133465.9964923535</v>
      </c>
      <c r="K13" s="14">
        <v>-152445.0010654901</v>
      </c>
      <c r="L13" s="14">
        <v>-171452.0817728725</v>
      </c>
      <c r="M13" s="14">
        <v>-190323.7946147989</v>
      </c>
    </row>
    <row r="14">
      <c r="A14" s="31">
        <v>13.0</v>
      </c>
      <c r="B14" s="30">
        <v>0.7000000000000001</v>
      </c>
      <c r="C14" s="14">
        <v>28.46791931453594</v>
      </c>
      <c r="D14" s="14">
        <v>-23736.99891745126</v>
      </c>
      <c r="E14" s="14">
        <v>-47129.58645682695</v>
      </c>
      <c r="F14" s="14">
        <v>-70539.01590554678</v>
      </c>
      <c r="G14" s="14">
        <v>-93943.85652187426</v>
      </c>
      <c r="H14" s="14">
        <v>-117368.5953897585</v>
      </c>
      <c r="I14" s="14">
        <v>-140727.5091797817</v>
      </c>
      <c r="J14" s="14">
        <v>-164136.93554631</v>
      </c>
      <c r="K14" s="14">
        <v>-187532.5949860315</v>
      </c>
      <c r="L14" s="14">
        <v>-210945.0790722568</v>
      </c>
      <c r="M14" s="14">
        <v>-234276.4438539394</v>
      </c>
    </row>
    <row r="15">
      <c r="A15" s="31">
        <v>14.0</v>
      </c>
      <c r="B15" s="30">
        <v>0.7500000000000001</v>
      </c>
      <c r="C15" s="14">
        <v>29.595988624920764</v>
      </c>
      <c r="D15" s="14">
        <v>-28348.44000229976</v>
      </c>
      <c r="E15" s="14">
        <v>-56606.0583605849</v>
      </c>
      <c r="F15" s="14">
        <v>-84868.11794814514</v>
      </c>
      <c r="G15" s="14">
        <v>-113128.9674557588</v>
      </c>
      <c r="H15" s="14">
        <v>-141395.0641533157</v>
      </c>
      <c r="I15" s="14">
        <v>-169643.8027083452</v>
      </c>
      <c r="J15" s="14">
        <v>-197905.8614831283</v>
      </c>
      <c r="K15" s="14">
        <v>-226164.2899047779</v>
      </c>
      <c r="L15" s="14">
        <v>-254427.1550034732</v>
      </c>
      <c r="M15" s="14">
        <v>-282668.6288559181</v>
      </c>
    </row>
    <row r="16">
      <c r="A16" s="31"/>
      <c r="B16" s="52"/>
      <c r="C16" s="52"/>
      <c r="D16" s="33"/>
      <c r="E16" s="7"/>
    </row>
    <row r="17">
      <c r="A17" s="31"/>
      <c r="B17" s="31" t="s">
        <v>2</v>
      </c>
      <c r="C17" s="53" t="s">
        <v>60</v>
      </c>
      <c r="D17" s="50" t="s">
        <v>47</v>
      </c>
      <c r="E17" s="51" t="s">
        <v>48</v>
      </c>
      <c r="F17" s="50" t="s">
        <v>49</v>
      </c>
      <c r="G17" s="51" t="s">
        <v>50</v>
      </c>
      <c r="H17" s="51" t="s">
        <v>51</v>
      </c>
      <c r="I17" s="51" t="s">
        <v>52</v>
      </c>
      <c r="J17" s="51" t="s">
        <v>53</v>
      </c>
      <c r="K17" s="51" t="s">
        <v>54</v>
      </c>
      <c r="L17" s="51" t="s">
        <v>55</v>
      </c>
      <c r="M17" s="51" t="s">
        <v>56</v>
      </c>
    </row>
    <row r="18">
      <c r="A18" s="31">
        <v>16.0</v>
      </c>
      <c r="B18" s="30">
        <v>0.1</v>
      </c>
      <c r="C18" s="14">
        <v>14.80204127376168</v>
      </c>
      <c r="D18" s="54">
        <v>0.9859930909846091</v>
      </c>
      <c r="E18" s="54">
        <v>0.9909930909846091</v>
      </c>
      <c r="F18" s="54">
        <v>0.9963263965708926</v>
      </c>
      <c r="G18" s="54">
        <v>0.9964930701743218</v>
      </c>
      <c r="H18" s="54">
        <v>0.9963930743363794</v>
      </c>
      <c r="I18" s="54">
        <v>0.998159729904226</v>
      </c>
      <c r="J18" s="54">
        <v>0.9979930672014236</v>
      </c>
      <c r="K18" s="54">
        <v>0.9977430701743218</v>
      </c>
      <c r="L18" s="54">
        <v>0.9987708410153371</v>
      </c>
      <c r="M18" s="54">
        <v>0.9985930660122644</v>
      </c>
    </row>
    <row r="19">
      <c r="A19" s="31">
        <v>17.0</v>
      </c>
      <c r="B19" s="30">
        <v>0.15</v>
      </c>
      <c r="C19" s="14">
        <v>16.87860886656413</v>
      </c>
      <c r="D19" s="54">
        <v>0.9859930909846091</v>
      </c>
      <c r="E19" s="54">
        <v>0.9909930909846091</v>
      </c>
      <c r="F19" s="54">
        <v>0.9963263965708926</v>
      </c>
      <c r="G19" s="54">
        <v>0.9964930701743218</v>
      </c>
      <c r="H19" s="54">
        <v>0.9963930743363794</v>
      </c>
      <c r="I19" s="54">
        <v>0.998159729904226</v>
      </c>
      <c r="J19" s="54">
        <v>0.9979930672014236</v>
      </c>
      <c r="K19" s="54">
        <v>0.9977430701743218</v>
      </c>
      <c r="L19" s="54">
        <v>0.9987708410153371</v>
      </c>
      <c r="M19" s="54">
        <v>0.9985930660122644</v>
      </c>
    </row>
    <row r="20">
      <c r="A20" s="31">
        <v>18.0</v>
      </c>
      <c r="B20" s="30">
        <v>0.2</v>
      </c>
      <c r="C20" s="14">
        <v>18.442045136790455</v>
      </c>
      <c r="D20" s="54">
        <v>0.9859930909846091</v>
      </c>
      <c r="E20" s="54">
        <v>0.9909930909846091</v>
      </c>
      <c r="F20" s="54">
        <v>0.9963263965708926</v>
      </c>
      <c r="G20" s="54">
        <v>0.9964930701743218</v>
      </c>
      <c r="H20" s="54">
        <v>0.9963930743363794</v>
      </c>
      <c r="I20" s="54">
        <v>0.998159729904226</v>
      </c>
      <c r="J20" s="54">
        <v>0.9979930672014236</v>
      </c>
      <c r="K20" s="54">
        <v>0.9977430701743218</v>
      </c>
      <c r="L20" s="54">
        <v>0.9987708410153371</v>
      </c>
      <c r="M20" s="54">
        <v>0.9985930660122644</v>
      </c>
    </row>
    <row r="21">
      <c r="A21" s="31">
        <v>19.0</v>
      </c>
      <c r="B21" s="30">
        <v>0.25</v>
      </c>
      <c r="C21" s="14">
        <v>19.733357057481374</v>
      </c>
      <c r="D21" s="54">
        <v>0.9859930909846091</v>
      </c>
      <c r="E21" s="54">
        <v>0.9909930909846091</v>
      </c>
      <c r="F21" s="54">
        <v>0.9963263965708926</v>
      </c>
      <c r="G21" s="54">
        <v>0.9964930701743218</v>
      </c>
      <c r="H21" s="54">
        <v>0.9963930743363794</v>
      </c>
      <c r="I21" s="54">
        <v>0.998159729904226</v>
      </c>
      <c r="J21" s="54">
        <v>0.9979930672014236</v>
      </c>
      <c r="K21" s="54">
        <v>0.9977430701743218</v>
      </c>
      <c r="L21" s="54">
        <v>0.9987708410153371</v>
      </c>
      <c r="M21" s="54">
        <v>0.9985930660122644</v>
      </c>
    </row>
    <row r="22">
      <c r="A22" s="31">
        <v>20.0</v>
      </c>
      <c r="B22" s="30">
        <v>0.3</v>
      </c>
      <c r="C22" s="14">
        <v>20.861426367866194</v>
      </c>
      <c r="D22" s="54">
        <v>0.9859930909846091</v>
      </c>
      <c r="E22" s="54">
        <v>0.9909930909846091</v>
      </c>
      <c r="F22" s="54">
        <v>0.9963263965708926</v>
      </c>
      <c r="G22" s="54">
        <v>0.9964930701743218</v>
      </c>
      <c r="H22" s="54">
        <v>0.9963930743363794</v>
      </c>
      <c r="I22" s="54">
        <v>0.998159729904226</v>
      </c>
      <c r="J22" s="54">
        <v>0.9979930672014236</v>
      </c>
      <c r="K22" s="54">
        <v>0.9977430701743218</v>
      </c>
      <c r="L22" s="54">
        <v>0.9987708410153371</v>
      </c>
      <c r="M22" s="54">
        <v>0.9985930660122644</v>
      </c>
    </row>
    <row r="23">
      <c r="A23" s="31">
        <v>21.0</v>
      </c>
      <c r="B23" s="30">
        <v>0.35</v>
      </c>
      <c r="C23" s="14">
        <v>21.886005743952563</v>
      </c>
      <c r="D23" s="54">
        <v>0.9859930909846091</v>
      </c>
      <c r="E23" s="54">
        <v>0.9909930909846091</v>
      </c>
      <c r="F23" s="54">
        <v>0.9963263965708926</v>
      </c>
      <c r="G23" s="54">
        <v>0.9964930701743218</v>
      </c>
      <c r="H23" s="54">
        <v>0.9963930743363794</v>
      </c>
      <c r="I23" s="54">
        <v>0.998159729904226</v>
      </c>
      <c r="J23" s="54">
        <v>0.9979930672014236</v>
      </c>
      <c r="K23" s="54">
        <v>0.9977430701743218</v>
      </c>
      <c r="L23" s="54">
        <v>0.9987708410153371</v>
      </c>
      <c r="M23" s="54">
        <v>0.9985930660122644</v>
      </c>
    </row>
    <row r="24">
      <c r="A24" s="31">
        <v>22.0</v>
      </c>
      <c r="B24" s="30">
        <v>0.4</v>
      </c>
      <c r="C24" s="14">
        <v>22.84467090968668</v>
      </c>
      <c r="D24" s="54">
        <v>0.9859930909846091</v>
      </c>
      <c r="E24" s="54">
        <v>0.9909930909846091</v>
      </c>
      <c r="F24" s="54">
        <v>0.9963263965708926</v>
      </c>
      <c r="G24" s="54">
        <v>0.9964930701743218</v>
      </c>
      <c r="H24" s="54">
        <v>0.9963930743363794</v>
      </c>
      <c r="I24" s="54">
        <v>0.998159729904226</v>
      </c>
      <c r="J24" s="54">
        <v>0.9979930672014236</v>
      </c>
      <c r="K24" s="54">
        <v>0.9977430701743218</v>
      </c>
      <c r="L24" s="54">
        <v>0.9987708410153371</v>
      </c>
      <c r="M24" s="54">
        <v>0.9985930660122644</v>
      </c>
    </row>
    <row r="25">
      <c r="A25" s="31">
        <v>23.0</v>
      </c>
      <c r="B25" s="30">
        <v>0.45</v>
      </c>
      <c r="C25" s="14">
        <v>23.763926892817214</v>
      </c>
      <c r="D25" s="54">
        <v>0.9859930909846091</v>
      </c>
      <c r="E25" s="54">
        <v>0.9909930909846091</v>
      </c>
      <c r="F25" s="54">
        <v>0.9963263965708926</v>
      </c>
      <c r="G25" s="54">
        <v>0.9964930701743218</v>
      </c>
      <c r="H25" s="54">
        <v>0.9963930743363794</v>
      </c>
      <c r="I25" s="54">
        <v>0.998159729904226</v>
      </c>
      <c r="J25" s="54">
        <v>0.9979930672014236</v>
      </c>
      <c r="K25" s="54">
        <v>0.9977430701743218</v>
      </c>
      <c r="L25" s="54">
        <v>0.9987708410153371</v>
      </c>
      <c r="M25" s="54">
        <v>0.9985930660122644</v>
      </c>
    </row>
    <row r="26">
      <c r="A26" s="31">
        <v>24.0</v>
      </c>
      <c r="B26" s="30">
        <v>0.5</v>
      </c>
      <c r="C26" s="14">
        <v>24.664672841201064</v>
      </c>
      <c r="D26" s="54">
        <v>0.6996165432775616</v>
      </c>
      <c r="E26" s="54">
        <v>0.7081663361485419</v>
      </c>
      <c r="F26" s="54">
        <v>0.7114661217062961</v>
      </c>
      <c r="G26" s="54">
        <v>0.7130393858149449</v>
      </c>
      <c r="H26" s="54">
        <v>0.7135760820452601</v>
      </c>
      <c r="I26" s="54">
        <v>0.7141659816860788</v>
      </c>
      <c r="J26" s="54">
        <v>0.7146731455908565</v>
      </c>
      <c r="K26" s="54">
        <v>0.715105726833132</v>
      </c>
      <c r="L26" s="54">
        <v>0.7151715142272989</v>
      </c>
      <c r="M26" s="54">
        <v>0.715630954413358</v>
      </c>
    </row>
    <row r="27">
      <c r="A27" s="31">
        <v>25.0</v>
      </c>
      <c r="B27" s="30">
        <v>0.55</v>
      </c>
      <c r="C27" s="14">
        <v>25.56541878958492</v>
      </c>
      <c r="D27" s="54">
        <v>0.6996165432775616</v>
      </c>
      <c r="E27" s="54">
        <v>0.7081663361485419</v>
      </c>
      <c r="F27" s="54">
        <v>0.7114661217062961</v>
      </c>
      <c r="G27" s="54">
        <v>0.7130393858149449</v>
      </c>
      <c r="H27" s="54">
        <v>0.7135760820452601</v>
      </c>
      <c r="I27" s="54">
        <v>0.7141659816860788</v>
      </c>
      <c r="J27" s="54">
        <v>0.7146731455908565</v>
      </c>
      <c r="K27" s="54">
        <v>0.715105726833132</v>
      </c>
      <c r="L27" s="54">
        <v>0.7151715142272989</v>
      </c>
      <c r="M27" s="54">
        <v>0.715630954413358</v>
      </c>
    </row>
    <row r="28">
      <c r="A28" s="31">
        <v>26.0</v>
      </c>
      <c r="B28" s="30">
        <v>0.6000000000000001</v>
      </c>
      <c r="C28" s="14">
        <v>26.484674772715458</v>
      </c>
      <c r="D28" s="54">
        <v>0.6996165432775616</v>
      </c>
      <c r="E28" s="54">
        <v>0.7081663361485419</v>
      </c>
      <c r="F28" s="54">
        <v>0.7114661217062961</v>
      </c>
      <c r="G28" s="54">
        <v>0.7130393858149449</v>
      </c>
      <c r="H28" s="54">
        <v>0.7135760820452601</v>
      </c>
      <c r="I28" s="54">
        <v>0.7141659816860788</v>
      </c>
      <c r="J28" s="54">
        <v>0.7146731455908565</v>
      </c>
      <c r="K28" s="54">
        <v>0.715105726833132</v>
      </c>
      <c r="L28" s="54">
        <v>0.7151715142272989</v>
      </c>
      <c r="M28" s="54">
        <v>0.715630954413358</v>
      </c>
    </row>
    <row r="29">
      <c r="A29" s="31">
        <v>27.0</v>
      </c>
      <c r="B29" s="30">
        <v>0.6500000000000001</v>
      </c>
      <c r="C29" s="14">
        <v>27.443339938449572</v>
      </c>
      <c r="D29" s="54">
        <v>0.6996165432775616</v>
      </c>
      <c r="E29" s="54">
        <v>0.7081663361485419</v>
      </c>
      <c r="F29" s="54">
        <v>0.7114661217062961</v>
      </c>
      <c r="G29" s="54">
        <v>0.7130393858149449</v>
      </c>
      <c r="H29" s="54">
        <v>0.7135760820452601</v>
      </c>
      <c r="I29" s="54">
        <v>0.7141659816860788</v>
      </c>
      <c r="J29" s="54">
        <v>0.7146731455908565</v>
      </c>
      <c r="K29" s="54">
        <v>0.715105726833132</v>
      </c>
      <c r="L29" s="54">
        <v>0.7151715142272989</v>
      </c>
      <c r="M29" s="54">
        <v>0.715630954413358</v>
      </c>
    </row>
    <row r="30">
      <c r="A30" s="31">
        <v>28.0</v>
      </c>
      <c r="B30" s="30">
        <v>0.7000000000000001</v>
      </c>
      <c r="C30" s="14">
        <v>28.46791931453594</v>
      </c>
      <c r="D30" s="54">
        <v>0.6996165432775616</v>
      </c>
      <c r="E30" s="54">
        <v>0.7081663361485419</v>
      </c>
      <c r="F30" s="54">
        <v>0.7114661217062961</v>
      </c>
      <c r="G30" s="54">
        <v>0.7130393858149449</v>
      </c>
      <c r="H30" s="54">
        <v>0.7135760820452601</v>
      </c>
      <c r="I30" s="54">
        <v>0.7141659816860788</v>
      </c>
      <c r="J30" s="54">
        <v>0.7146731455908565</v>
      </c>
      <c r="K30" s="54">
        <v>0.715105726833132</v>
      </c>
      <c r="L30" s="54">
        <v>0.7151715142272989</v>
      </c>
      <c r="M30" s="54">
        <v>0.715630954413358</v>
      </c>
    </row>
    <row r="31">
      <c r="A31" s="31">
        <v>29.0</v>
      </c>
      <c r="B31" s="30">
        <v>0.7500000000000001</v>
      </c>
      <c r="C31" s="14">
        <v>29.595988624920764</v>
      </c>
      <c r="D31" s="54">
        <v>0.6996165432775616</v>
      </c>
      <c r="E31" s="54">
        <v>0.7081663361485419</v>
      </c>
      <c r="F31" s="54">
        <v>0.7114661217062961</v>
      </c>
      <c r="G31" s="54">
        <v>0.7130393858149449</v>
      </c>
      <c r="H31" s="54">
        <v>0.7135760820452601</v>
      </c>
      <c r="I31" s="54">
        <v>0.7141659816860788</v>
      </c>
      <c r="J31" s="54">
        <v>0.7146731455908565</v>
      </c>
      <c r="K31" s="54">
        <v>0.715105726833132</v>
      </c>
      <c r="L31" s="54">
        <v>0.7151715142272989</v>
      </c>
      <c r="M31" s="54">
        <v>0.715630954413358</v>
      </c>
    </row>
    <row r="32">
      <c r="A32" s="31">
        <v>30.0</v>
      </c>
    </row>
    <row r="33">
      <c r="A33" s="31">
        <v>31.0</v>
      </c>
    </row>
    <row r="34">
      <c r="A34" s="31">
        <v>32.0</v>
      </c>
    </row>
    <row r="35">
      <c r="A35" s="31">
        <v>33.0</v>
      </c>
    </row>
    <row r="36">
      <c r="A36" s="31">
        <v>34.0</v>
      </c>
    </row>
    <row r="37">
      <c r="A37" s="31">
        <v>35.0</v>
      </c>
    </row>
    <row r="38">
      <c r="A38" s="31">
        <v>36.0</v>
      </c>
    </row>
    <row r="39">
      <c r="A39" s="31">
        <v>37.0</v>
      </c>
    </row>
    <row r="40">
      <c r="A40" s="31">
        <v>38.0</v>
      </c>
    </row>
    <row r="41">
      <c r="A41" s="31">
        <v>39.0</v>
      </c>
    </row>
    <row r="42">
      <c r="A42" s="31">
        <v>40.0</v>
      </c>
    </row>
    <row r="43">
      <c r="A43" s="31">
        <v>41.0</v>
      </c>
    </row>
    <row r="44">
      <c r="A44" s="31">
        <v>42.0</v>
      </c>
    </row>
    <row r="45">
      <c r="A45" s="31">
        <v>43.0</v>
      </c>
    </row>
    <row r="46">
      <c r="A46" s="31">
        <v>44.0</v>
      </c>
    </row>
    <row r="47">
      <c r="A47" s="31">
        <v>45.0</v>
      </c>
    </row>
    <row r="48">
      <c r="A48" s="31">
        <v>46.0</v>
      </c>
    </row>
    <row r="49">
      <c r="A49" s="31">
        <v>47.0</v>
      </c>
    </row>
    <row r="50">
      <c r="A50" s="31">
        <v>48.0</v>
      </c>
    </row>
    <row r="51">
      <c r="A51" s="31">
        <v>49.0</v>
      </c>
    </row>
    <row r="52">
      <c r="A52" s="31">
        <v>50.0</v>
      </c>
    </row>
    <row r="53">
      <c r="A53" s="31">
        <v>51.0</v>
      </c>
    </row>
    <row r="54">
      <c r="A54" s="31">
        <v>52.0</v>
      </c>
    </row>
    <row r="55">
      <c r="A55" s="31">
        <v>53.0</v>
      </c>
    </row>
    <row r="56">
      <c r="A56" s="31">
        <v>54.0</v>
      </c>
    </row>
    <row r="57">
      <c r="A57" s="31">
        <v>55.0</v>
      </c>
    </row>
    <row r="58">
      <c r="A58" s="31">
        <v>56.0</v>
      </c>
    </row>
    <row r="59">
      <c r="A59" s="31">
        <v>57.0</v>
      </c>
    </row>
    <row r="60">
      <c r="A60" s="31">
        <v>58.0</v>
      </c>
    </row>
    <row r="61">
      <c r="A61" s="31">
        <v>59.0</v>
      </c>
    </row>
    <row r="62">
      <c r="A62" s="31">
        <v>60.0</v>
      </c>
    </row>
    <row r="63">
      <c r="A63" s="31">
        <v>61.0</v>
      </c>
    </row>
    <row r="64">
      <c r="A64" s="31">
        <v>62.0</v>
      </c>
    </row>
    <row r="65">
      <c r="A65" s="31">
        <v>63.0</v>
      </c>
    </row>
    <row r="66">
      <c r="A66" s="31">
        <v>64.0</v>
      </c>
    </row>
    <row r="67">
      <c r="A67" s="31">
        <v>65.0</v>
      </c>
    </row>
    <row r="68">
      <c r="A68" s="31">
        <v>66.0</v>
      </c>
    </row>
    <row r="69">
      <c r="A69" s="31">
        <v>67.0</v>
      </c>
    </row>
    <row r="70">
      <c r="A70" s="31">
        <v>68.0</v>
      </c>
    </row>
    <row r="71">
      <c r="A71" s="31">
        <v>69.0</v>
      </c>
    </row>
    <row r="72">
      <c r="A72" s="31">
        <v>70.0</v>
      </c>
    </row>
    <row r="73">
      <c r="A73" s="31">
        <v>71.0</v>
      </c>
    </row>
    <row r="74">
      <c r="A74" s="31">
        <v>72.0</v>
      </c>
    </row>
    <row r="75">
      <c r="A75" s="31">
        <v>73.0</v>
      </c>
    </row>
    <row r="76">
      <c r="A76" s="31">
        <v>74.0</v>
      </c>
    </row>
    <row r="77">
      <c r="A77" s="31">
        <v>75.0</v>
      </c>
    </row>
    <row r="78">
      <c r="A78" s="31">
        <v>76.0</v>
      </c>
    </row>
    <row r="79">
      <c r="A79" s="31">
        <v>77.0</v>
      </c>
    </row>
    <row r="80">
      <c r="A80" s="31">
        <v>78.0</v>
      </c>
    </row>
    <row r="81">
      <c r="A81" s="31">
        <v>79.0</v>
      </c>
    </row>
    <row r="82">
      <c r="A82" s="31">
        <v>80.0</v>
      </c>
    </row>
    <row r="83">
      <c r="A83" s="31">
        <v>81.0</v>
      </c>
    </row>
    <row r="84">
      <c r="A84" s="31">
        <v>82.0</v>
      </c>
    </row>
    <row r="85">
      <c r="A85" s="31">
        <v>83.0</v>
      </c>
    </row>
    <row r="86">
      <c r="A86" s="31">
        <v>84.0</v>
      </c>
    </row>
    <row r="87">
      <c r="A87" s="31">
        <v>85.0</v>
      </c>
    </row>
    <row r="88">
      <c r="A88" s="31">
        <v>86.0</v>
      </c>
    </row>
    <row r="89">
      <c r="A89" s="31">
        <v>87.0</v>
      </c>
    </row>
    <row r="90">
      <c r="A90" s="31">
        <v>88.0</v>
      </c>
    </row>
    <row r="91">
      <c r="A91" s="31">
        <v>89.0</v>
      </c>
    </row>
    <row r="92">
      <c r="A92" s="31">
        <v>90.0</v>
      </c>
    </row>
    <row r="93">
      <c r="A93" s="31">
        <v>91.0</v>
      </c>
    </row>
    <row r="94">
      <c r="A94" s="31">
        <v>92.0</v>
      </c>
    </row>
    <row r="95">
      <c r="A95" s="31">
        <v>93.0</v>
      </c>
    </row>
    <row r="96">
      <c r="A96" s="31">
        <v>94.0</v>
      </c>
    </row>
    <row r="97">
      <c r="A97" s="31">
        <v>95.0</v>
      </c>
    </row>
    <row r="98">
      <c r="A98" s="31">
        <v>96.0</v>
      </c>
    </row>
    <row r="99">
      <c r="A99" s="31">
        <v>97.0</v>
      </c>
    </row>
    <row r="100">
      <c r="A100" s="31">
        <v>98.0</v>
      </c>
    </row>
    <row r="101">
      <c r="A101" s="31">
        <v>99.0</v>
      </c>
    </row>
    <row r="102">
      <c r="A102" s="31">
        <v>100.0</v>
      </c>
    </row>
    <row r="103">
      <c r="A103" s="31">
        <v>101.0</v>
      </c>
    </row>
    <row r="104">
      <c r="A104" s="31">
        <v>102.0</v>
      </c>
    </row>
    <row r="105">
      <c r="A105" s="31">
        <v>103.0</v>
      </c>
    </row>
    <row r="106">
      <c r="A106" s="31">
        <v>104.0</v>
      </c>
    </row>
    <row r="107">
      <c r="A107" s="31">
        <v>105.0</v>
      </c>
    </row>
    <row r="108">
      <c r="A108" s="31">
        <v>106.0</v>
      </c>
    </row>
    <row r="109">
      <c r="A109" s="31">
        <v>107.0</v>
      </c>
    </row>
    <row r="110">
      <c r="A110" s="31">
        <v>108.0</v>
      </c>
    </row>
    <row r="111">
      <c r="A111" s="31">
        <v>109.0</v>
      </c>
    </row>
    <row r="112">
      <c r="A112" s="31">
        <v>110.0</v>
      </c>
    </row>
    <row r="113">
      <c r="A113" s="31">
        <v>111.0</v>
      </c>
    </row>
    <row r="114">
      <c r="A114" s="31">
        <v>112.0</v>
      </c>
    </row>
    <row r="115">
      <c r="A115" s="31">
        <v>113.0</v>
      </c>
    </row>
    <row r="116">
      <c r="A116" s="31">
        <v>114.0</v>
      </c>
    </row>
    <row r="117">
      <c r="A117" s="31">
        <v>115.0</v>
      </c>
    </row>
    <row r="118">
      <c r="A118" s="31">
        <v>116.0</v>
      </c>
    </row>
    <row r="119">
      <c r="A119" s="31">
        <v>117.0</v>
      </c>
    </row>
    <row r="120">
      <c r="A120" s="31">
        <v>118.0</v>
      </c>
    </row>
    <row r="121">
      <c r="A121" s="31">
        <v>119.0</v>
      </c>
    </row>
    <row r="122">
      <c r="A122" s="31">
        <v>120.0</v>
      </c>
    </row>
    <row r="123">
      <c r="A123" s="31">
        <v>121.0</v>
      </c>
    </row>
    <row r="124">
      <c r="A124" s="31">
        <v>122.0</v>
      </c>
    </row>
    <row r="125">
      <c r="A125" s="31">
        <v>123.0</v>
      </c>
    </row>
    <row r="126">
      <c r="A126" s="31">
        <v>124.0</v>
      </c>
    </row>
    <row r="127">
      <c r="A127" s="31">
        <v>125.0</v>
      </c>
    </row>
    <row r="128">
      <c r="A128" s="31">
        <v>126.0</v>
      </c>
    </row>
    <row r="129">
      <c r="A129" s="31">
        <v>127.0</v>
      </c>
    </row>
    <row r="130">
      <c r="A130" s="31">
        <v>128.0</v>
      </c>
    </row>
    <row r="131">
      <c r="A131" s="31">
        <v>129.0</v>
      </c>
    </row>
    <row r="132">
      <c r="A132" s="31">
        <v>130.0</v>
      </c>
    </row>
    <row r="133">
      <c r="A133" s="31">
        <v>131.0</v>
      </c>
    </row>
    <row r="134">
      <c r="A134" s="31">
        <v>132.0</v>
      </c>
    </row>
    <row r="135">
      <c r="A135" s="31">
        <v>133.0</v>
      </c>
    </row>
    <row r="136">
      <c r="A136" s="31">
        <v>134.0</v>
      </c>
    </row>
    <row r="137">
      <c r="A137" s="31">
        <v>135.0</v>
      </c>
    </row>
    <row r="138">
      <c r="A138" s="31">
        <v>136.0</v>
      </c>
    </row>
    <row r="139">
      <c r="A139" s="31">
        <v>137.0</v>
      </c>
    </row>
    <row r="140">
      <c r="A140" s="31">
        <v>138.0</v>
      </c>
    </row>
    <row r="141">
      <c r="A141" s="31">
        <v>139.0</v>
      </c>
    </row>
    <row r="142">
      <c r="A142" s="31">
        <v>140.0</v>
      </c>
    </row>
    <row r="143">
      <c r="A143" s="31">
        <v>141.0</v>
      </c>
    </row>
    <row r="144">
      <c r="A144" s="31">
        <v>142.0</v>
      </c>
    </row>
    <row r="145">
      <c r="A145" s="31">
        <v>143.0</v>
      </c>
    </row>
    <row r="146">
      <c r="A146" s="31">
        <v>144.0</v>
      </c>
    </row>
    <row r="147">
      <c r="A147" s="31">
        <v>145.0</v>
      </c>
    </row>
    <row r="148">
      <c r="A148" s="31">
        <v>146.0</v>
      </c>
    </row>
    <row r="149">
      <c r="A149" s="31">
        <v>147.0</v>
      </c>
    </row>
    <row r="150">
      <c r="A150" s="31">
        <v>148.0</v>
      </c>
    </row>
    <row r="151">
      <c r="A151" s="31">
        <v>149.0</v>
      </c>
    </row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7" width="8.71"/>
  </cols>
  <sheetData>
    <row r="1">
      <c r="B1" s="53" t="s">
        <v>2</v>
      </c>
      <c r="C1" s="53" t="s">
        <v>60</v>
      </c>
      <c r="D1" s="53" t="s">
        <v>61</v>
      </c>
      <c r="E1" s="53" t="s">
        <v>62</v>
      </c>
      <c r="F1" s="53" t="s">
        <v>63</v>
      </c>
      <c r="G1" s="53" t="s">
        <v>64</v>
      </c>
      <c r="H1" s="53" t="s">
        <v>65</v>
      </c>
      <c r="I1" s="53" t="s">
        <v>66</v>
      </c>
      <c r="J1" s="53" t="s">
        <v>67</v>
      </c>
      <c r="K1" s="53" t="s">
        <v>68</v>
      </c>
      <c r="L1" s="53" t="s">
        <v>69</v>
      </c>
      <c r="M1" s="53" t="s">
        <v>47</v>
      </c>
      <c r="N1" s="33"/>
      <c r="S1" s="31"/>
      <c r="T1" s="31"/>
      <c r="U1" s="31"/>
      <c r="V1" s="31"/>
      <c r="W1" s="31"/>
      <c r="X1" s="31"/>
    </row>
    <row r="2">
      <c r="A2" s="31">
        <v>0.0</v>
      </c>
      <c r="B2" s="30">
        <v>0.4</v>
      </c>
      <c r="C2" s="14">
        <v>22.844670909686677</v>
      </c>
      <c r="D2" s="14">
        <v>-2632.911359321957</v>
      </c>
      <c r="E2" s="14">
        <v>-5205.78243472859</v>
      </c>
      <c r="F2" s="14">
        <v>-7807.231930058744</v>
      </c>
      <c r="G2" s="14">
        <v>-10357.2195577348</v>
      </c>
      <c r="H2" s="14">
        <v>-12898.62876914963</v>
      </c>
      <c r="I2" s="14">
        <v>-15474.35739888484</v>
      </c>
      <c r="J2" s="14">
        <v>-18072.94933988642</v>
      </c>
      <c r="K2" s="14">
        <v>-20622.93409092473</v>
      </c>
      <c r="L2" s="14">
        <v>-23170.0641642722</v>
      </c>
      <c r="M2" s="14">
        <v>-25648.57742158875</v>
      </c>
      <c r="N2" s="14"/>
    </row>
    <row r="3">
      <c r="A3" s="31">
        <v>1.0</v>
      </c>
      <c r="B3" s="30">
        <v>0.42</v>
      </c>
      <c r="C3" s="14">
        <v>23.215847318084798</v>
      </c>
      <c r="D3" s="14">
        <v>-2634.551448261144</v>
      </c>
      <c r="E3" s="14">
        <v>-5183.70200280119</v>
      </c>
      <c r="F3" s="14">
        <v>-7738.547859446257</v>
      </c>
      <c r="G3" s="14">
        <v>-10358.86391623027</v>
      </c>
      <c r="H3" s="14">
        <v>-12899.47438139821</v>
      </c>
      <c r="I3" s="14">
        <v>-15460.01267636287</v>
      </c>
      <c r="J3" s="14">
        <v>-18003.47079258331</v>
      </c>
      <c r="K3" s="14">
        <v>-20461.53127338796</v>
      </c>
      <c r="L3" s="14">
        <v>-23004.99087081611</v>
      </c>
      <c r="M3" s="14">
        <v>-25548.44760445882</v>
      </c>
      <c r="N3" s="14"/>
    </row>
    <row r="4">
      <c r="A4" s="31">
        <v>2.0</v>
      </c>
      <c r="B4" s="30">
        <v>0.4400000000000001</v>
      </c>
      <c r="C4" s="14">
        <v>23.58217424776444</v>
      </c>
      <c r="D4" s="14">
        <v>-2637.822106101764</v>
      </c>
      <c r="E4" s="14">
        <v>-5185.366138888712</v>
      </c>
      <c r="F4" s="14">
        <v>-7735.729498927284</v>
      </c>
      <c r="G4" s="14">
        <v>-10294.55935518685</v>
      </c>
      <c r="H4" s="14">
        <v>-12844.92271522542</v>
      </c>
      <c r="I4" s="14">
        <v>-15392.46390985699</v>
      </c>
      <c r="J4" s="14">
        <v>-17996.42570738552</v>
      </c>
      <c r="K4" s="14">
        <v>-20405.74225727744</v>
      </c>
      <c r="L4" s="14">
        <v>-22956.10708526733</v>
      </c>
      <c r="M4" s="14">
        <v>-25540.31940125762</v>
      </c>
      <c r="N4" s="14"/>
    </row>
    <row r="5">
      <c r="A5" s="31">
        <v>3.0</v>
      </c>
      <c r="B5" s="30">
        <v>0.4600000000000001</v>
      </c>
      <c r="C5" s="14">
        <v>23.94494646523109</v>
      </c>
      <c r="D5" s="14">
        <v>-2642.762403011815</v>
      </c>
      <c r="E5" s="14">
        <v>-5193.694503511153</v>
      </c>
      <c r="F5" s="14">
        <v>-7752.974813329807</v>
      </c>
      <c r="G5" s="14">
        <v>-10281.63755713378</v>
      </c>
      <c r="H5" s="14">
        <v>-12849.26607627175</v>
      </c>
      <c r="I5" s="14">
        <v>-15400.19817677108</v>
      </c>
      <c r="J5" s="14">
        <v>-17862.08827736975</v>
      </c>
      <c r="K5" s="14">
        <v>-20399.10627730362</v>
      </c>
      <c r="L5" s="14">
        <v>-22955.6057169768</v>
      </c>
      <c r="M5" s="14">
        <v>-25500.9648794194</v>
      </c>
      <c r="N5" s="14"/>
    </row>
    <row r="6">
      <c r="A6" s="31">
        <v>4.0</v>
      </c>
      <c r="B6" s="30">
        <v>0.4800000000000001</v>
      </c>
      <c r="C6" s="14">
        <v>24.305386975028295</v>
      </c>
      <c r="D6" s="14">
        <v>-2649.420276286747</v>
      </c>
      <c r="E6" s="14">
        <v>-5208.721700709217</v>
      </c>
      <c r="F6" s="14">
        <v>-7754.361427589171</v>
      </c>
      <c r="G6" s="14">
        <v>-10310.93106195673</v>
      </c>
      <c r="H6" s="14">
        <v>-12875.69331922104</v>
      </c>
      <c r="I6" s="14">
        <v>-15279.34220255192</v>
      </c>
      <c r="J6" s="14">
        <v>-17819.52801206849</v>
      </c>
      <c r="K6" s="14">
        <v>-20381.55298474195</v>
      </c>
      <c r="L6" s="14">
        <v>-22938.12261910951</v>
      </c>
      <c r="M6" s="14">
        <v>-25388.19952335942</v>
      </c>
      <c r="N6" s="14"/>
    </row>
    <row r="7">
      <c r="A7" s="31">
        <v>5.0</v>
      </c>
      <c r="B7" s="30">
        <v>0.5000000000000001</v>
      </c>
      <c r="C7" s="14">
        <v>24.664672841201064</v>
      </c>
      <c r="D7" s="14">
        <v>-2657.853265844241</v>
      </c>
      <c r="E7" s="14">
        <v>-5161.124924203417</v>
      </c>
      <c r="F7" s="14">
        <v>-7709.698466705604</v>
      </c>
      <c r="G7" s="14">
        <v>-10279.60063679153</v>
      </c>
      <c r="H7" s="14">
        <v>-12761.55476166759</v>
      </c>
      <c r="I7" s="14">
        <v>-15323.46415111882</v>
      </c>
      <c r="J7" s="14">
        <v>-17834.73136363784</v>
      </c>
      <c r="K7" s="14">
        <v>-20380.64150887612</v>
      </c>
      <c r="L7" s="14">
        <v>-22870.59118791203</v>
      </c>
      <c r="M7" s="14">
        <v>-25379.1977766923</v>
      </c>
      <c r="N7" s="14"/>
    </row>
    <row r="8">
      <c r="A8" s="31">
        <v>6.0</v>
      </c>
      <c r="B8" s="30">
        <v>0.5200000000000001</v>
      </c>
      <c r="C8" s="14">
        <v>25.02395870737384</v>
      </c>
      <c r="D8" s="14">
        <v>-2668.129493645377</v>
      </c>
      <c r="E8" s="14">
        <v>-5181.150763670749</v>
      </c>
      <c r="F8" s="14">
        <v>-7743.282702760162</v>
      </c>
      <c r="G8" s="14">
        <v>-10331.27208064992</v>
      </c>
      <c r="H8" s="14">
        <v>-12761.57413566825</v>
      </c>
      <c r="I8" s="14">
        <v>-15313.36600474281</v>
      </c>
      <c r="J8" s="14">
        <v>-17893.59997145156</v>
      </c>
      <c r="K8" s="14">
        <v>-20344.58351161137</v>
      </c>
      <c r="L8" s="14">
        <v>-22893.79852381966</v>
      </c>
      <c r="M8" s="14">
        <v>-25406.81333698922</v>
      </c>
      <c r="N8" s="14"/>
    </row>
    <row r="9">
      <c r="A9" s="31">
        <v>7.0</v>
      </c>
      <c r="B9" s="30">
        <v>0.5400000000000001</v>
      </c>
      <c r="C9" s="14">
        <v>25.38439921717104</v>
      </c>
      <c r="D9" s="14">
        <v>-2680.32892894882</v>
      </c>
      <c r="E9" s="14">
        <v>-5211.251354384882</v>
      </c>
      <c r="F9" s="14">
        <v>-7782.008833939739</v>
      </c>
      <c r="G9" s="14">
        <v>-10240.72309685372</v>
      </c>
      <c r="H9" s="14">
        <v>-12804.0115468989</v>
      </c>
      <c r="I9" s="14">
        <v>-15349.87462268624</v>
      </c>
      <c r="J9" s="14">
        <v>-17868.35019133936</v>
      </c>
      <c r="K9" s="14">
        <v>-20386.8204910534</v>
      </c>
      <c r="L9" s="14">
        <v>-22952.6023895661</v>
      </c>
      <c r="M9" s="14">
        <v>-25416.29473857897</v>
      </c>
      <c r="N9" s="14"/>
    </row>
    <row r="10">
      <c r="A10" s="31">
        <v>8.0</v>
      </c>
      <c r="B10" s="30">
        <v>0.5600000000000002</v>
      </c>
      <c r="C10" s="14">
        <v>25.7471714346377</v>
      </c>
      <c r="D10" s="14">
        <v>-2694.544998634309</v>
      </c>
      <c r="E10" s="14">
        <v>-5222.528445086923</v>
      </c>
      <c r="F10" s="14">
        <v>-7836.174033299458</v>
      </c>
      <c r="G10" s="14">
        <v>-10311.82166323239</v>
      </c>
      <c r="H10" s="14">
        <v>-12842.18412291878</v>
      </c>
      <c r="I10" s="14">
        <v>-15363.04291013501</v>
      </c>
      <c r="J10" s="14">
        <v>-17924.33922819333</v>
      </c>
      <c r="K10" s="14">
        <v>-20490.39943319784</v>
      </c>
      <c r="L10" s="14">
        <v>-22963.66689428895</v>
      </c>
      <c r="M10" s="14">
        <v>-25539.23820004259</v>
      </c>
      <c r="N10" s="14"/>
    </row>
    <row r="11">
      <c r="A11" s="31">
        <v>9.0</v>
      </c>
      <c r="B11" s="30">
        <v>0.5800000000000002</v>
      </c>
      <c r="C11" s="14">
        <v>26.113498364317334</v>
      </c>
      <c r="D11" s="14">
        <v>-2643.32433540917</v>
      </c>
      <c r="E11" s="14">
        <v>-5257.364126937479</v>
      </c>
      <c r="F11" s="14">
        <v>-7774.57661625784</v>
      </c>
      <c r="G11" s="14">
        <v>-10332.32405731967</v>
      </c>
      <c r="H11" s="14">
        <v>-12953.12007774686</v>
      </c>
      <c r="I11" s="14">
        <v>-15445.56056099795</v>
      </c>
      <c r="J11" s="14">
        <v>-18021.32151363446</v>
      </c>
      <c r="K11" s="14">
        <v>-20522.77105728263</v>
      </c>
      <c r="L11" s="14">
        <v>-23114.29276802369</v>
      </c>
      <c r="M11" s="14">
        <v>-25651.77394404069</v>
      </c>
      <c r="N11" s="14"/>
    </row>
    <row r="12">
      <c r="A12" s="31">
        <v>10.0</v>
      </c>
      <c r="B12" s="30">
        <v>0.6000000000000002</v>
      </c>
      <c r="C12" s="14">
        <v>26.484674772715458</v>
      </c>
      <c r="D12" s="14">
        <v>-2666.263743125247</v>
      </c>
      <c r="E12" s="14">
        <v>-5305.126362402325</v>
      </c>
      <c r="F12" s="14">
        <v>-7844.960525500737</v>
      </c>
      <c r="G12" s="14">
        <v>-10439.5797581854</v>
      </c>
      <c r="H12" s="14">
        <v>-12966.7683902151</v>
      </c>
      <c r="I12" s="14">
        <v>-15565.59605044828</v>
      </c>
      <c r="J12" s="14">
        <v>-18105.43130999411</v>
      </c>
      <c r="K12" s="14">
        <v>-20681.08330601827</v>
      </c>
      <c r="L12" s="14">
        <v>-23180.87536980968</v>
      </c>
      <c r="M12" s="14">
        <v>-25724.92490880732</v>
      </c>
      <c r="N12" s="14"/>
    </row>
    <row r="13">
      <c r="A13" s="31">
        <v>11.0</v>
      </c>
    </row>
    <row r="14">
      <c r="A14" s="31">
        <v>12.0</v>
      </c>
      <c r="B14" s="53" t="s">
        <v>2</v>
      </c>
      <c r="C14" s="53" t="s">
        <v>60</v>
      </c>
      <c r="D14" s="53" t="s">
        <v>61</v>
      </c>
      <c r="E14" s="53" t="s">
        <v>62</v>
      </c>
      <c r="F14" s="53" t="s">
        <v>63</v>
      </c>
      <c r="G14" s="53" t="s">
        <v>64</v>
      </c>
      <c r="H14" s="53" t="s">
        <v>65</v>
      </c>
      <c r="I14" s="53" t="s">
        <v>66</v>
      </c>
      <c r="J14" s="53" t="s">
        <v>67</v>
      </c>
      <c r="K14" s="53" t="s">
        <v>68</v>
      </c>
      <c r="L14" s="53" t="s">
        <v>69</v>
      </c>
      <c r="M14" s="53" t="s">
        <v>47</v>
      </c>
      <c r="N14" s="33"/>
    </row>
    <row r="15">
      <c r="A15" s="31">
        <v>13.0</v>
      </c>
      <c r="B15" s="30">
        <v>0.4</v>
      </c>
      <c r="C15" s="14">
        <v>22.844670909686677</v>
      </c>
      <c r="D15" s="18">
        <v>0.8137349622476866</v>
      </c>
      <c r="E15" s="18">
        <v>0.8759815961522104</v>
      </c>
      <c r="F15" s="18">
        <v>0.8874671109794201</v>
      </c>
      <c r="G15" s="18">
        <v>0.899333185345287</v>
      </c>
      <c r="H15" s="18">
        <v>0.918452829964807</v>
      </c>
      <c r="I15" s="18">
        <v>0.9234153966467948</v>
      </c>
      <c r="J15" s="18">
        <v>0.9229900743592298</v>
      </c>
      <c r="K15" s="18">
        <v>0.923232741119687</v>
      </c>
      <c r="L15" s="18">
        <v>0.9311992597111537</v>
      </c>
      <c r="M15" s="18">
        <v>0.9328736678553196</v>
      </c>
      <c r="N15" s="18"/>
    </row>
    <row r="16">
      <c r="A16" s="31">
        <v>14.0</v>
      </c>
      <c r="B16" s="30">
        <v>0.42</v>
      </c>
      <c r="C16" s="14">
        <v>23.215847318084798</v>
      </c>
      <c r="D16" s="18">
        <v>0.8122749591661567</v>
      </c>
      <c r="E16" s="18">
        <v>0.8627187291898488</v>
      </c>
      <c r="F16" s="18">
        <v>0.8861999858644128</v>
      </c>
      <c r="G16" s="18">
        <v>0.8952187291898488</v>
      </c>
      <c r="H16" s="18">
        <v>0.9028074831945873</v>
      </c>
      <c r="I16" s="18">
        <v>0.9045333191977462</v>
      </c>
      <c r="J16" s="18">
        <v>0.9186232020571453</v>
      </c>
      <c r="K16" s="18">
        <v>0.9291164872835407</v>
      </c>
      <c r="L16" s="18">
        <v>0.9295660441646517</v>
      </c>
      <c r="M16" s="18">
        <v>0.9309256896695407</v>
      </c>
      <c r="N16" s="18"/>
    </row>
    <row r="17">
      <c r="A17" s="31">
        <v>15.0</v>
      </c>
      <c r="B17" s="30">
        <v>0.4400000000000001</v>
      </c>
      <c r="C17" s="14">
        <v>23.58217424776444</v>
      </c>
      <c r="D17" s="18">
        <v>0.8108438573021718</v>
      </c>
      <c r="E17" s="18">
        <v>0.8611379413772815</v>
      </c>
      <c r="F17" s="18">
        <v>0.8879026360689848</v>
      </c>
      <c r="G17" s="18">
        <v>0.8887849834148365</v>
      </c>
      <c r="H17" s="18">
        <v>0.8973143918223474</v>
      </c>
      <c r="I17" s="18">
        <v>0.9063339974273548</v>
      </c>
      <c r="J17" s="18">
        <v>0.9036125989328763</v>
      </c>
      <c r="K17" s="18">
        <v>0.9187474668496342</v>
      </c>
      <c r="L17" s="18">
        <v>0.9268235289166071</v>
      </c>
      <c r="M17" s="18">
        <v>0.9198695968215469</v>
      </c>
      <c r="N17" s="18"/>
    </row>
    <row r="18">
      <c r="A18" s="31">
        <v>16.0</v>
      </c>
      <c r="B18" s="30">
        <v>0.4600000000000001</v>
      </c>
      <c r="C18" s="14">
        <v>23.94494646523109</v>
      </c>
      <c r="D18" s="18">
        <v>0.7194410857853005</v>
      </c>
      <c r="E18" s="18">
        <v>0.8195900898073556</v>
      </c>
      <c r="F18" s="18">
        <v>0.8529730911480407</v>
      </c>
      <c r="G18" s="18">
        <v>0.8912427983135035</v>
      </c>
      <c r="H18" s="18">
        <v>0.894942057416685</v>
      </c>
      <c r="I18" s="18">
        <v>0.8990748968188059</v>
      </c>
      <c r="J18" s="18">
        <v>0.9132881547643455</v>
      </c>
      <c r="K18" s="18">
        <v>0.9165945221474786</v>
      </c>
      <c r="L18" s="18">
        <v>0.9158328078899155</v>
      </c>
      <c r="M18" s="18">
        <v>0.9158547190819132</v>
      </c>
      <c r="N18" s="18"/>
    </row>
    <row r="19">
      <c r="A19" s="31">
        <v>17.0</v>
      </c>
      <c r="B19" s="30">
        <v>0.4800000000000001</v>
      </c>
      <c r="C19" s="14">
        <v>24.305386975028295</v>
      </c>
      <c r="D19" s="18">
        <v>0.7180660848612707</v>
      </c>
      <c r="E19" s="18">
        <v>0.8180744592806998</v>
      </c>
      <c r="F19" s="18">
        <v>0.873473192719336</v>
      </c>
      <c r="G19" s="18">
        <v>0.8671256029645342</v>
      </c>
      <c r="H19" s="18">
        <v>0.8773170491116532</v>
      </c>
      <c r="I19" s="18">
        <v>0.9072069882791101</v>
      </c>
      <c r="J19" s="18">
        <v>0.913046394767827</v>
      </c>
      <c r="K19" s="18">
        <v>0.9106994278714247</v>
      </c>
      <c r="L19" s="18">
        <v>0.9104086951857252</v>
      </c>
      <c r="M19" s="18">
        <v>0.9174147114891442</v>
      </c>
      <c r="N19" s="18"/>
    </row>
    <row r="20">
      <c r="A20" s="31">
        <v>18.0</v>
      </c>
      <c r="B20" s="30">
        <v>0.5000000000000001</v>
      </c>
      <c r="C20" s="14">
        <v>24.664672841201064</v>
      </c>
      <c r="D20" s="18">
        <v>0.7167183056912539</v>
      </c>
      <c r="E20" s="18">
        <v>0.856462396480966</v>
      </c>
      <c r="F20" s="18">
        <v>0.8718174966534282</v>
      </c>
      <c r="G20" s="18">
        <v>0.8829787216103127</v>
      </c>
      <c r="H20" s="18">
        <v>0.891334776761992</v>
      </c>
      <c r="I20" s="18">
        <v>0.8938560467151543</v>
      </c>
      <c r="J20" s="18">
        <v>0.8984775382230862</v>
      </c>
      <c r="K20" s="18">
        <v>0.9077338080699946</v>
      </c>
      <c r="L20" s="18">
        <v>0.9096254957698517</v>
      </c>
      <c r="M20" s="18">
        <v>0.9142835949199344</v>
      </c>
      <c r="N20" s="18"/>
    </row>
    <row r="21">
      <c r="A21" s="31">
        <v>19.0</v>
      </c>
      <c r="B21" s="30">
        <v>0.5200000000000001</v>
      </c>
      <c r="C21" s="14">
        <v>25.02395870737384</v>
      </c>
      <c r="D21" s="18">
        <v>0.6953972101537411</v>
      </c>
      <c r="E21" s="18">
        <v>0.8098769550421511</v>
      </c>
      <c r="F21" s="18">
        <v>0.8668586886831736</v>
      </c>
      <c r="G21" s="18">
        <v>0.8588632552729178</v>
      </c>
      <c r="H21" s="18">
        <v>0.8875712563751831</v>
      </c>
      <c r="I21" s="18">
        <v>0.8931130729735223</v>
      </c>
      <c r="J21" s="18">
        <v>0.8933650561261836</v>
      </c>
      <c r="K21" s="18">
        <v>0.9044948317084411</v>
      </c>
      <c r="L21" s="18">
        <v>0.9056484009677422</v>
      </c>
      <c r="M21" s="18">
        <v>0.9121137509563308</v>
      </c>
      <c r="N21" s="18"/>
    </row>
    <row r="22">
      <c r="A22" s="31">
        <v>20.0</v>
      </c>
      <c r="B22" s="30">
        <v>0.5400000000000001</v>
      </c>
      <c r="C22" s="14">
        <v>25.38439921717104</v>
      </c>
      <c r="D22" s="18">
        <v>0.694102270649007</v>
      </c>
      <c r="E22" s="18">
        <v>0.8033257031177797</v>
      </c>
      <c r="F22" s="18">
        <v>0.8419348628344162</v>
      </c>
      <c r="G22" s="18">
        <v>0.8765400474359945</v>
      </c>
      <c r="H22" s="18">
        <v>0.8830626744023334</v>
      </c>
      <c r="I22" s="18">
        <v>0.8863104179330367</v>
      </c>
      <c r="J22" s="18">
        <v>0.8869992394814536</v>
      </c>
      <c r="K22" s="18">
        <v>0.9001929764945911</v>
      </c>
      <c r="L22" s="18">
        <v>0.900077443802713</v>
      </c>
      <c r="M22" s="18">
        <v>0.9091052595465148</v>
      </c>
      <c r="N22" s="18"/>
    </row>
    <row r="23">
      <c r="A23" s="31">
        <v>21.0</v>
      </c>
      <c r="B23" s="30">
        <v>0.5600000000000002</v>
      </c>
      <c r="C23" s="14">
        <v>25.7471714346377</v>
      </c>
      <c r="D23" s="18">
        <v>0.6928329699061638</v>
      </c>
      <c r="E23" s="18">
        <v>0.8046638988191976</v>
      </c>
      <c r="F23" s="18">
        <v>0.8337118841236496</v>
      </c>
      <c r="G23" s="18">
        <v>0.8548735548917059</v>
      </c>
      <c r="H23" s="18">
        <v>0.879197809459811</v>
      </c>
      <c r="I23" s="18">
        <v>0.8814392543869404</v>
      </c>
      <c r="J23" s="18">
        <v>0.8880222098896404</v>
      </c>
      <c r="K23" s="18">
        <v>0.8858672760983035</v>
      </c>
      <c r="L23" s="18">
        <v>0.8972551973313668</v>
      </c>
      <c r="M23" s="18">
        <v>0.8972816718888144</v>
      </c>
      <c r="N23" s="18"/>
    </row>
    <row r="24">
      <c r="A24" s="31">
        <v>22.0</v>
      </c>
      <c r="B24" s="30">
        <v>0.5800000000000002</v>
      </c>
      <c r="C24" s="14">
        <v>26.113498364317334</v>
      </c>
      <c r="D24" s="18">
        <v>0.7903226436447697</v>
      </c>
      <c r="E24" s="18">
        <v>0.8081221345898973</v>
      </c>
      <c r="F24" s="18">
        <v>0.8542183137986783</v>
      </c>
      <c r="G24" s="18">
        <v>0.8679278569731919</v>
      </c>
      <c r="H24" s="18">
        <v>0.8615266106855585</v>
      </c>
      <c r="I24" s="18">
        <v>0.8790072876073388</v>
      </c>
      <c r="J24" s="18">
        <v>0.8833000303058236</v>
      </c>
      <c r="K24" s="18">
        <v>0.8861888605446256</v>
      </c>
      <c r="L24" s="18">
        <v>0.8872702788768922</v>
      </c>
      <c r="M24" s="18">
        <v>0.8921843182108271</v>
      </c>
      <c r="N24" s="18"/>
    </row>
    <row r="25">
      <c r="A25" s="31">
        <v>23.0</v>
      </c>
      <c r="B25" s="30">
        <v>0.6000000000000002</v>
      </c>
      <c r="C25" s="14">
        <v>26.484674772715458</v>
      </c>
      <c r="D25" s="18">
        <v>0.7088693228051228</v>
      </c>
      <c r="E25" s="18">
        <v>0.8016133803563615</v>
      </c>
      <c r="F25" s="18">
        <v>0.8292457480258455</v>
      </c>
      <c r="G25" s="18">
        <v>0.846276655890133</v>
      </c>
      <c r="H25" s="18">
        <v>0.859923421385069</v>
      </c>
      <c r="I25" s="18">
        <v>0.8720791002518031</v>
      </c>
      <c r="J25" s="18">
        <v>0.8767121549822332</v>
      </c>
      <c r="K25" s="18">
        <v>0.8817943080448285</v>
      </c>
      <c r="L25" s="18">
        <v>0.8861400269270969</v>
      </c>
      <c r="M25" s="18">
        <v>0.8874282610606209</v>
      </c>
      <c r="N25" s="18"/>
    </row>
    <row r="26">
      <c r="A26" s="31">
        <v>24.0</v>
      </c>
    </row>
    <row r="27">
      <c r="A27" s="31">
        <v>25.0</v>
      </c>
    </row>
    <row r="28">
      <c r="A28" s="31">
        <v>26.0</v>
      </c>
    </row>
    <row r="29">
      <c r="A29" s="31">
        <v>27.0</v>
      </c>
    </row>
    <row r="30">
      <c r="A30" s="31">
        <v>28.0</v>
      </c>
    </row>
    <row r="31">
      <c r="A31" s="31">
        <v>29.0</v>
      </c>
    </row>
    <row r="32">
      <c r="A32" s="31">
        <v>30.0</v>
      </c>
    </row>
    <row r="33">
      <c r="A33" s="31">
        <v>31.0</v>
      </c>
    </row>
    <row r="34">
      <c r="A34" s="31">
        <v>32.0</v>
      </c>
    </row>
    <row r="35">
      <c r="A35" s="31">
        <v>33.0</v>
      </c>
    </row>
    <row r="36">
      <c r="A36" s="31">
        <v>34.0</v>
      </c>
    </row>
    <row r="37">
      <c r="A37" s="31">
        <v>35.0</v>
      </c>
    </row>
    <row r="38">
      <c r="A38" s="31">
        <v>36.0</v>
      </c>
    </row>
    <row r="39">
      <c r="A39" s="31">
        <v>37.0</v>
      </c>
    </row>
    <row r="40">
      <c r="A40" s="31">
        <v>38.0</v>
      </c>
    </row>
    <row r="41">
      <c r="A41" s="31">
        <v>39.0</v>
      </c>
    </row>
    <row r="42">
      <c r="A42" s="31">
        <v>40.0</v>
      </c>
    </row>
    <row r="43">
      <c r="A43" s="31">
        <v>41.0</v>
      </c>
    </row>
    <row r="44">
      <c r="A44" s="31">
        <v>42.0</v>
      </c>
    </row>
    <row r="45">
      <c r="A45" s="31">
        <v>43.0</v>
      </c>
    </row>
    <row r="46">
      <c r="A46" s="31">
        <v>44.0</v>
      </c>
    </row>
    <row r="47">
      <c r="A47" s="31">
        <v>45.0</v>
      </c>
    </row>
    <row r="48">
      <c r="A48" s="31">
        <v>46.0</v>
      </c>
    </row>
    <row r="49">
      <c r="A49" s="31">
        <v>47.0</v>
      </c>
    </row>
    <row r="50">
      <c r="A50" s="31">
        <v>48.0</v>
      </c>
    </row>
    <row r="51">
      <c r="A51" s="31">
        <v>49.0</v>
      </c>
    </row>
    <row r="52">
      <c r="A52" s="31">
        <v>50.0</v>
      </c>
    </row>
    <row r="53">
      <c r="A53" s="31">
        <v>51.0</v>
      </c>
    </row>
    <row r="54">
      <c r="A54" s="31">
        <v>52.0</v>
      </c>
    </row>
    <row r="55">
      <c r="A55" s="31">
        <v>53.0</v>
      </c>
    </row>
    <row r="56">
      <c r="A56" s="31">
        <v>54.0</v>
      </c>
    </row>
    <row r="57">
      <c r="A57" s="31">
        <v>55.0</v>
      </c>
    </row>
    <row r="58">
      <c r="A58" s="31">
        <v>56.0</v>
      </c>
    </row>
    <row r="59">
      <c r="A59" s="31">
        <v>57.0</v>
      </c>
    </row>
    <row r="60">
      <c r="A60" s="31">
        <v>58.0</v>
      </c>
    </row>
    <row r="61">
      <c r="A61" s="31">
        <v>59.0</v>
      </c>
    </row>
    <row r="62">
      <c r="A62" s="31">
        <v>60.0</v>
      </c>
    </row>
    <row r="63">
      <c r="A63" s="31">
        <v>61.0</v>
      </c>
    </row>
    <row r="64">
      <c r="A64" s="31">
        <v>62.0</v>
      </c>
    </row>
    <row r="65">
      <c r="A65" s="31">
        <v>63.0</v>
      </c>
    </row>
    <row r="66">
      <c r="A66" s="31">
        <v>64.0</v>
      </c>
    </row>
    <row r="67">
      <c r="A67" s="31">
        <v>65.0</v>
      </c>
    </row>
    <row r="68">
      <c r="A68" s="31">
        <v>66.0</v>
      </c>
    </row>
    <row r="69">
      <c r="A69" s="31">
        <v>67.0</v>
      </c>
    </row>
    <row r="70">
      <c r="A70" s="31">
        <v>68.0</v>
      </c>
    </row>
    <row r="71">
      <c r="A71" s="31">
        <v>69.0</v>
      </c>
    </row>
    <row r="72">
      <c r="A72" s="31">
        <v>70.0</v>
      </c>
    </row>
    <row r="73">
      <c r="A73" s="31">
        <v>71.0</v>
      </c>
    </row>
    <row r="74">
      <c r="A74" s="31">
        <v>72.0</v>
      </c>
    </row>
    <row r="75">
      <c r="A75" s="31">
        <v>73.0</v>
      </c>
    </row>
    <row r="76">
      <c r="A76" s="31">
        <v>74.0</v>
      </c>
    </row>
    <row r="77">
      <c r="A77" s="31">
        <v>75.0</v>
      </c>
    </row>
    <row r="78">
      <c r="A78" s="31">
        <v>76.0</v>
      </c>
    </row>
    <row r="79">
      <c r="A79" s="31">
        <v>77.0</v>
      </c>
    </row>
    <row r="80">
      <c r="A80" s="31">
        <v>78.0</v>
      </c>
    </row>
    <row r="81">
      <c r="A81" s="31">
        <v>79.0</v>
      </c>
    </row>
    <row r="82">
      <c r="A82" s="31">
        <v>80.0</v>
      </c>
    </row>
    <row r="83">
      <c r="A83" s="31">
        <v>81.0</v>
      </c>
    </row>
    <row r="84">
      <c r="A84" s="31">
        <v>82.0</v>
      </c>
    </row>
    <row r="85">
      <c r="A85" s="31">
        <v>83.0</v>
      </c>
    </row>
    <row r="86">
      <c r="A86" s="31">
        <v>84.0</v>
      </c>
    </row>
    <row r="87">
      <c r="A87" s="31">
        <v>85.0</v>
      </c>
    </row>
    <row r="88">
      <c r="A88" s="31">
        <v>86.0</v>
      </c>
    </row>
    <row r="89">
      <c r="A89" s="31">
        <v>87.0</v>
      </c>
    </row>
    <row r="90">
      <c r="A90" s="31">
        <v>88.0</v>
      </c>
    </row>
    <row r="91">
      <c r="A91" s="31">
        <v>89.0</v>
      </c>
    </row>
    <row r="92">
      <c r="A92" s="31">
        <v>90.0</v>
      </c>
    </row>
    <row r="93">
      <c r="A93" s="31">
        <v>91.0</v>
      </c>
    </row>
    <row r="94">
      <c r="A94" s="31">
        <v>92.0</v>
      </c>
    </row>
    <row r="95">
      <c r="A95" s="31">
        <v>93.0</v>
      </c>
    </row>
    <row r="96">
      <c r="A96" s="31">
        <v>94.0</v>
      </c>
    </row>
    <row r="97">
      <c r="A97" s="31">
        <v>95.0</v>
      </c>
    </row>
    <row r="98">
      <c r="A98" s="31">
        <v>96.0</v>
      </c>
    </row>
    <row r="99">
      <c r="A99" s="31">
        <v>97.0</v>
      </c>
    </row>
    <row r="100">
      <c r="A100" s="31">
        <v>98.0</v>
      </c>
    </row>
    <row r="101">
      <c r="A101" s="31">
        <v>99.0</v>
      </c>
    </row>
    <row r="102">
      <c r="A102" s="31">
        <v>100.0</v>
      </c>
    </row>
    <row r="103">
      <c r="A103" s="31">
        <v>101.0</v>
      </c>
    </row>
    <row r="104">
      <c r="A104" s="31">
        <v>102.0</v>
      </c>
    </row>
    <row r="105">
      <c r="A105" s="31">
        <v>103.0</v>
      </c>
    </row>
    <row r="106">
      <c r="A106" s="31">
        <v>104.0</v>
      </c>
    </row>
    <row r="107">
      <c r="A107" s="31">
        <v>105.0</v>
      </c>
    </row>
    <row r="108">
      <c r="A108" s="31">
        <v>106.0</v>
      </c>
    </row>
    <row r="109">
      <c r="A109" s="31">
        <v>107.0</v>
      </c>
    </row>
    <row r="110">
      <c r="A110" s="31">
        <v>108.0</v>
      </c>
    </row>
    <row r="111">
      <c r="A111" s="31">
        <v>109.0</v>
      </c>
    </row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2:M12">
    <cfRule type="colorScale" priority="1">
      <colorScale>
        <cfvo type="min"/>
        <cfvo type="max"/>
        <color rgb="FFCC0000"/>
        <color rgb="FF6AA84F"/>
      </colorScale>
    </cfRule>
  </conditionalFormatting>
  <conditionalFormatting sqref="D15:M25">
    <cfRule type="colorScale" priority="2">
      <colorScale>
        <cfvo type="min"/>
        <cfvo type="max"/>
        <color rgb="FF38761D"/>
        <color rgb="FFCC00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>
      <c r="A1" s="31" t="s">
        <v>2</v>
      </c>
      <c r="B1" s="7" t="s">
        <v>60</v>
      </c>
      <c r="C1" s="53" t="s">
        <v>70</v>
      </c>
      <c r="D1" s="53" t="s">
        <v>71</v>
      </c>
      <c r="E1" s="53" t="s">
        <v>72</v>
      </c>
      <c r="F1" s="53" t="s">
        <v>73</v>
      </c>
      <c r="G1" s="53" t="s">
        <v>74</v>
      </c>
      <c r="H1" s="7" t="s">
        <v>75</v>
      </c>
      <c r="I1" s="53" t="s">
        <v>76</v>
      </c>
      <c r="J1" s="53" t="s">
        <v>77</v>
      </c>
      <c r="K1" s="53" t="s">
        <v>78</v>
      </c>
      <c r="L1" s="53"/>
      <c r="M1" s="53" t="s">
        <v>47</v>
      </c>
      <c r="N1" s="53"/>
      <c r="O1" s="53"/>
      <c r="P1" s="53"/>
      <c r="Q1" s="53"/>
      <c r="R1" s="53"/>
    </row>
    <row r="2">
      <c r="A2" s="30">
        <v>0.1</v>
      </c>
      <c r="B2" s="14">
        <v>14.80204127376168</v>
      </c>
      <c r="C2" s="14">
        <v>1645.467229170115</v>
      </c>
      <c r="D2" s="14">
        <v>-354.5327708298851</v>
      </c>
      <c r="E2" s="14">
        <v>-2354.532770829885</v>
      </c>
      <c r="F2" s="14">
        <v>-4354.532770829885</v>
      </c>
      <c r="G2" s="14">
        <v>-6354.532770829885</v>
      </c>
      <c r="H2" s="14">
        <v>-8354.532770829885</v>
      </c>
      <c r="I2" s="14">
        <v>-10354.53277082988</v>
      </c>
      <c r="J2" s="14">
        <v>-12354.53277082988</v>
      </c>
      <c r="K2" s="14">
        <v>-14354.53277082988</v>
      </c>
    </row>
    <row r="3">
      <c r="A3" s="30">
        <v>0.2</v>
      </c>
      <c r="B3" s="14">
        <v>18.442045136790455</v>
      </c>
      <c r="C3" s="14">
        <v>2752.21349417849</v>
      </c>
      <c r="D3" s="14">
        <v>752.2134941784898</v>
      </c>
      <c r="E3" s="14">
        <v>-1247.78650582151</v>
      </c>
      <c r="F3" s="14">
        <v>-3247.78650582151</v>
      </c>
      <c r="G3" s="14">
        <v>-5247.78650582151</v>
      </c>
      <c r="H3" s="14">
        <v>-7247.78650582151</v>
      </c>
      <c r="I3" s="14">
        <v>-9247.78650582151</v>
      </c>
      <c r="J3" s="14">
        <v>-11247.78650582151</v>
      </c>
      <c r="K3" s="14">
        <v>-13247.78650582151</v>
      </c>
      <c r="O3" s="7" t="s">
        <v>79</v>
      </c>
    </row>
    <row r="4">
      <c r="A4" s="30">
        <v>0.3</v>
      </c>
      <c r="B4" s="14">
        <v>20.861426367866194</v>
      </c>
      <c r="C4" s="14">
        <v>3631.249700621955</v>
      </c>
      <c r="D4" s="14">
        <v>1631.249700621955</v>
      </c>
      <c r="E4" s="14">
        <v>-368.7502993780454</v>
      </c>
      <c r="F4" s="14">
        <v>-2368.750299378045</v>
      </c>
      <c r="G4" s="14">
        <v>-4368.750299378045</v>
      </c>
      <c r="H4" s="14">
        <v>-6368.750299378045</v>
      </c>
      <c r="I4" s="14">
        <v>-8368.750299378045</v>
      </c>
      <c r="J4" s="14">
        <v>-10368.75029937805</v>
      </c>
      <c r="K4" s="14">
        <v>-12368.75029937805</v>
      </c>
      <c r="O4" s="7" t="s">
        <v>80</v>
      </c>
    </row>
    <row r="5">
      <c r="A5" s="30">
        <v>0.4</v>
      </c>
      <c r="B5" s="14">
        <v>22.844670909686677</v>
      </c>
      <c r="C5" s="14">
        <v>4351.42257841125</v>
      </c>
      <c r="D5" s="14">
        <v>2351.42257841125</v>
      </c>
      <c r="E5" s="14">
        <v>351.4225784112496</v>
      </c>
      <c r="F5" s="14">
        <v>-1648.57742158875</v>
      </c>
      <c r="G5" s="14">
        <v>-3648.57742158875</v>
      </c>
      <c r="H5" s="14">
        <v>-5648.57742158875</v>
      </c>
      <c r="I5" s="14">
        <v>-7648.57742158875</v>
      </c>
      <c r="J5" s="14">
        <v>-9648.57742158875</v>
      </c>
      <c r="K5" s="14">
        <v>-11648.57742158875</v>
      </c>
    </row>
    <row r="6">
      <c r="A6" s="30">
        <v>0.5</v>
      </c>
      <c r="B6" s="14">
        <v>24.664672841201064</v>
      </c>
      <c r="C6" s="14">
        <v>4620.802223307699</v>
      </c>
      <c r="D6" s="14">
        <v>2620.802223307699</v>
      </c>
      <c r="E6" s="14">
        <v>620.802223307699</v>
      </c>
      <c r="F6" s="14">
        <v>-1379.197776692301</v>
      </c>
      <c r="G6" s="14">
        <v>-3379.197776692301</v>
      </c>
      <c r="H6" s="14">
        <v>-5379.197776692301</v>
      </c>
      <c r="I6" s="14">
        <v>-7379.197776692301</v>
      </c>
      <c r="J6" s="14">
        <v>-9379.197776692301</v>
      </c>
      <c r="K6" s="14">
        <v>-11379.1977766923</v>
      </c>
    </row>
    <row r="7">
      <c r="A7" s="30">
        <v>0.6</v>
      </c>
      <c r="B7" s="14">
        <v>26.484674772715454</v>
      </c>
      <c r="C7" s="14">
        <v>4275.075091192688</v>
      </c>
      <c r="D7" s="14">
        <v>2275.075091192688</v>
      </c>
      <c r="E7" s="14">
        <v>275.075091192688</v>
      </c>
      <c r="F7" s="14">
        <v>-1724.924908807312</v>
      </c>
      <c r="G7" s="14">
        <v>-3724.924908807312</v>
      </c>
      <c r="H7" s="14">
        <v>-5724.924908807312</v>
      </c>
      <c r="I7" s="14">
        <v>-7724.924908807312</v>
      </c>
      <c r="J7" s="14">
        <v>-9724.924908807312</v>
      </c>
      <c r="K7" s="14">
        <v>-11724.92490880731</v>
      </c>
    </row>
    <row r="8">
      <c r="A8" s="30">
        <v>0.7000000000000001</v>
      </c>
      <c r="B8" s="14">
        <v>28.467919314535937</v>
      </c>
      <c r="C8" s="14">
        <v>2558.375945506843</v>
      </c>
      <c r="D8" s="14">
        <v>558.375945506843</v>
      </c>
      <c r="E8" s="14">
        <v>-1441.624054493157</v>
      </c>
      <c r="F8" s="14">
        <v>-3441.624054493157</v>
      </c>
      <c r="G8" s="14">
        <v>-5441.624054493157</v>
      </c>
      <c r="H8" s="14">
        <v>-7441.624054493157</v>
      </c>
      <c r="I8" s="14">
        <v>-9441.624054493157</v>
      </c>
      <c r="J8" s="14">
        <v>-11441.62405449316</v>
      </c>
      <c r="K8" s="14">
        <v>-13441.62405449316</v>
      </c>
    </row>
    <row r="9">
      <c r="A9" s="30">
        <v>0.8</v>
      </c>
      <c r="B9" s="14">
        <v>30.887300545611673</v>
      </c>
      <c r="C9" s="14">
        <v>-2080.548858591006</v>
      </c>
      <c r="D9" s="14">
        <v>-4080.548858591006</v>
      </c>
      <c r="E9" s="14">
        <v>-6080.548858591006</v>
      </c>
      <c r="F9" s="14">
        <v>-8080.548858591006</v>
      </c>
      <c r="G9" s="14">
        <v>-10080.54885859101</v>
      </c>
      <c r="H9" s="14">
        <v>-12080.54885859101</v>
      </c>
      <c r="I9" s="14">
        <v>-14080.54885859101</v>
      </c>
      <c r="J9" s="14">
        <v>-16080.54885859101</v>
      </c>
      <c r="K9" s="14">
        <v>-18080.54885859101</v>
      </c>
    </row>
    <row r="10">
      <c r="B10" s="52"/>
      <c r="C10" s="52"/>
      <c r="D10" s="52"/>
      <c r="E10" s="52"/>
      <c r="F10" s="52"/>
    </row>
    <row r="11">
      <c r="A11" s="31" t="s">
        <v>2</v>
      </c>
      <c r="B11" s="7" t="s">
        <v>60</v>
      </c>
      <c r="C11" s="33" t="s">
        <v>81</v>
      </c>
      <c r="D11" s="33" t="s">
        <v>82</v>
      </c>
      <c r="E11" s="33" t="s">
        <v>83</v>
      </c>
      <c r="F11" s="33" t="s">
        <v>84</v>
      </c>
      <c r="G11" s="33" t="s">
        <v>85</v>
      </c>
      <c r="H11" s="33" t="s">
        <v>86</v>
      </c>
      <c r="I11" s="33" t="s">
        <v>87</v>
      </c>
      <c r="J11" s="33" t="s">
        <v>88</v>
      </c>
      <c r="K11" s="33" t="s">
        <v>89</v>
      </c>
      <c r="L11" s="33" t="s">
        <v>90</v>
      </c>
      <c r="M11" s="33" t="s">
        <v>91</v>
      </c>
    </row>
    <row r="12">
      <c r="A12" s="30">
        <v>0.1</v>
      </c>
      <c r="B12" s="14">
        <v>14.80204127376168</v>
      </c>
      <c r="C12" s="14">
        <v>-28354.53277082989</v>
      </c>
      <c r="D12" s="14">
        <v>-28246.26380751845</v>
      </c>
      <c r="E12" s="14">
        <v>-28137.99484420703</v>
      </c>
      <c r="F12" s="14">
        <v>-28029.7258808956</v>
      </c>
      <c r="G12" s="14">
        <v>-27921.45691758417</v>
      </c>
      <c r="H12" s="14">
        <v>-27813.18795427274</v>
      </c>
      <c r="I12" s="14">
        <v>-27704.91899096131</v>
      </c>
      <c r="J12" s="14">
        <v>-27596.65002764988</v>
      </c>
      <c r="K12" s="14">
        <v>-27488.38106433846</v>
      </c>
      <c r="L12" s="14">
        <v>-27380.11210102703</v>
      </c>
      <c r="M12" s="14">
        <v>-27271.843138</v>
      </c>
    </row>
    <row r="13">
      <c r="A13" s="30">
        <v>0.2</v>
      </c>
      <c r="B13" s="14">
        <v>18.442045136790455</v>
      </c>
      <c r="C13" s="14">
        <v>-27247.78650582151</v>
      </c>
      <c r="D13" s="14">
        <v>-27009.66362474097</v>
      </c>
      <c r="E13" s="14">
        <v>-26771.54074366044</v>
      </c>
      <c r="F13" s="14">
        <v>-26533.4178625799</v>
      </c>
      <c r="G13" s="14">
        <v>-26295.29498149936</v>
      </c>
      <c r="H13" s="14">
        <v>-26057.17210041883</v>
      </c>
      <c r="I13" s="14">
        <v>-25819.04921933829</v>
      </c>
      <c r="J13" s="14">
        <v>-25580.92633825776</v>
      </c>
      <c r="K13" s="14">
        <v>-25342.80345717722</v>
      </c>
      <c r="L13" s="14">
        <v>-25104.68057609668</v>
      </c>
      <c r="M13" s="14">
        <v>-24866.557695</v>
      </c>
    </row>
    <row r="14">
      <c r="A14" s="30">
        <v>0.3</v>
      </c>
      <c r="B14" s="14">
        <v>20.861426367866194</v>
      </c>
      <c r="C14" s="14">
        <v>-26368.75029937804</v>
      </c>
      <c r="D14" s="14">
        <v>-25971.3961959172</v>
      </c>
      <c r="E14" s="14">
        <v>-25574.04209245636</v>
      </c>
      <c r="F14" s="14">
        <v>-25176.68798899551</v>
      </c>
      <c r="G14" s="14">
        <v>-24779.33388553467</v>
      </c>
      <c r="H14" s="14">
        <v>-24381.97978207382</v>
      </c>
      <c r="I14" s="14">
        <v>-23984.62567861298</v>
      </c>
      <c r="J14" s="14">
        <v>-23587.27157515213</v>
      </c>
      <c r="K14" s="14">
        <v>-23189.91747169129</v>
      </c>
      <c r="L14" s="14">
        <v>-22792.56336823045</v>
      </c>
      <c r="M14" s="14">
        <v>-22395.209265</v>
      </c>
    </row>
    <row r="15">
      <c r="A15" s="30">
        <v>0.4</v>
      </c>
      <c r="B15" s="14">
        <v>22.844670909686677</v>
      </c>
      <c r="C15" s="14">
        <v>-25648.57742158875</v>
      </c>
      <c r="D15" s="14">
        <v>-25040.4401051659</v>
      </c>
      <c r="E15" s="14">
        <v>-24432.30278874306</v>
      </c>
      <c r="F15" s="14">
        <v>-23824.16547232022</v>
      </c>
      <c r="G15" s="14">
        <v>-23216.02815589738</v>
      </c>
      <c r="H15" s="14">
        <v>-22607.89083947453</v>
      </c>
      <c r="I15" s="14">
        <v>-21999.75352305169</v>
      </c>
      <c r="J15" s="14">
        <v>-21391.61620662885</v>
      </c>
      <c r="K15" s="14">
        <v>-20783.478890206</v>
      </c>
      <c r="L15" s="14">
        <v>-20175.34157378316</v>
      </c>
      <c r="M15" s="14">
        <v>-19567.204257</v>
      </c>
    </row>
    <row r="16">
      <c r="A16" s="30">
        <v>0.5</v>
      </c>
      <c r="B16" s="14">
        <v>24.664672841201064</v>
      </c>
      <c r="C16" s="14">
        <v>-25379.1977766923</v>
      </c>
      <c r="D16" s="14">
        <v>-24513.12112086413</v>
      </c>
      <c r="E16" s="14">
        <v>-23647.04446503596</v>
      </c>
      <c r="F16" s="14">
        <v>-22780.96780920779</v>
      </c>
      <c r="G16" s="14">
        <v>-21914.89115337962</v>
      </c>
      <c r="H16" s="14">
        <v>-21048.81449755145</v>
      </c>
      <c r="I16" s="14">
        <v>-20182.73784172328</v>
      </c>
      <c r="J16" s="14">
        <v>-19316.6611858951</v>
      </c>
      <c r="K16" s="14">
        <v>-18450.58453006694</v>
      </c>
      <c r="L16" s="14">
        <v>-17584.50787423877</v>
      </c>
      <c r="M16" s="14">
        <v>-16718.431218</v>
      </c>
    </row>
    <row r="17">
      <c r="A17" s="30">
        <v>0.6</v>
      </c>
      <c r="B17" s="14">
        <v>26.484674772715454</v>
      </c>
      <c r="C17" s="14">
        <v>-25724.92490880731</v>
      </c>
      <c r="D17" s="14">
        <v>-24508.79981810995</v>
      </c>
      <c r="E17" s="14">
        <v>-23292.67472741257</v>
      </c>
      <c r="F17" s="14">
        <v>-22076.54963671519</v>
      </c>
      <c r="G17" s="14">
        <v>-20860.42454601784</v>
      </c>
      <c r="H17" s="14">
        <v>-19644.29945532045</v>
      </c>
      <c r="I17" s="14">
        <v>-18428.17436462308</v>
      </c>
      <c r="J17" s="14">
        <v>-17212.0492739257</v>
      </c>
      <c r="K17" s="14">
        <v>-15995.92418322833</v>
      </c>
      <c r="L17" s="14">
        <v>-14779.79909253096</v>
      </c>
      <c r="M17" s="14">
        <v>-13563.674002</v>
      </c>
    </row>
    <row r="18">
      <c r="A18" s="30">
        <v>0.7000000000000001</v>
      </c>
      <c r="B18" s="14">
        <v>28.467919314535937</v>
      </c>
      <c r="C18" s="14">
        <v>-27441.62405449316</v>
      </c>
      <c r="D18" s="14">
        <v>-25771.75369792975</v>
      </c>
      <c r="E18" s="14">
        <v>-24101.88334136635</v>
      </c>
      <c r="F18" s="14">
        <v>-22432.01298480294</v>
      </c>
      <c r="G18" s="14">
        <v>-20762.14262823953</v>
      </c>
      <c r="H18" s="14">
        <v>-19092.27227167613</v>
      </c>
      <c r="I18" s="14">
        <v>-17422.40191511273</v>
      </c>
      <c r="J18" s="14">
        <v>-15752.53155854932</v>
      </c>
      <c r="K18" s="14">
        <v>-14082.66120198591</v>
      </c>
      <c r="L18" s="14">
        <v>-12412.79084542251</v>
      </c>
      <c r="M18" s="14">
        <v>-10742.920489</v>
      </c>
    </row>
    <row r="19">
      <c r="A19" s="30">
        <v>0.8</v>
      </c>
      <c r="B19" s="14">
        <v>30.887300545611673</v>
      </c>
      <c r="C19" s="14">
        <v>-32080.54885859101</v>
      </c>
      <c r="D19" s="14">
        <v>-29735.74178638548</v>
      </c>
      <c r="E19" s="14">
        <v>-27390.93471417995</v>
      </c>
      <c r="F19" s="14">
        <v>-25046.12764197442</v>
      </c>
      <c r="G19" s="14">
        <v>-22701.32056976891</v>
      </c>
      <c r="H19" s="14">
        <v>-20356.51349756337</v>
      </c>
      <c r="I19" s="14">
        <v>-18011.70642535784</v>
      </c>
      <c r="J19" s="14">
        <v>-15666.89935315232</v>
      </c>
      <c r="K19" s="14">
        <v>-13322.09228094679</v>
      </c>
      <c r="L19" s="14">
        <v>-10977.28520874126</v>
      </c>
      <c r="M19" s="14">
        <v>-8632.478137</v>
      </c>
    </row>
    <row r="20">
      <c r="A20" s="52"/>
    </row>
    <row r="21">
      <c r="A21" s="52"/>
      <c r="B21" s="7" t="s">
        <v>92</v>
      </c>
    </row>
    <row r="22">
      <c r="A22" s="52"/>
      <c r="B22" s="33" t="s">
        <v>93</v>
      </c>
      <c r="C22" s="33" t="s">
        <v>94</v>
      </c>
      <c r="D22" s="33" t="s">
        <v>95</v>
      </c>
      <c r="E22" s="33" t="s">
        <v>96</v>
      </c>
      <c r="F22" s="33" t="s">
        <v>97</v>
      </c>
      <c r="G22" s="33" t="s">
        <v>98</v>
      </c>
      <c r="H22" s="33" t="s">
        <v>99</v>
      </c>
      <c r="I22" s="33" t="s">
        <v>100</v>
      </c>
      <c r="J22" s="33" t="s">
        <v>101</v>
      </c>
      <c r="K22" s="7" t="s">
        <v>102</v>
      </c>
      <c r="L22" s="7" t="s">
        <v>103</v>
      </c>
      <c r="M22" s="7" t="s">
        <v>104</v>
      </c>
    </row>
    <row r="23">
      <c r="A23" s="52"/>
      <c r="B23" s="14">
        <v>0.0</v>
      </c>
      <c r="C23" s="14">
        <v>4275.075091192688</v>
      </c>
      <c r="D23" s="14">
        <v>5491.200181890053</v>
      </c>
      <c r="E23" s="14">
        <v>6707.325272587426</v>
      </c>
      <c r="F23" s="14">
        <v>7923.450363284806</v>
      </c>
      <c r="G23" s="14">
        <v>9139.575453982165</v>
      </c>
      <c r="H23" s="14">
        <v>10355.70054467955</v>
      </c>
      <c r="I23" s="14">
        <v>11571.82563537692</v>
      </c>
      <c r="J23" s="14">
        <v>12787.9507260743</v>
      </c>
      <c r="K23" s="14">
        <v>14004.07581677167</v>
      </c>
      <c r="L23" s="14">
        <v>15220.20090746904</v>
      </c>
      <c r="M23" s="14">
        <v>16436.32599816641</v>
      </c>
      <c r="N23" s="7" t="s">
        <v>105</v>
      </c>
    </row>
    <row r="24">
      <c r="A24" s="52"/>
      <c r="B24" s="14">
        <v>5.0</v>
      </c>
      <c r="C24" s="14">
        <v>-724.924908807312</v>
      </c>
      <c r="D24" s="14">
        <v>491.2001818900535</v>
      </c>
      <c r="E24" s="14">
        <v>1707.325272587426</v>
      </c>
      <c r="F24" s="14">
        <v>2923.450363284806</v>
      </c>
      <c r="G24" s="14">
        <v>4139.575453982165</v>
      </c>
      <c r="H24" s="14">
        <v>5355.700544679552</v>
      </c>
      <c r="I24" s="14">
        <v>6571.825635376925</v>
      </c>
      <c r="J24" s="14">
        <v>7787.950726074298</v>
      </c>
      <c r="K24" s="14">
        <v>9004.07581677167</v>
      </c>
      <c r="L24" s="14">
        <v>10220.20090746904</v>
      </c>
      <c r="M24" s="14">
        <v>11436.32599816641</v>
      </c>
    </row>
    <row r="25">
      <c r="A25" s="52"/>
      <c r="B25" s="14">
        <v>10.0</v>
      </c>
      <c r="C25" s="14">
        <v>-5724.924908807312</v>
      </c>
      <c r="D25" s="14">
        <v>-4508.799818109947</v>
      </c>
      <c r="E25" s="14">
        <v>-3292.674727412574</v>
      </c>
      <c r="F25" s="14">
        <v>-2076.549636715194</v>
      </c>
      <c r="G25" s="14">
        <v>-860.4245460178354</v>
      </c>
      <c r="H25" s="14">
        <v>355.700544679552</v>
      </c>
      <c r="I25" s="14">
        <v>1571.825635376925</v>
      </c>
      <c r="J25" s="14">
        <v>2787.950726074298</v>
      </c>
      <c r="K25" s="14">
        <v>4004.07581677167</v>
      </c>
      <c r="L25" s="14">
        <v>5220.200907469043</v>
      </c>
      <c r="M25" s="14">
        <v>6436.325998166409</v>
      </c>
    </row>
    <row r="26">
      <c r="A26" s="52"/>
      <c r="B26" s="14">
        <v>15.0</v>
      </c>
      <c r="C26" s="14">
        <v>-10724.92490880731</v>
      </c>
      <c r="D26" s="14">
        <v>-9508.799818109947</v>
      </c>
      <c r="E26" s="14">
        <v>-8292.674727412574</v>
      </c>
      <c r="F26" s="14">
        <v>-7076.549636715194</v>
      </c>
      <c r="G26" s="14">
        <v>-5860.424546017835</v>
      </c>
      <c r="H26" s="14">
        <v>-4644.299455320448</v>
      </c>
      <c r="I26" s="14">
        <v>-3428.174364623075</v>
      </c>
      <c r="J26" s="14">
        <v>-2212.049273925702</v>
      </c>
      <c r="K26" s="14">
        <v>-995.9241832283296</v>
      </c>
      <c r="L26" s="14">
        <v>220.2009074690432</v>
      </c>
      <c r="M26" s="14">
        <v>1436.325998166409</v>
      </c>
    </row>
    <row r="27">
      <c r="A27" s="52"/>
      <c r="B27" s="14">
        <v>20.0</v>
      </c>
      <c r="C27" s="14">
        <v>-15724.92490880731</v>
      </c>
      <c r="D27" s="14">
        <v>-14508.79981810995</v>
      </c>
      <c r="E27" s="14">
        <v>-13292.67472741257</v>
      </c>
      <c r="F27" s="14">
        <v>-12076.54963671519</v>
      </c>
      <c r="G27" s="14">
        <v>-10860.42454601784</v>
      </c>
      <c r="H27" s="14">
        <v>-9644.299455320448</v>
      </c>
      <c r="I27" s="14">
        <v>-8428.174364623075</v>
      </c>
      <c r="J27" s="14">
        <v>-7212.049273925702</v>
      </c>
      <c r="K27" s="14">
        <v>-5995.92418322833</v>
      </c>
      <c r="L27" s="14">
        <v>-4779.799092530957</v>
      </c>
      <c r="M27" s="14">
        <v>-3563.674001833591</v>
      </c>
    </row>
    <row r="28">
      <c r="A28" s="52"/>
      <c r="B28" s="14">
        <v>25.0</v>
      </c>
      <c r="C28" s="14">
        <v>-20724.92490880731</v>
      </c>
      <c r="D28" s="14">
        <v>-19508.79981810995</v>
      </c>
      <c r="E28" s="14">
        <v>-18292.67472741257</v>
      </c>
      <c r="F28" s="14">
        <v>-17076.54963671519</v>
      </c>
      <c r="G28" s="14">
        <v>-15860.42454601784</v>
      </c>
      <c r="H28" s="14">
        <v>-14644.29945532045</v>
      </c>
      <c r="I28" s="14">
        <v>-13428.17436462308</v>
      </c>
      <c r="J28" s="14">
        <v>-12212.0492739257</v>
      </c>
      <c r="K28" s="14">
        <v>-10995.92418322833</v>
      </c>
      <c r="L28" s="14">
        <v>-9779.799092530957</v>
      </c>
      <c r="M28" s="14">
        <v>-8563.674001833591</v>
      </c>
    </row>
    <row r="29">
      <c r="A29" s="52"/>
      <c r="B29" s="14">
        <v>30.0</v>
      </c>
      <c r="C29" s="14">
        <v>-25724.92490880731</v>
      </c>
      <c r="D29" s="14">
        <v>-24508.79981810995</v>
      </c>
      <c r="E29" s="14">
        <v>-23292.67472741257</v>
      </c>
      <c r="F29" s="14">
        <v>-22076.54963671519</v>
      </c>
      <c r="G29" s="14">
        <v>-20860.42454601784</v>
      </c>
      <c r="H29" s="14">
        <v>-19644.29945532045</v>
      </c>
      <c r="I29" s="14">
        <v>-18428.17436462308</v>
      </c>
      <c r="J29" s="14">
        <v>-17212.0492739257</v>
      </c>
      <c r="K29" s="14">
        <v>-15995.92418322833</v>
      </c>
      <c r="L29" s="14">
        <v>-14779.79909253096</v>
      </c>
      <c r="M29" s="14">
        <v>-13563.67400183359</v>
      </c>
    </row>
    <row r="30">
      <c r="A30" s="52"/>
    </row>
    <row r="31">
      <c r="A31" s="52"/>
      <c r="N31" s="7" t="s">
        <v>106</v>
      </c>
    </row>
    <row r="32">
      <c r="A32" s="52"/>
      <c r="N32" s="7" t="s">
        <v>107</v>
      </c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  <c r="L43" s="7" t="s">
        <v>108</v>
      </c>
    </row>
    <row r="44">
      <c r="A44" s="52"/>
      <c r="L44" s="7" t="s">
        <v>109</v>
      </c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</sheetData>
  <printOptions/>
  <pageMargins bottom="0.75" footer="0.0" header="0.0" left="0.7" right="0.7" top="0.75"/>
  <pageSetup orientation="landscape"/>
  <drawing r:id="rId1"/>
</worksheet>
</file>