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OUTBOX/Cassandra/Genworth/"/>
    </mc:Choice>
  </mc:AlternateContent>
  <xr:revisionPtr revIDLastSave="0" documentId="13_ncr:1_{BA2BE271-A10D-E944-BBCA-7AB068A781C6}" xr6:coauthVersionLast="47" xr6:coauthVersionMax="47" xr10:uidLastSave="{00000000-0000-0000-0000-000000000000}"/>
  <bookViews>
    <workbookView xWindow="0" yWindow="0" windowWidth="28800" windowHeight="18000" xr2:uid="{B3AD4CB1-F4BB-9349-B83D-F644E76BB6BE}"/>
  </bookViews>
  <sheets>
    <sheet name="Today" sheetId="9" r:id="rId1"/>
    <sheet name="Data1_qm" sheetId="12" r:id="rId2"/>
    <sheet name="Data2_data" sheetId="13" r:id="rId3"/>
    <sheet name="Reg1_Simple" sheetId="1" r:id="rId4"/>
    <sheet name="RiskSystems" sheetId="10" r:id="rId5"/>
    <sheet name="Data3_xl" sheetId="11" r:id="rId6"/>
    <sheet name="RiskSystems2_reg" sheetId="8" r:id="rId7"/>
    <sheet name="RiskSystems2_sim" sheetId="7" r:id="rId8"/>
    <sheet name="Reg_VIF" sheetId="4" r:id="rId9"/>
    <sheet name="Reg_Cat" sheetId="2" r:id="rId10"/>
    <sheet name="Reg_AVPlot" sheetId="3" r:id="rId11"/>
    <sheet name="Reg_Influence" sheetId="5" r:id="rId12"/>
    <sheet name="Reg_Step" sheetId="6" r:id="rId13"/>
    <sheet name="RiskSystems3_CreditMetrics1" sheetId="16" r:id="rId14"/>
    <sheet name="RiskSystems4_CreditMetrics2" sheetId="17" r:id="rId15"/>
    <sheet name="RiskSystems5_data" sheetId="18" r:id="rId16"/>
    <sheet name="Reg_logistic" sheetId="20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2_15_2017">[22]VaR3!$D$11:$H$11</definedName>
    <definedName name="_r2" localSheetId="6">#REF!</definedName>
    <definedName name="_r2">#REF!</definedName>
    <definedName name="_R2_orig">[1]RSquareAdj!$C$6</definedName>
    <definedName name="A">[2]NextClass1_MeanVar!#REF!</definedName>
    <definedName name="A_x">[3]ProductRule!$C$14</definedName>
    <definedName name="A_x_h">[3]ProductRule!$C$16</definedName>
    <definedName name="AccrualPMT">[4]CDS!$I$21:$I$25</definedName>
    <definedName name="ad">#REF!</definedName>
    <definedName name="alan">[5]Excel!$C$10</definedName>
    <definedName name="alpha">[6]Liquidity_VaR!$G$28</definedName>
    <definedName name="B">[2]NextClass1_MeanVar!#REF!</definedName>
    <definedName name="b0" localSheetId="6">#REF!</definedName>
    <definedName name="b0">#REF!</definedName>
    <definedName name="b1_" localSheetId="6">#REF!</definedName>
    <definedName name="b1_">#REF!</definedName>
    <definedName name="beta" localSheetId="6">#REF!</definedName>
    <definedName name="beta">#REF!</definedName>
    <definedName name="beta_0">[1]QualityOfFit!$C$1</definedName>
    <definedName name="beta0">[1]ExcelOutput!$C$1</definedName>
    <definedName name="beta1" localSheetId="6">#REF!</definedName>
    <definedName name="beta1">#REF!</definedName>
    <definedName name="beta2" localSheetId="6">#REF!</definedName>
    <definedName name="beta2">#REF!</definedName>
    <definedName name="bid">[6]Liquidity_VaR!$C$7:$C$23</definedName>
    <definedName name="Bins" localSheetId="6">#REF!</definedName>
    <definedName name="Bins">#REF!</definedName>
    <definedName name="Bond_Value" localSheetId="6">#REF!</definedName>
    <definedName name="Bond_Value">#REF!</definedName>
    <definedName name="Bond_Value_" localSheetId="6">#REF!</definedName>
    <definedName name="Bond_Value_">#REF!</definedName>
    <definedName name="Borrowing_Rate">[23]MyCo4!$B$20</definedName>
    <definedName name="C_">[7]OptionsHW!$C$20:$E$20</definedName>
    <definedName name="Capex">[23]MyCo5!$V$12:$Z$12</definedName>
    <definedName name="Cash">[23]MyCo3!$L$5</definedName>
    <definedName name="Cash_Flow">[23]MyCo5!$V$26:$Z$26</definedName>
    <definedName name="Cd">[8]Options2!#REF!</definedName>
    <definedName name="Cd_">[24]BOPM3!#REF!</definedName>
    <definedName name="CF_from_Financing">[23]MyCo5!$V$18:$Z$18</definedName>
    <definedName name="CF_from_Investments">[23]MyCo5!$V$13:$Z$13</definedName>
    <definedName name="Change">[5]VaR0!#REF!</definedName>
    <definedName name="change1" localSheetId="6">#REF!</definedName>
    <definedName name="change1">#REF!</definedName>
    <definedName name="change2" localSheetId="6">#REF!</definedName>
    <definedName name="change2">#REF!</definedName>
    <definedName name="change3" localSheetId="6">#REF!</definedName>
    <definedName name="change3">#REF!</definedName>
    <definedName name="change4" localSheetId="6">#REF!</definedName>
    <definedName name="change4">#REF!</definedName>
    <definedName name="change5" localSheetId="6">#REF!</definedName>
    <definedName name="change5">#REF!</definedName>
    <definedName name="CI" localSheetId="6">#REF!</definedName>
    <definedName name="CI" localSheetId="13">#REF!</definedName>
    <definedName name="CI" localSheetId="14">#REF!</definedName>
    <definedName name="CI">#REF!</definedName>
    <definedName name="CI_lo" localSheetId="6">#REF!</definedName>
    <definedName name="CI_lo" localSheetId="13">#REF!</definedName>
    <definedName name="CI_lo" localSheetId="14">#REF!</definedName>
    <definedName name="CI_lo">#REF!</definedName>
    <definedName name="Coffee" localSheetId="6">#REF!</definedName>
    <definedName name="Coffee">#REF!</definedName>
    <definedName name="COGS">[23]MyCo3!$O$12</definedName>
    <definedName name="cogs_table">[25]Definitions!$A$2:$B$5</definedName>
    <definedName name="contracts">[7]OptionsHW!$C$26:$E$26</definedName>
    <definedName name="corrmat">[9]PortfolioVaRExample!$M$43:$Q$47</definedName>
    <definedName name="CouponPmt" localSheetId="6">#REF!</definedName>
    <definedName name="CouponPmt">#REF!</definedName>
    <definedName name="couponRate">[10]qFunctions!$C$8</definedName>
    <definedName name="couponrate_ctd">[26]A4_2_1!$C$18</definedName>
    <definedName name="covmat">[11]VaR3!$D$43:$H$47</definedName>
    <definedName name="covmat_calc">[9]PortfolioVaRExample!$M$59:$Q$63</definedName>
    <definedName name="Cu">[8]Options2!#REF!</definedName>
    <definedName name="d">[8]Options2!$C$7</definedName>
    <definedName name="d1_" localSheetId="6">#REF!</definedName>
    <definedName name="d1_" localSheetId="13">#REF!</definedName>
    <definedName name="d1_" localSheetId="14">#REF!</definedName>
    <definedName name="d1_">#REF!</definedName>
    <definedName name="d2_" localSheetId="6">#REF!</definedName>
    <definedName name="d2_" localSheetId="13">#REF!</definedName>
    <definedName name="d2_" localSheetId="14">#REF!</definedName>
    <definedName name="d2_">#REF!</definedName>
    <definedName name="data" localSheetId="6">#REF!</definedName>
    <definedName name="data">#REF!</definedName>
    <definedName name="Debt_issued">[23]MyCo5!$V$16:$Z$16</definedName>
    <definedName name="Denomination_F">[26]A4_2_1!$C$24</definedName>
    <definedName name="Depreciation">[23]MyCo3!$O$13</definedName>
    <definedName name="df" localSheetId="6">#REF!</definedName>
    <definedName name="df">#REF!</definedName>
    <definedName name="dollar_rate">[12]FX_Intro!$C$67</definedName>
    <definedName name="dr">RiskSystems4_CreditMetrics2!$Y$31:$Y$36</definedName>
    <definedName name="Duration">RiskSystems4_CreditMetrics2!$T$31:$T$36</definedName>
    <definedName name="Duration_">RiskSystems4_CreditMetrics2!$G$10:$G$109</definedName>
    <definedName name="Duration_ctd">[26]A4_2_1!$C$21</definedName>
    <definedName name="e" localSheetId="6">#REF!</definedName>
    <definedName name="e">#REF!</definedName>
    <definedName name="e_2" localSheetId="6">#REF!</definedName>
    <definedName name="e_2">#REF!</definedName>
    <definedName name="Earnings_per_Share">[23]MyCo3!$O$26</definedName>
    <definedName name="EBIT">[23]MyCo3!$O$16</definedName>
    <definedName name="Eloss">[4]Spread2PD!$C$16</definedName>
    <definedName name="Epayoff">[4]CDS!$E$21:$E$25</definedName>
    <definedName name="EPS">[23]MyCo7!$AK$8:$AO$8</definedName>
    <definedName name="Equity_issued">[23]MyCo5!$V$17:$Z$17</definedName>
    <definedName name="ErrorFraction">[1]RSquareAdj!$C$7</definedName>
    <definedName name="F">[13]CentralLimitTheorem!$E$3</definedName>
    <definedName name="F_Draw">[13]FnS!$B$7:$B$106</definedName>
    <definedName name="F_Row">[13]CentralLimitTheorem!$E$5:$P$5</definedName>
    <definedName name="f_x">[3]ProductRule!$C$12</definedName>
    <definedName name="f_x_h">[3]ProductRule!$C$20</definedName>
    <definedName name="face">[10]qFunctions!$C$6</definedName>
    <definedName name="Factories">[23]MyCo4!$O$7:$S$7</definedName>
    <definedName name="Fixed_Assets">[23]MyCo3!$L$6</definedName>
    <definedName name="forward_rate">[12]FX_Intro!$C$68</definedName>
    <definedName name="Frequency" localSheetId="6">#REF!</definedName>
    <definedName name="Frequency">#REF!</definedName>
    <definedName name="Futures">[26]A4_2_1!$C$25</definedName>
    <definedName name="g_x">[3]ProductRule!$C$13</definedName>
    <definedName name="g_x_h">[3]ProductRule!$D$20</definedName>
    <definedName name="Goodwill">[23]MyCo3!$L$8</definedName>
    <definedName name="Gross_Margin">[23]MyCo4!$O$28:$S$28</definedName>
    <definedName name="h">[3]ProductRule!$C$15</definedName>
    <definedName name="hazard">[4]CDS!$B$7:$B$7</definedName>
    <definedName name="Heights">[14]Calcs_Mean2!$C$10:$C$109</definedName>
    <definedName name="Heights1">[14]Calcs_MeanDiff!$C$10:$C$109</definedName>
    <definedName name="Heights2">[14]Calcs_MeanDiff!$D$10:$D$109</definedName>
    <definedName name="idx" localSheetId="6">#REF!</definedName>
    <definedName name="idx">#REF!</definedName>
    <definedName name="Inflator">[1]RSquareAdj!$C$10</definedName>
    <definedName name="Interest_Expense">[23]MyCo3!$O$18</definedName>
    <definedName name="Inventory">[23]MyCo3!$L$7</definedName>
    <definedName name="k">[2]Binomial!$C$14</definedName>
    <definedName name="Labor">[23]MyCo3!$O$14</definedName>
    <definedName name="LN_Sim" localSheetId="6">#REF!</definedName>
    <definedName name="LN_Sim">#REF!</definedName>
    <definedName name="loss" localSheetId="6">#REF!</definedName>
    <definedName name="loss" localSheetId="13">#REF!</definedName>
    <definedName name="loss" localSheetId="14">#REF!</definedName>
    <definedName name="loss">#REF!</definedName>
    <definedName name="loss_30" localSheetId="6">#REF!</definedName>
    <definedName name="loss_30">#REF!</definedName>
    <definedName name="loss_t" localSheetId="6">#REF!</definedName>
    <definedName name="loss_t">#REF!</definedName>
    <definedName name="lossAmount">[4]Spread2PD!$G$45</definedName>
    <definedName name="M">[9]MatrixMult_Credit!$I$7:$K$9</definedName>
    <definedName name="M1_">[9]MatrixMult_Credit!#REF!</definedName>
    <definedName name="M2_">[9]MatrixMult_Credit!#REF!</definedName>
    <definedName name="maturityDate">[27]semi!$C$13</definedName>
    <definedName name="maturityDate_ctd">[26]A4_2_1!$C$17</definedName>
    <definedName name="max">RiskSystems4_CreditMetrics2!$AD$40</definedName>
    <definedName name="Mean" localSheetId="6">#REF!</definedName>
    <definedName name="Mean" localSheetId="13">#REF!</definedName>
    <definedName name="Mean" localSheetId="14">#REF!</definedName>
    <definedName name="Mean">#REF!</definedName>
    <definedName name="midprice">[6]Liquidity_VaR!$E$7:$E$23</definedName>
    <definedName name="min">RiskSystems4_CreditMetrics2!$AD$39</definedName>
    <definedName name="mu">[14]Calcs_Mean2!$O$23</definedName>
    <definedName name="MyBank">[15]Cor_N_Cov!$G$14:$G$35</definedName>
    <definedName name="MyBankDeposits">[15]Cor_N_Cov!$D$14:$D$35</definedName>
    <definedName name="MyFriendsBank">[15]Cor_N_Cov!$H$14:$H$35</definedName>
    <definedName name="MyFriendsDeposits">[15]Cor_N_Cov!$E$14:$E$35</definedName>
    <definedName name="n">[2]Binomial!$C$12</definedName>
    <definedName name="n_" localSheetId="6">#REF!</definedName>
    <definedName name="n_">#REF!</definedName>
    <definedName name="N__d1">[7]OptionsHW!$C$14:$E$14</definedName>
    <definedName name="N__d2">[7]OptionsHW!$C$15:$E$15</definedName>
    <definedName name="N_d1">[7]OptionsHW!$C$12:$E$12</definedName>
    <definedName name="N_d2">[7]OptionsHW!$C$13:$E$13</definedName>
    <definedName name="n1_">[14]Calcs_MeanDiff!$R$19</definedName>
    <definedName name="n2_">[14]Calcs_MeanDiff!$R$20</definedName>
    <definedName name="Net_Income">[23]MyCo3!$O$25</definedName>
    <definedName name="NewError">[1]RSquareAdj!$C$11</definedName>
    <definedName name="NewSpread">RiskSystems4_CreditMetrics2!$X$31:$X$36</definedName>
    <definedName name="notional" localSheetId="13">[7]OptionsHW!$C$25:$E$25</definedName>
    <definedName name="notional">[7]OptionsHW!$C$25:$E$25</definedName>
    <definedName name="offer">[6]Liquidity_VaR!$D$7:$D$23</definedName>
    <definedName name="OldSpread">RiskSystems4_CreditMetrics2!$W$31:$W$36</definedName>
    <definedName name="p">[2]Binomial!$C$13</definedName>
    <definedName name="PD">[4]CDS!$C$21:$C$25</definedName>
    <definedName name="PDF">[14]Calcs_Mean2!$K$10:$K$30</definedName>
    <definedName name="PE">[23]MyCo7!$AK$5</definedName>
    <definedName name="Period" localSheetId="6">#REF!</definedName>
    <definedName name="Period">#REF!</definedName>
    <definedName name="peso_rate">[12]FX_Intro!$C$66</definedName>
    <definedName name="Pij" localSheetId="6">#REF!</definedName>
    <definedName name="Pij">#REF!</definedName>
    <definedName name="pmt" localSheetId="6">#REF!</definedName>
    <definedName name="pmt">#REF!</definedName>
    <definedName name="pmt_" localSheetId="6">#REF!</definedName>
    <definedName name="pmt_">#REF!</definedName>
    <definedName name="pmtperyear">[16]Bond!$C$6</definedName>
    <definedName name="pmtperyear_ctd">[26]A4_2_1!$C$20</definedName>
    <definedName name="pmts">[16]Bond!$E$12:$E$25</definedName>
    <definedName name="PPS">[23]MyCo3!$L$17</definedName>
    <definedName name="Precipitation">RiskSystems!$C$3:$C$12</definedName>
    <definedName name="Pretax_Earnings">[23]MyCo4!$O$20:$S$20</definedName>
    <definedName name="Price">RiskSystems4_CreditMetrics2!$U$31:$U$36</definedName>
    <definedName name="Price_">RiskSystems4_CreditMetrics2!$F$10:$F$109</definedName>
    <definedName name="Price_F">[26]A4_2_1!#REF!</definedName>
    <definedName name="Price_per_unit">[23]MyCo3!$O$9</definedName>
    <definedName name="price1" localSheetId="6">#REF!</definedName>
    <definedName name="price1">#REF!</definedName>
    <definedName name="price2" localSheetId="6">#REF!</definedName>
    <definedName name="price2">#REF!</definedName>
    <definedName name="price3" localSheetId="6">#REF!</definedName>
    <definedName name="price3">#REF!</definedName>
    <definedName name="price4" localSheetId="6">#REF!</definedName>
    <definedName name="price4">#REF!</definedName>
    <definedName name="price5" localSheetId="6">#REF!</definedName>
    <definedName name="price5">#REF!</definedName>
    <definedName name="Probability1">[15]Copula3!$E$13:$E$62</definedName>
    <definedName name="Probability2">[15]Copula3!$F$13:$F$62</definedName>
    <definedName name="PS">[4]CDS!$C$11:$C$15</definedName>
    <definedName name="PurchasePrice">[28]O1_Intro!$F$15:$F$20</definedName>
    <definedName name="PV">[4]CDS!$E$11:$E$15</definedName>
    <definedName name="PV_">[4]CDS!$F$21:$F$25</definedName>
    <definedName name="pv_rf">[4]Spread2PD!$F$20:$F$29</definedName>
    <definedName name="pv_rf_">[4]Spread2PD!$F$40:$F$44</definedName>
    <definedName name="pv_rf_pmt">[29]Spread2PD!$G$22:$G$31</definedName>
    <definedName name="pv2_">[16]Dur2!$G$12:$G$25</definedName>
    <definedName name="PVA">[16]InstallmentLoan!$F$3</definedName>
    <definedName name="Pvalue">[14]Calcs_VarianceDiff!$E$18</definedName>
    <definedName name="PVPayoff">[29]PD2Spread!$G$23:$G$27</definedName>
    <definedName name="PVPMT">[29]PD2Spread!$F$13:$F$17</definedName>
    <definedName name="PVPMT_A">[4]CDS!$J$21:$J$25</definedName>
    <definedName name="q" localSheetId="6">#REF!</definedName>
    <definedName name="q" localSheetId="13">#REF!</definedName>
    <definedName name="q" localSheetId="14">#REF!</definedName>
    <definedName name="q">#REF!</definedName>
    <definedName name="r_" localSheetId="6">#REF!</definedName>
    <definedName name="r_" localSheetId="13">#REF!</definedName>
    <definedName name="r_" localSheetId="14">#REF!</definedName>
    <definedName name="r_">#REF!</definedName>
    <definedName name="range">RiskSystems4_CreditMetrics2!$AD$41</definedName>
    <definedName name="rate">[4]CDS!$C$7</definedName>
    <definedName name="rated">[7]fxHW!$F$4:$H$4</definedName>
    <definedName name="ratef">[7]fxHW!$F$5:$H$5</definedName>
    <definedName name="RatingLast" localSheetId="13">RiskSystems3_CreditMetrics1!$D$10:$D$109</definedName>
    <definedName name="RatingLast" localSheetId="14">RiskSystems4_CreditMetrics2!$D$10:$D$109</definedName>
    <definedName name="RatingLast">[17]CreditMatrix!$D$10:$D$109</definedName>
    <definedName name="RatingNow" localSheetId="13">RiskSystems3_CreditMetrics1!$E$10:$E$109</definedName>
    <definedName name="RatingNow" localSheetId="14">RiskSystems4_CreditMetrics2!$E$10:$E$109</definedName>
    <definedName name="RatingNow">[17]CreditMatrix!$E$10:$E$109</definedName>
    <definedName name="ratingsTbl" localSheetId="13">RiskSystems3_CreditMetrics1!$B$2:$C$7</definedName>
    <definedName name="ratingsTbl" localSheetId="14">RiskSystems4_CreditMetrics2!$B$2:$C$7</definedName>
    <definedName name="ratingsTbl">[17]CreditMatrix!$B$2:$C$7</definedName>
    <definedName name="Ratio">[14]Calcs_VarianceDiff!$E$17</definedName>
    <definedName name="Recovery">[4]Spread2PD!$D$40:$D$44</definedName>
    <definedName name="Revenue">[23]MyCo3!$O$10</definedName>
    <definedName name="risk1" localSheetId="6">#REF!</definedName>
    <definedName name="risk1">#REF!</definedName>
    <definedName name="risk2" localSheetId="6">#REF!</definedName>
    <definedName name="risk2">#REF!</definedName>
    <definedName name="risk3" localSheetId="6">#REF!</definedName>
    <definedName name="risk3">#REF!</definedName>
    <definedName name="RSE" localSheetId="6">#REF!</definedName>
    <definedName name="RSE">#REF!</definedName>
    <definedName name="RSS">[1]RSquareAdj!#REF!</definedName>
    <definedName name="s" localSheetId="6">#REF!</definedName>
    <definedName name="s" localSheetId="13">#REF!</definedName>
    <definedName name="s" localSheetId="14">#REF!</definedName>
    <definedName name="s">#REF!</definedName>
    <definedName name="S0" localSheetId="6">#REF!</definedName>
    <definedName name="S0" localSheetId="13">#REF!</definedName>
    <definedName name="S0" localSheetId="14">#REF!</definedName>
    <definedName name="S0">#REF!</definedName>
    <definedName name="S0_e_qt">[7]OptionsHW!$C$17:$E$17</definedName>
    <definedName name="SampleVar1">[14]Calcs_VarianceDiff!$E$13</definedName>
    <definedName name="SampleVar2">[14]Calcs_VarianceDiff!$E$14</definedName>
    <definedName name="SD" localSheetId="6">#REF!</definedName>
    <definedName name="SD" localSheetId="13">#REF!</definedName>
    <definedName name="SD" localSheetId="14">#REF!</definedName>
    <definedName name="SD">#REF!</definedName>
    <definedName name="sd_x">[1]MaximumLikelihood!$C$3</definedName>
    <definedName name="SD_xbar">[14]Calcs_Mean2!$O$28</definedName>
    <definedName name="SE0" localSheetId="6">#REF!</definedName>
    <definedName name="SE0">#REF!</definedName>
    <definedName name="SE1_" localSheetId="6">#REF!</definedName>
    <definedName name="SE1_">#REF!</definedName>
    <definedName name="SE2_" localSheetId="6">#REF!</definedName>
    <definedName name="SE2_">#REF!</definedName>
    <definedName name="Sensitivity">RiskSystems4_CreditMetrics2!$AA$31:$AA$35</definedName>
    <definedName name="Sensitivity_F">[26]A4_2_1!$C$27</definedName>
    <definedName name="settlementDate">[27]semi!$C$12</definedName>
    <definedName name="settlementDate_ctd">[26]A4_2_1!$C$16</definedName>
    <definedName name="Shareholder_Equity">[23]MyCo5!$L$18</definedName>
    <definedName name="Shares">[11]VaR3!$D$6:$H$6</definedName>
    <definedName name="Sick" localSheetId="6">#REF!</definedName>
    <definedName name="Sick">#REF!</definedName>
    <definedName name="sigma">[14]Calcs_Mean1!$O$21</definedName>
    <definedName name="simS">[6]Liquidity_VaR!$G$29</definedName>
    <definedName name="sims_a" localSheetId="13">[30]VaR1!$I$17:$I$37</definedName>
    <definedName name="sims_a" localSheetId="14">[30]VaR1!$I$17:$I$37</definedName>
    <definedName name="sims_a">[11]VaR1!$I$19:$I$39</definedName>
    <definedName name="sims_h" localSheetId="13">[30]VaR1!$H$17:$H$37</definedName>
    <definedName name="sims_h" localSheetId="14">[30]VaR1!$H$17:$H$37</definedName>
    <definedName name="sims_h">[11]VaR1!$H$19:$H$39</definedName>
    <definedName name="simSpread">[6]Liquidity_VaR!$J$7:$J$23</definedName>
    <definedName name="simSpreadPerShare">[6]Liquidity_VaR!$H$7:$H$23</definedName>
    <definedName name="Slipperiness">RiskSystems!$D$3:$D$12</definedName>
    <definedName name="Smoking" localSheetId="6">#REF!</definedName>
    <definedName name="Smoking">#REF!</definedName>
    <definedName name="Spot">[7]fxHW!$F$3:$H$3</definedName>
    <definedName name="spread">[6]Liquidity_VaR!$F$7:$F$23</definedName>
    <definedName name="SpreadVaR" localSheetId="6">#REF!</definedName>
    <definedName name="SpreadVaR">#REF!</definedName>
    <definedName name="ssreg" localSheetId="6">#REF!</definedName>
    <definedName name="ssreg">#REF!</definedName>
    <definedName name="ssresid" localSheetId="6">#REF!</definedName>
    <definedName name="ssresid">#REF!</definedName>
    <definedName name="SST" localSheetId="6">#REF!</definedName>
    <definedName name="SST">#REF!</definedName>
    <definedName name="SSx" localSheetId="6">#REF!</definedName>
    <definedName name="SSx">#REF!</definedName>
    <definedName name="StartingPortfolio">[4]ExporeInf!$C$29:$H$29</definedName>
    <definedName name="stdev" localSheetId="6">#REF!</definedName>
    <definedName name="stdev">#REF!</definedName>
    <definedName name="Stock">[28]O1_Intro!$C$15:$C$20</definedName>
    <definedName name="Strike">[28]O1_Intro!$D$15:$D$20</definedName>
    <definedName name="Sum">[13]CentralLimitTheorem!$C$7:$C$106</definedName>
    <definedName name="t" localSheetId="6">#REF!</definedName>
    <definedName name="t" localSheetId="13">#REF!</definedName>
    <definedName name="t" localSheetId="14">#REF!</definedName>
    <definedName name="t">#REF!</definedName>
    <definedName name="t_">[4]CDS!$B$21:$B$25</definedName>
    <definedName name="table_asf">[18]ASF!$C$31:$D$34</definedName>
    <definedName name="Tax_Rate">[23]MyCo4!$O$22:$S$22</definedName>
    <definedName name="Taxes">[23]MyCo4!$O$23:$S$23</definedName>
    <definedName name="Time" localSheetId="6">#REF!</definedName>
    <definedName name="Time" localSheetId="13">#REF!</definedName>
    <definedName name="Time" localSheetId="14">#REF!</definedName>
    <definedName name="Time">#REF!</definedName>
    <definedName name="Time_">[4]Spread2PD!$B$40:$B$44</definedName>
    <definedName name="TimeR">[29]Spread2PD!$C$35:$C$39</definedName>
    <definedName name="tmat">[4]ExporeInf!$C$3:$H$8</definedName>
    <definedName name="tmat12" localSheetId="6">#REF!</definedName>
    <definedName name="tmat12">#REF!</definedName>
    <definedName name="tmat5">[4]ExporeInf!$C$12:$H$17</definedName>
    <definedName name="tmatInf">[4]ExporeInf!$C$21:$H$26</definedName>
    <definedName name="Total">[23]MyCo3!$L$18</definedName>
    <definedName name="Total_Liabilities">[23]MyCo3!$L$13</definedName>
    <definedName name="TotalValue">[11]VaR3!$D$52</definedName>
    <definedName name="TSS" localSheetId="6">[1]RSquareAdj!#REF!</definedName>
    <definedName name="TSS">[1]RSquareAdj!#REF!</definedName>
    <definedName name="u" localSheetId="6">[9]MatrixMult_Credit!#REF!</definedName>
    <definedName name="u">[9]MatrixMult_Credit!#REF!</definedName>
    <definedName name="usd_peso">[12]FX_Intro!$C$65</definedName>
    <definedName name="v">'[19]2_PMT'!$C$13</definedName>
    <definedName name="Value">[11]VaR3!$D$50:$H$50</definedName>
    <definedName name="Value_">[28]O1_Intro!$E$15:$E$20</definedName>
    <definedName name="value_01">[16]Dur2!$I$12</definedName>
    <definedName name="Value_F">[26]A4_2_1!#REF!</definedName>
    <definedName name="value_lo" localSheetId="6">#REF!</definedName>
    <definedName name="value_lo" localSheetId="13">#REF!</definedName>
    <definedName name="value_lo" localSheetId="14">#REF!</definedName>
    <definedName name="value_lo">#REF!</definedName>
    <definedName name="value_rf_">[4]Spread2PD!$C$40:$C$44</definedName>
    <definedName name="Variance">[11]VaR3!$D$61</definedName>
    <definedName name="Variance_calc">[9]PortfolioVaRExample!$M$65</definedName>
    <definedName name="Visibility">RiskSystems!$B$3:$B$12</definedName>
    <definedName name="Volatility" localSheetId="6">#REF!</definedName>
    <definedName name="Volatility">#REF!</definedName>
    <definedName name="Volatility_calc" localSheetId="6">#REF!</definedName>
    <definedName name="Volatility_calc">#REF!</definedName>
    <definedName name="volmat">[9]PortfolioVaRExample!$M$52:$Q$56</definedName>
    <definedName name="vols">[9]PortfolioVaRExample!$J$52:$J$56</definedName>
    <definedName name="vols_">[9]PortfolioVaRExample!$M$49:$Q$49</definedName>
    <definedName name="w">[9]MatrixMult_CovCorr!$M$43:$M$45</definedName>
    <definedName name="weight">[17]CreditMatrix_Weighted!$F$10:$F$109</definedName>
    <definedName name="weights">[11]VaR3!$C$55:$C$59</definedName>
    <definedName name="Widgets_sold">[23]MyCo3!$O$8</definedName>
    <definedName name="Widgets_sold_Per_Factory">[23]MyCo4!$O$8:$S$8</definedName>
    <definedName name="Withdrawl">[20]InvestmentReturns!$B$12</definedName>
    <definedName name="X" localSheetId="13">#REF!</definedName>
    <definedName name="X" localSheetId="14">#REF!</definedName>
    <definedName name="X">[2]NextClass1_MeanVar!$C$30:$C$129</definedName>
    <definedName name="x_draw" localSheetId="6">#REF!</definedName>
    <definedName name="x_draw">#REF!</definedName>
    <definedName name="X_e_rt">[7]OptionsHW!$C$18:$E$18</definedName>
    <definedName name="x1_" localSheetId="6">#REF!</definedName>
    <definedName name="x1_">#REF!</definedName>
    <definedName name="xbar">[14]Calcs_Mean2!$O$20</definedName>
    <definedName name="xbar_mu__sigma_average">[14]Calcs_Mean1!$O$29</definedName>
    <definedName name="xbar1">[14]Calcs_MeanDiff!$R$21</definedName>
    <definedName name="xbar2">[14]Calcs_MeanDiff!$R$22</definedName>
    <definedName name="y">[16]Bond!$C$8</definedName>
    <definedName name="y_ctd">[26]A4_2_1!$C$19</definedName>
    <definedName name="y_draw" localSheetId="6">#REF!</definedName>
    <definedName name="y_draw">#REF!</definedName>
    <definedName name="ybar" localSheetId="6">#REF!</definedName>
    <definedName name="ybar">#REF!</definedName>
    <definedName name="years">[16]Bond!$C$7</definedName>
    <definedName name="Years_F">[26]A4_2_1!$C$23</definedName>
    <definedName name="yhat" localSheetId="6">#REF!</definedName>
    <definedName name="yhat">#REF!</definedName>
    <definedName name="ytm">[10]qFunctions!$C$7</definedName>
    <definedName name="YTM_rf" localSheetId="6">#REF!</definedName>
    <definedName name="YTM_rf">#REF!</definedName>
    <definedName name="σ" localSheetId="6">#REF!</definedName>
    <definedName name="σ">#REF!</definedName>
  </definedNames>
  <calcPr calcId="191029" calcMode="autoNoTable" iterate="1" iterateCount="1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40" i="17" l="1"/>
  <c r="AD39" i="17"/>
  <c r="U36" i="17"/>
  <c r="AB36" i="17" s="1"/>
  <c r="T36" i="17"/>
  <c r="U35" i="17"/>
  <c r="T35" i="17" a="1"/>
  <c r="T35" i="17" s="1"/>
  <c r="U34" i="17"/>
  <c r="T34" i="17" a="1"/>
  <c r="T34" i="17" s="1"/>
  <c r="AA34" i="17" s="1"/>
  <c r="U33" i="17"/>
  <c r="T33" i="17" a="1"/>
  <c r="T33" i="17" s="1"/>
  <c r="V32" i="17"/>
  <c r="V33" i="17" s="1"/>
  <c r="V34" i="17" s="1"/>
  <c r="V35" i="17" s="1"/>
  <c r="U32" i="17"/>
  <c r="T32" i="17" a="1"/>
  <c r="T32" i="17" s="1"/>
  <c r="U31" i="17"/>
  <c r="T31" i="17" a="1"/>
  <c r="T31" i="17" s="1"/>
  <c r="AA31" i="17" s="1"/>
  <c r="O15" i="17"/>
  <c r="N15" i="17"/>
  <c r="M15" i="17"/>
  <c r="L15" i="17"/>
  <c r="K15" i="17"/>
  <c r="J15" i="17"/>
  <c r="O14" i="17"/>
  <c r="N14" i="17"/>
  <c r="M14" i="17"/>
  <c r="L14" i="17"/>
  <c r="K14" i="17"/>
  <c r="J14" i="17"/>
  <c r="O13" i="17"/>
  <c r="N13" i="17"/>
  <c r="M13" i="17"/>
  <c r="J23" i="17" s="1" a="1"/>
  <c r="L13" i="17"/>
  <c r="K13" i="17"/>
  <c r="J13" i="17"/>
  <c r="O12" i="17"/>
  <c r="N12" i="17"/>
  <c r="M12" i="17"/>
  <c r="L12" i="17"/>
  <c r="K12" i="17"/>
  <c r="J12" i="17"/>
  <c r="O11" i="17"/>
  <c r="N11" i="17"/>
  <c r="M11" i="17"/>
  <c r="L11" i="17"/>
  <c r="K11" i="17"/>
  <c r="J11" i="17"/>
  <c r="O10" i="17"/>
  <c r="N10" i="17"/>
  <c r="M10" i="17"/>
  <c r="L10" i="17"/>
  <c r="K10" i="17"/>
  <c r="J10" i="17"/>
  <c r="N15" i="16"/>
  <c r="M15" i="16"/>
  <c r="L15" i="16"/>
  <c r="K15" i="16"/>
  <c r="J15" i="16"/>
  <c r="I15" i="16"/>
  <c r="N14" i="16"/>
  <c r="M14" i="16"/>
  <c r="L14" i="16"/>
  <c r="K14" i="16"/>
  <c r="J14" i="16"/>
  <c r="I14" i="16"/>
  <c r="N13" i="16"/>
  <c r="M13" i="16"/>
  <c r="L13" i="16"/>
  <c r="K13" i="16"/>
  <c r="J13" i="16"/>
  <c r="I23" i="16" s="1" a="1"/>
  <c r="I13" i="16"/>
  <c r="N12" i="16"/>
  <c r="M12" i="16"/>
  <c r="L12" i="16"/>
  <c r="K12" i="16"/>
  <c r="J12" i="16"/>
  <c r="I12" i="16"/>
  <c r="N11" i="16"/>
  <c r="M11" i="16"/>
  <c r="L11" i="16"/>
  <c r="K11" i="16"/>
  <c r="J11" i="16"/>
  <c r="I21" i="16" s="1" a="1"/>
  <c r="I11" i="16"/>
  <c r="N10" i="16"/>
  <c r="M10" i="16"/>
  <c r="L10" i="16"/>
  <c r="K10" i="16"/>
  <c r="J10" i="16"/>
  <c r="I10" i="16"/>
  <c r="AA32" i="17" l="1"/>
  <c r="AA33" i="17"/>
  <c r="AA35" i="17"/>
  <c r="I25" i="16" a="1"/>
  <c r="L25" i="16" s="1"/>
  <c r="AD41" i="17"/>
  <c r="AG52" i="17" s="1"/>
  <c r="K23" i="16"/>
  <c r="M23" i="16"/>
  <c r="I23" i="16"/>
  <c r="I34" i="16" s="1"/>
  <c r="J23" i="16"/>
  <c r="N23" i="16"/>
  <c r="L23" i="16"/>
  <c r="M21" i="16"/>
  <c r="I21" i="16"/>
  <c r="I32" i="16" s="1"/>
  <c r="K21" i="16"/>
  <c r="N21" i="16"/>
  <c r="L21" i="16"/>
  <c r="J21" i="16"/>
  <c r="J32" i="16" s="1"/>
  <c r="L23" i="17"/>
  <c r="O23" i="17"/>
  <c r="K23" i="17"/>
  <c r="N23" i="17"/>
  <c r="J23" i="17"/>
  <c r="J34" i="17" s="1"/>
  <c r="M23" i="17"/>
  <c r="M25" i="16"/>
  <c r="I22" i="16" a="1"/>
  <c r="I20" i="16" a="1"/>
  <c r="I24" i="16" a="1"/>
  <c r="J21" i="17" a="1"/>
  <c r="J25" i="17" a="1"/>
  <c r="J20" i="17" a="1"/>
  <c r="J22" i="17" a="1"/>
  <c r="J24" i="17" a="1"/>
  <c r="N25" i="16" l="1"/>
  <c r="I25" i="16"/>
  <c r="I36" i="16" s="1"/>
  <c r="J25" i="16"/>
  <c r="K25" i="16"/>
  <c r="K32" i="16"/>
  <c r="P32" i="16" s="1"/>
  <c r="J34" i="16"/>
  <c r="AG41" i="17"/>
  <c r="AG33" i="17"/>
  <c r="AG48" i="17"/>
  <c r="AG44" i="17"/>
  <c r="AG40" i="17"/>
  <c r="AG38" i="17"/>
  <c r="AG34" i="17"/>
  <c r="AG47" i="17"/>
  <c r="AG43" i="17"/>
  <c r="AG37" i="17"/>
  <c r="AG50" i="17"/>
  <c r="AG46" i="17"/>
  <c r="AG42" i="17"/>
  <c r="AG39" i="17"/>
  <c r="AG32" i="17"/>
  <c r="AG35" i="17"/>
  <c r="AG36" i="17"/>
  <c r="AG51" i="17"/>
  <c r="AG45" i="17"/>
  <c r="AG49" i="17"/>
  <c r="M20" i="17"/>
  <c r="L20" i="17"/>
  <c r="O20" i="17"/>
  <c r="K20" i="17"/>
  <c r="J20" i="17"/>
  <c r="J31" i="17" s="1"/>
  <c r="N20" i="17"/>
  <c r="L20" i="16"/>
  <c r="N20" i="16"/>
  <c r="J20" i="16"/>
  <c r="M20" i="16"/>
  <c r="K20" i="16"/>
  <c r="I20" i="16"/>
  <c r="I31" i="16" s="1"/>
  <c r="N22" i="16"/>
  <c r="J22" i="16"/>
  <c r="L22" i="16"/>
  <c r="I22" i="16"/>
  <c r="I33" i="16" s="1"/>
  <c r="M22" i="16"/>
  <c r="K22" i="16"/>
  <c r="M24" i="17"/>
  <c r="L24" i="17"/>
  <c r="O24" i="17"/>
  <c r="K24" i="17"/>
  <c r="N24" i="17"/>
  <c r="J24" i="17"/>
  <c r="J35" i="17" s="1"/>
  <c r="O22" i="17"/>
  <c r="K22" i="17"/>
  <c r="N22" i="17"/>
  <c r="J22" i="17"/>
  <c r="J33" i="17" s="1"/>
  <c r="M22" i="17"/>
  <c r="L22" i="17"/>
  <c r="N25" i="17"/>
  <c r="J25" i="17"/>
  <c r="J36" i="17" s="1"/>
  <c r="M25" i="17"/>
  <c r="L25" i="17"/>
  <c r="O25" i="17"/>
  <c r="K25" i="17"/>
  <c r="K36" i="17" s="1"/>
  <c r="L24" i="16"/>
  <c r="N24" i="16"/>
  <c r="J24" i="16"/>
  <c r="K24" i="16"/>
  <c r="I24" i="16"/>
  <c r="I35" i="16" s="1"/>
  <c r="M24" i="16"/>
  <c r="J36" i="16"/>
  <c r="K34" i="17"/>
  <c r="L34" i="17" s="1"/>
  <c r="L32" i="16"/>
  <c r="M32" i="16" s="1"/>
  <c r="N32" i="16" s="1"/>
  <c r="N21" i="17"/>
  <c r="J21" i="17"/>
  <c r="J32" i="17" s="1"/>
  <c r="M21" i="17"/>
  <c r="L21" i="17"/>
  <c r="O21" i="17"/>
  <c r="K21" i="17"/>
  <c r="K32" i="17" s="1"/>
  <c r="K34" i="16"/>
  <c r="K36" i="16" l="1"/>
  <c r="J35" i="16"/>
  <c r="L32" i="17"/>
  <c r="Q32" i="17" s="1"/>
  <c r="X32" i="17" s="1"/>
  <c r="Y32" i="17" s="1"/>
  <c r="AB32" i="17" s="1"/>
  <c r="K35" i="17"/>
  <c r="L35" i="17" s="1"/>
  <c r="M35" i="17" s="1"/>
  <c r="N35" i="17" s="1"/>
  <c r="O35" i="17" s="1"/>
  <c r="K31" i="17"/>
  <c r="AH32" i="17" a="1"/>
  <c r="AH47" i="17" s="1"/>
  <c r="M34" i="17"/>
  <c r="N34" i="17" s="1"/>
  <c r="O34" i="17" s="1"/>
  <c r="L36" i="16"/>
  <c r="M36" i="16" s="1"/>
  <c r="N36" i="16" s="1"/>
  <c r="L34" i="16"/>
  <c r="M34" i="16" s="1"/>
  <c r="N34" i="16" s="1"/>
  <c r="M32" i="17"/>
  <c r="N32" i="17" s="1"/>
  <c r="O32" i="17" s="1"/>
  <c r="L36" i="17"/>
  <c r="M36" i="17" s="1"/>
  <c r="N36" i="17" s="1"/>
  <c r="O36" i="17" s="1"/>
  <c r="K33" i="17"/>
  <c r="L33" i="17" s="1"/>
  <c r="J33" i="16"/>
  <c r="K33" i="16" s="1"/>
  <c r="L31" i="17"/>
  <c r="Q31" i="17" s="1"/>
  <c r="X31" i="17" s="1"/>
  <c r="Y31" i="17" s="1"/>
  <c r="AB31" i="17" s="1"/>
  <c r="K35" i="16"/>
  <c r="J31" i="16"/>
  <c r="K31" i="16" s="1"/>
  <c r="Q34" i="17" l="1"/>
  <c r="X34" i="17" s="1"/>
  <c r="Y34" i="17" s="1"/>
  <c r="AB34" i="17" s="1"/>
  <c r="P34" i="16"/>
  <c r="AH51" i="17"/>
  <c r="AH35" i="17"/>
  <c r="AH42" i="17"/>
  <c r="AH33" i="17"/>
  <c r="AH37" i="17"/>
  <c r="AH52" i="17"/>
  <c r="AH40" i="17"/>
  <c r="AH39" i="17"/>
  <c r="AH49" i="17"/>
  <c r="AH34" i="17"/>
  <c r="AH45" i="17"/>
  <c r="AH32" i="17"/>
  <c r="AH36" i="17"/>
  <c r="AH46" i="17"/>
  <c r="AH50" i="17"/>
  <c r="AH38" i="17"/>
  <c r="AH41" i="17"/>
  <c r="AH44" i="17"/>
  <c r="AH48" i="17"/>
  <c r="AH43" i="17"/>
  <c r="P31" i="16"/>
  <c r="L31" i="16"/>
  <c r="M31" i="16" s="1"/>
  <c r="N31" i="16" s="1"/>
  <c r="M33" i="17"/>
  <c r="N33" i="17" s="1"/>
  <c r="O33" i="17" s="1"/>
  <c r="Q35" i="17"/>
  <c r="X35" i="17" s="1"/>
  <c r="Y35" i="17" s="1"/>
  <c r="AB35" i="17" s="1"/>
  <c r="L35" i="16"/>
  <c r="M35" i="16" s="1"/>
  <c r="N35" i="16" s="1"/>
  <c r="L33" i="16"/>
  <c r="M33" i="16" s="1"/>
  <c r="N33" i="16" s="1"/>
  <c r="M31" i="17"/>
  <c r="N31" i="17" s="1"/>
  <c r="O31" i="17" s="1"/>
  <c r="P36" i="16"/>
  <c r="Q36" i="17"/>
  <c r="Q33" i="17" l="1"/>
  <c r="X33" i="17" s="1"/>
  <c r="Y33" i="17" s="1"/>
  <c r="AB33" i="17" s="1"/>
  <c r="AB38" i="17" s="1"/>
  <c r="P33" i="16"/>
  <c r="P35" i="16"/>
  <c r="H4" i="10" l="1"/>
  <c r="I5" i="10"/>
  <c r="I3" i="10"/>
  <c r="J5" i="10"/>
  <c r="J4" i="10"/>
  <c r="I4" i="10"/>
  <c r="J3" i="10"/>
  <c r="H3" i="10"/>
  <c r="H5" i="10"/>
</calcChain>
</file>

<file path=xl/sharedStrings.xml><?xml version="1.0" encoding="utf-8"?>
<sst xmlns="http://schemas.openxmlformats.org/spreadsheetml/2006/main" count="950" uniqueCount="153">
  <si>
    <t>https://en.wikipedia.org/wiki/Variance_inflation_factor</t>
  </si>
  <si>
    <t>SLR</t>
  </si>
  <si>
    <t>VCV: Risk comes in Systems</t>
  </si>
  <si>
    <t>Quality of Fit Diagnostics</t>
  </si>
  <si>
    <t>Plotting</t>
  </si>
  <si>
    <t>Plot Diagnostics</t>
  </si>
  <si>
    <t>Manual Diagnostics</t>
  </si>
  <si>
    <t>Plotting Exercise: Plot and Simulate Betas</t>
  </si>
  <si>
    <t>MLR</t>
  </si>
  <si>
    <t>MLR: VIF &lt;- quick preview</t>
  </si>
  <si>
    <t>MLR: Categorical</t>
  </si>
  <si>
    <t>MLR: AV_Plots</t>
  </si>
  <si>
    <t>MLR_Influence</t>
  </si>
  <si>
    <t>Visibility</t>
  </si>
  <si>
    <t>Precipitation</t>
  </si>
  <si>
    <t>Slipperiness</t>
  </si>
  <si>
    <t>https://cran.r-project.org/web/packages/XLConnect/vignettes/XLConnect.pdf</t>
  </si>
  <si>
    <t>aapl</t>
  </si>
  <si>
    <t>spx</t>
  </si>
  <si>
    <t>date</t>
  </si>
  <si>
    <t>3 main topics</t>
  </si>
  <si>
    <t>CreditMetrics</t>
  </si>
  <si>
    <t>Counts</t>
  </si>
  <si>
    <t>Company</t>
  </si>
  <si>
    <t>Rand</t>
  </si>
  <si>
    <t>RatingLast</t>
  </si>
  <si>
    <t>RatingNow</t>
  </si>
  <si>
    <t>A</t>
  </si>
  <si>
    <t>B</t>
  </si>
  <si>
    <t>C</t>
  </si>
  <si>
    <t>D</t>
  </si>
  <si>
    <t>E</t>
  </si>
  <si>
    <t>F</t>
  </si>
  <si>
    <t>Company1</t>
  </si>
  <si>
    <t>Company2</t>
  </si>
  <si>
    <t>Company3</t>
  </si>
  <si>
    <t>Company4</t>
  </si>
  <si>
    <t>Company5</t>
  </si>
  <si>
    <t>Company6</t>
  </si>
  <si>
    <t>Company7</t>
  </si>
  <si>
    <t>Company8</t>
  </si>
  <si>
    <t>Company9</t>
  </si>
  <si>
    <t>Probabilities</t>
  </si>
  <si>
    <t>Company10</t>
  </si>
  <si>
    <t>Histograms</t>
  </si>
  <si>
    <t>Company11</t>
  </si>
  <si>
    <t>Company12</t>
  </si>
  <si>
    <t>Company13</t>
  </si>
  <si>
    <t>Company14</t>
  </si>
  <si>
    <t>Company15</t>
  </si>
  <si>
    <t>Company16</t>
  </si>
  <si>
    <t>Company17</t>
  </si>
  <si>
    <t>Company18</t>
  </si>
  <si>
    <t>Company19</t>
  </si>
  <si>
    <t>Company20</t>
  </si>
  <si>
    <t>Cumulative Probabilities</t>
  </si>
  <si>
    <t>Company21</t>
  </si>
  <si>
    <t>Simulation</t>
  </si>
  <si>
    <t>Company22</t>
  </si>
  <si>
    <t>Company23</t>
  </si>
  <si>
    <t>Company24</t>
  </si>
  <si>
    <t>Company25</t>
  </si>
  <si>
    <t>Company26</t>
  </si>
  <si>
    <t>Company27</t>
  </si>
  <si>
    <t>Company28</t>
  </si>
  <si>
    <t>Company29</t>
  </si>
  <si>
    <t>Company30</t>
  </si>
  <si>
    <t>Company31</t>
  </si>
  <si>
    <t>Company32</t>
  </si>
  <si>
    <t>Company33</t>
  </si>
  <si>
    <t>Company34</t>
  </si>
  <si>
    <t>Company35</t>
  </si>
  <si>
    <t>Company36</t>
  </si>
  <si>
    <t>Company37</t>
  </si>
  <si>
    <t>Company38</t>
  </si>
  <si>
    <t>Company39</t>
  </si>
  <si>
    <t>Company40</t>
  </si>
  <si>
    <t>Company41</t>
  </si>
  <si>
    <t>Company42</t>
  </si>
  <si>
    <t>Company43</t>
  </si>
  <si>
    <t>Company44</t>
  </si>
  <si>
    <t>Company45</t>
  </si>
  <si>
    <t>Company46</t>
  </si>
  <si>
    <t>Company47</t>
  </si>
  <si>
    <t>Company48</t>
  </si>
  <si>
    <t>Company49</t>
  </si>
  <si>
    <t>Company50</t>
  </si>
  <si>
    <t>Company51</t>
  </si>
  <si>
    <t>Company52</t>
  </si>
  <si>
    <t>Company53</t>
  </si>
  <si>
    <t>Company54</t>
  </si>
  <si>
    <t>Company55</t>
  </si>
  <si>
    <t>Company56</t>
  </si>
  <si>
    <t>Company57</t>
  </si>
  <si>
    <t>Company58</t>
  </si>
  <si>
    <t>Company59</t>
  </si>
  <si>
    <t>Company60</t>
  </si>
  <si>
    <t>Company61</t>
  </si>
  <si>
    <t>Company62</t>
  </si>
  <si>
    <t>Company63</t>
  </si>
  <si>
    <t>Company64</t>
  </si>
  <si>
    <t>Company65</t>
  </si>
  <si>
    <t>Company66</t>
  </si>
  <si>
    <t>Company67</t>
  </si>
  <si>
    <t>Company68</t>
  </si>
  <si>
    <t>Company69</t>
  </si>
  <si>
    <t>Company70</t>
  </si>
  <si>
    <t>Company71</t>
  </si>
  <si>
    <t>Company72</t>
  </si>
  <si>
    <t>Company73</t>
  </si>
  <si>
    <t>Company74</t>
  </si>
  <si>
    <t>Company75</t>
  </si>
  <si>
    <t>Company76</t>
  </si>
  <si>
    <t>Company77</t>
  </si>
  <si>
    <t>Company78</t>
  </si>
  <si>
    <t>Company79</t>
  </si>
  <si>
    <t>Company80</t>
  </si>
  <si>
    <t>Company81</t>
  </si>
  <si>
    <t>Company82</t>
  </si>
  <si>
    <t>Company83</t>
  </si>
  <si>
    <t>Company84</t>
  </si>
  <si>
    <t>Company85</t>
  </si>
  <si>
    <t>Company86</t>
  </si>
  <si>
    <t>Company87</t>
  </si>
  <si>
    <t>Company88</t>
  </si>
  <si>
    <t>Company89</t>
  </si>
  <si>
    <t>Company90</t>
  </si>
  <si>
    <t>Company91</t>
  </si>
  <si>
    <t>Company92</t>
  </si>
  <si>
    <t>Company93</t>
  </si>
  <si>
    <t>Company94</t>
  </si>
  <si>
    <t>Company95</t>
  </si>
  <si>
    <t>Company96</t>
  </si>
  <si>
    <t>Company97</t>
  </si>
  <si>
    <t>Company98</t>
  </si>
  <si>
    <t>Company99</t>
  </si>
  <si>
    <t>Company100</t>
  </si>
  <si>
    <t>Price_</t>
  </si>
  <si>
    <t>Duration_</t>
  </si>
  <si>
    <t>Duration</t>
  </si>
  <si>
    <t>Price</t>
  </si>
  <si>
    <t>Spread</t>
  </si>
  <si>
    <t>NewSpread</t>
  </si>
  <si>
    <r>
      <rPr>
        <sz val="11"/>
        <color theme="1"/>
        <rFont val="Symbol"/>
        <charset val="2"/>
      </rPr>
      <t>d</t>
    </r>
    <r>
      <rPr>
        <sz val="12"/>
        <color theme="1"/>
        <rFont val="Calibri"/>
        <family val="2"/>
        <scheme val="minor"/>
      </rPr>
      <t>r</t>
    </r>
  </si>
  <si>
    <t>Sensitivity</t>
  </si>
  <si>
    <t>Change</t>
  </si>
  <si>
    <t>N/A</t>
  </si>
  <si>
    <t>min</t>
  </si>
  <si>
    <t>max</t>
  </si>
  <si>
    <t>range</t>
  </si>
  <si>
    <t>Data io</t>
  </si>
  <si>
    <t>Variability in systems</t>
  </si>
  <si>
    <t>Linear regression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</si>
</sst>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Symbol"/>
      <charset val="2"/>
    </font>
    <font>
      <u/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sz val="20"/>
      <color rgb="FF0070C0"/>
      <name val="Calibri"/>
      <family val="2"/>
      <scheme val="minor"/>
    </font>
    <font>
      <sz val="20"/>
      <color theme="5" tint="-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49">
    <xf numFmtId="0" fontId="0" fillId="0" borderId="0" xfId="0"/>
    <xf numFmtId="0" fontId="3" fillId="2" borderId="0" xfId="0" applyFont="1" applyFill="1"/>
    <xf numFmtId="0" fontId="2" fillId="2" borderId="0" xfId="2" applyFill="1"/>
    <xf numFmtId="0" fontId="0" fillId="2" borderId="0" xfId="0" applyFill="1"/>
    <xf numFmtId="9" fontId="3" fillId="2" borderId="0" xfId="1" applyFont="1" applyFill="1"/>
    <xf numFmtId="0" fontId="2" fillId="3" borderId="0" xfId="2" applyFill="1"/>
    <xf numFmtId="0" fontId="3" fillId="3" borderId="0" xfId="0" applyFont="1" applyFill="1"/>
    <xf numFmtId="14" fontId="3" fillId="2" borderId="0" xfId="0" applyNumberFormat="1" applyFont="1" applyFill="1"/>
    <xf numFmtId="0" fontId="5" fillId="3" borderId="0" xfId="3" applyFont="1" applyFill="1"/>
    <xf numFmtId="0" fontId="4" fillId="3" borderId="0" xfId="3" applyFill="1"/>
    <xf numFmtId="0" fontId="6" fillId="3" borderId="0" xfId="3" applyFont="1" applyFill="1"/>
    <xf numFmtId="0" fontId="7" fillId="3" borderId="0" xfId="3" applyFont="1" applyFill="1"/>
    <xf numFmtId="0" fontId="6" fillId="3" borderId="0" xfId="3" applyFont="1" applyFill="1" applyAlignment="1">
      <alignment horizontal="right"/>
    </xf>
    <xf numFmtId="0" fontId="6" fillId="3" borderId="1" xfId="3" applyFont="1" applyFill="1" applyBorder="1"/>
    <xf numFmtId="0" fontId="6" fillId="3" borderId="2" xfId="3" applyFont="1" applyFill="1" applyBorder="1"/>
    <xf numFmtId="0" fontId="6" fillId="3" borderId="3" xfId="3" applyFont="1" applyFill="1" applyBorder="1"/>
    <xf numFmtId="0" fontId="6" fillId="3" borderId="4" xfId="3" applyFont="1" applyFill="1" applyBorder="1"/>
    <xf numFmtId="0" fontId="6" fillId="3" borderId="5" xfId="3" applyFont="1" applyFill="1" applyBorder="1"/>
    <xf numFmtId="0" fontId="6" fillId="3" borderId="6" xfId="3" applyFont="1" applyFill="1" applyBorder="1"/>
    <xf numFmtId="0" fontId="6" fillId="3" borderId="7" xfId="3" applyFont="1" applyFill="1" applyBorder="1"/>
    <xf numFmtId="0" fontId="6" fillId="3" borderId="8" xfId="3" applyFont="1" applyFill="1" applyBorder="1"/>
    <xf numFmtId="0" fontId="4" fillId="3" borderId="0" xfId="3" applyFill="1" applyAlignment="1">
      <alignment horizontal="right"/>
    </xf>
    <xf numFmtId="0" fontId="0" fillId="3" borderId="0" xfId="3" applyFont="1" applyFill="1"/>
    <xf numFmtId="9" fontId="0" fillId="2" borderId="1" xfId="4" applyFont="1" applyFill="1" applyBorder="1"/>
    <xf numFmtId="9" fontId="0" fillId="3" borderId="2" xfId="4" applyFont="1" applyFill="1" applyBorder="1"/>
    <xf numFmtId="9" fontId="0" fillId="3" borderId="3" xfId="4" applyFont="1" applyFill="1" applyBorder="1"/>
    <xf numFmtId="9" fontId="0" fillId="3" borderId="4" xfId="4" applyFont="1" applyFill="1" applyBorder="1"/>
    <xf numFmtId="9" fontId="0" fillId="2" borderId="0" xfId="4" applyFont="1" applyFill="1"/>
    <xf numFmtId="9" fontId="0" fillId="3" borderId="0" xfId="4" applyFont="1" applyFill="1"/>
    <xf numFmtId="9" fontId="0" fillId="3" borderId="5" xfId="4" applyFont="1" applyFill="1" applyBorder="1"/>
    <xf numFmtId="9" fontId="0" fillId="3" borderId="6" xfId="4" applyFont="1" applyFill="1" applyBorder="1"/>
    <xf numFmtId="9" fontId="0" fillId="3" borderId="7" xfId="4" applyFont="1" applyFill="1" applyBorder="1"/>
    <xf numFmtId="9" fontId="0" fillId="2" borderId="8" xfId="4" applyFont="1" applyFill="1" applyBorder="1"/>
    <xf numFmtId="0" fontId="7" fillId="3" borderId="0" xfId="3" applyFont="1" applyFill="1" applyAlignment="1">
      <alignment horizontal="right"/>
    </xf>
    <xf numFmtId="9" fontId="4" fillId="3" borderId="0" xfId="3" applyNumberFormat="1" applyFill="1"/>
    <xf numFmtId="0" fontId="4" fillId="4" borderId="0" xfId="3" applyFill="1"/>
    <xf numFmtId="1" fontId="4" fillId="3" borderId="0" xfId="3" applyNumberFormat="1" applyFill="1"/>
    <xf numFmtId="164" fontId="4" fillId="3" borderId="0" xfId="3" applyNumberFormat="1" applyFill="1"/>
    <xf numFmtId="0" fontId="8" fillId="3" borderId="0" xfId="5" applyFill="1" applyAlignment="1">
      <alignment horizontal="right"/>
    </xf>
    <xf numFmtId="0" fontId="0" fillId="3" borderId="0" xfId="3" applyFont="1" applyFill="1" applyAlignment="1">
      <alignment horizontal="right"/>
    </xf>
    <xf numFmtId="0" fontId="4" fillId="4" borderId="0" xfId="3" applyFill="1" applyAlignment="1">
      <alignment horizontal="center"/>
    </xf>
    <xf numFmtId="2" fontId="4" fillId="3" borderId="0" xfId="3" applyNumberFormat="1" applyFill="1"/>
    <xf numFmtId="10" fontId="4" fillId="3" borderId="0" xfId="3" applyNumberFormat="1" applyFill="1"/>
    <xf numFmtId="165" fontId="4" fillId="3" borderId="0" xfId="4" applyNumberFormat="1" applyFill="1"/>
    <xf numFmtId="10" fontId="0" fillId="3" borderId="0" xfId="3" applyNumberFormat="1" applyFont="1" applyFill="1"/>
    <xf numFmtId="0" fontId="10" fillId="2" borderId="0" xfId="0" applyFont="1" applyFill="1"/>
    <xf numFmtId="0" fontId="11" fillId="2" borderId="0" xfId="0" applyFont="1" applyFill="1"/>
    <xf numFmtId="0" fontId="12" fillId="2" borderId="0" xfId="0" applyFont="1" applyFill="1"/>
    <xf numFmtId="0" fontId="13" fillId="2" borderId="0" xfId="0" applyFont="1" applyFill="1"/>
  </cellXfs>
  <cellStyles count="6">
    <cellStyle name="Hyperlink" xfId="2" builtinId="8"/>
    <cellStyle name="Hyperlink 2" xfId="5" xr:uid="{67202A7E-8352-3E4D-BD23-E3131A916163}"/>
    <cellStyle name="Normal" xfId="0" builtinId="0"/>
    <cellStyle name="Normal 2 2" xfId="3" xr:uid="{786337BA-1D07-704E-B887-D2E5B3E45133}"/>
    <cellStyle name="Percent" xfId="1" builtinId="5"/>
    <cellStyle name="Percent 2 2" xfId="4" xr:uid="{B0635B71-2BF1-384B-8076-A3135AF5C3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externalLink" Target="externalLinks/externalLink22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30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2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20.xml"/><Relationship Id="rId40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2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19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4" Type="http://schemas.openxmlformats.org/officeDocument/2006/relationships/externalLink" Target="externalLinks/externalLink27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externalLink" Target="externalLinks/externalLink26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21.xml"/><Relationship Id="rId46" Type="http://schemas.openxmlformats.org/officeDocument/2006/relationships/externalLink" Target="externalLinks/externalLink29.xml"/><Relationship Id="rId20" Type="http://schemas.openxmlformats.org/officeDocument/2006/relationships/externalLink" Target="externalLinks/externalLink3.xml"/><Relationship Id="rId41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RiskSystems4_CreditMetrics2!$AG$32:$AG$52</c:f>
              <c:numCache>
                <c:formatCode>0</c:formatCode>
                <c:ptCount val="21"/>
                <c:pt idx="0">
                  <c:v>-729.40610447116296</c:v>
                </c:pt>
                <c:pt idx="1">
                  <c:v>-685.39996324543813</c:v>
                </c:pt>
                <c:pt idx="2">
                  <c:v>-641.39382201971318</c:v>
                </c:pt>
                <c:pt idx="3">
                  <c:v>-597.38768079398835</c:v>
                </c:pt>
                <c:pt idx="4">
                  <c:v>-553.38153956826341</c:v>
                </c:pt>
                <c:pt idx="5">
                  <c:v>-509.37539834253857</c:v>
                </c:pt>
                <c:pt idx="6">
                  <c:v>-465.36925711681369</c:v>
                </c:pt>
                <c:pt idx="7">
                  <c:v>-421.36311589108885</c:v>
                </c:pt>
                <c:pt idx="8">
                  <c:v>-377.35697466536391</c:v>
                </c:pt>
                <c:pt idx="9">
                  <c:v>-333.35083343963908</c:v>
                </c:pt>
                <c:pt idx="10">
                  <c:v>-289.34469221391419</c:v>
                </c:pt>
                <c:pt idx="11">
                  <c:v>-245.3385509881893</c:v>
                </c:pt>
                <c:pt idx="12">
                  <c:v>-201.33240976246441</c:v>
                </c:pt>
                <c:pt idx="13">
                  <c:v>-157.32626853673958</c:v>
                </c:pt>
                <c:pt idx="14">
                  <c:v>-113.32012731101474</c:v>
                </c:pt>
                <c:pt idx="15">
                  <c:v>-69.313986085289798</c:v>
                </c:pt>
                <c:pt idx="16">
                  <c:v>-25.307844859564852</c:v>
                </c:pt>
                <c:pt idx="17">
                  <c:v>18.69829636615998</c:v>
                </c:pt>
                <c:pt idx="18">
                  <c:v>62.704437591884812</c:v>
                </c:pt>
                <c:pt idx="19">
                  <c:v>106.71057881760964</c:v>
                </c:pt>
                <c:pt idx="20">
                  <c:v>150.71672004333459</c:v>
                </c:pt>
              </c:numCache>
            </c:numRef>
          </c:cat>
          <c:val>
            <c:numRef>
              <c:f>RiskSystems4_CreditMetrics2!$AH$32:$AH$52</c:f>
              <c:numCache>
                <c:formatCode>General</c:formatCode>
                <c:ptCount val="21"/>
                <c:pt idx="0">
                  <c:v>2</c:v>
                </c:pt>
                <c:pt idx="1">
                  <c:v>5</c:v>
                </c:pt>
                <c:pt idx="2">
                  <c:v>0</c:v>
                </c:pt>
                <c:pt idx="3">
                  <c:v>3</c:v>
                </c:pt>
                <c:pt idx="4">
                  <c:v>5</c:v>
                </c:pt>
                <c:pt idx="5">
                  <c:v>2</c:v>
                </c:pt>
                <c:pt idx="6">
                  <c:v>5</c:v>
                </c:pt>
                <c:pt idx="7">
                  <c:v>3</c:v>
                </c:pt>
                <c:pt idx="8">
                  <c:v>29</c:v>
                </c:pt>
                <c:pt idx="9">
                  <c:v>5</c:v>
                </c:pt>
                <c:pt idx="10">
                  <c:v>11</c:v>
                </c:pt>
                <c:pt idx="11">
                  <c:v>29</c:v>
                </c:pt>
                <c:pt idx="12">
                  <c:v>14</c:v>
                </c:pt>
                <c:pt idx="13">
                  <c:v>21</c:v>
                </c:pt>
                <c:pt idx="14">
                  <c:v>19</c:v>
                </c:pt>
                <c:pt idx="15">
                  <c:v>22</c:v>
                </c:pt>
                <c:pt idx="16">
                  <c:v>41</c:v>
                </c:pt>
                <c:pt idx="17">
                  <c:v>16</c:v>
                </c:pt>
                <c:pt idx="18">
                  <c:v>10</c:v>
                </c:pt>
                <c:pt idx="19">
                  <c:v>7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1-A644-810B-F2F7EE47C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7599200"/>
        <c:axId val="597641024"/>
      </c:barChart>
      <c:catAx>
        <c:axId val="597599200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41024"/>
        <c:crosses val="autoZero"/>
        <c:auto val="1"/>
        <c:lblAlgn val="ctr"/>
        <c:lblOffset val="100"/>
        <c:noMultiLvlLbl val="0"/>
      </c:catAx>
      <c:valAx>
        <c:axId val="5976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5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tiff"/><Relationship Id="rId1" Type="http://schemas.openxmlformats.org/officeDocument/2006/relationships/image" Target="../media/image2.tif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25400</xdr:rowOff>
    </xdr:from>
    <xdr:to>
      <xdr:col>12</xdr:col>
      <xdr:colOff>203200</xdr:colOff>
      <xdr:row>23</xdr:row>
      <xdr:rowOff>190500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3806015-A36C-1340-A7F6-4FC9B6D32032}"/>
            </a:ext>
          </a:extLst>
        </xdr:cNvPr>
        <xdr:cNvSpPr txBox="1"/>
      </xdr:nvSpPr>
      <xdr:spPr>
        <a:xfrm>
          <a:off x="825500" y="355600"/>
          <a:ext cx="9283700" cy="742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r>
            <a:rPr lang="en-US" sz="1100"/>
            <a:t>library(quantmod)</a:t>
          </a:r>
        </a:p>
        <a:p>
          <a:endParaRPr lang="en-US" sz="1100"/>
        </a:p>
        <a:p>
          <a:r>
            <a:rPr lang="en-US" sz="1100"/>
            <a:t>aapl = getSymbols('AApricesL',auto.assign = F)</a:t>
          </a:r>
        </a:p>
        <a:p>
          <a:r>
            <a:rPr lang="en-US" sz="1100"/>
            <a:t>gspc = getSymbols('^gspc',auto.assign = F)</a:t>
          </a:r>
        </a:p>
        <a:p>
          <a:endParaRPr lang="en-US" sz="1100"/>
        </a:p>
        <a:p>
          <a:r>
            <a:rPr lang="en-US" sz="1100"/>
            <a:t>class(aapl)</a:t>
          </a:r>
        </a:p>
        <a:p>
          <a:endParaRPr lang="en-US" sz="1100"/>
        </a:p>
        <a:p>
          <a:r>
            <a:rPr lang="en-US" sz="1100"/>
            <a:t>prices = merge.xts(aapl[,6],gspc[,6],join = 'inner')</a:t>
          </a:r>
        </a:p>
        <a:p>
          <a:endParaRPr lang="en-US" sz="1100"/>
        </a:p>
        <a:p>
          <a:r>
            <a:rPr lang="en-US" sz="1100"/>
            <a:t>head(prices)</a:t>
          </a:r>
        </a:p>
        <a:p>
          <a:r>
            <a:rPr lang="en-US" sz="1100"/>
            <a:t>plot(prices)</a:t>
          </a:r>
        </a:p>
        <a:p>
          <a:r>
            <a:rPr lang="en-US" sz="1100"/>
            <a:t>class(prices)</a:t>
          </a:r>
        </a:p>
        <a:p>
          <a:endParaRPr lang="en-US" sz="1100"/>
        </a:p>
        <a:p>
          <a:r>
            <a:rPr lang="en-US" sz="1100"/>
            <a:t>dates_prices = index(prices)</a:t>
          </a:r>
        </a:p>
        <a:p>
          <a:r>
            <a:rPr lang="en-US" sz="1100"/>
            <a:t>class(dates_prices)</a:t>
          </a:r>
        </a:p>
        <a:p>
          <a:r>
            <a:rPr lang="en-US" sz="1100"/>
            <a:t>dates_prices[1]</a:t>
          </a:r>
        </a:p>
        <a:p>
          <a:r>
            <a:rPr lang="en-US" sz="1100"/>
            <a:t>dates_prices[1]+1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df_prices = as.data.frame(prices)</a:t>
          </a:r>
        </a:p>
        <a:p>
          <a:r>
            <a:rPr lang="en-US" sz="1100"/>
            <a:t>index(df_prices)</a:t>
          </a:r>
        </a:p>
        <a:p>
          <a:r>
            <a:rPr lang="en-US" sz="1100"/>
            <a:t>rownames(df_prices)</a:t>
          </a:r>
        </a:p>
        <a:p>
          <a:r>
            <a:rPr lang="en-US" sz="1100"/>
            <a:t>class(rownames(df_prices))</a:t>
          </a:r>
        </a:p>
        <a:p>
          <a:r>
            <a:rPr lang="en-US" sz="1100"/>
            <a:t>head(df_prices)</a:t>
          </a:r>
        </a:p>
        <a:p>
          <a:endParaRPr lang="en-US" sz="1100"/>
        </a:p>
        <a:p>
          <a:r>
            <a:rPr lang="en-US" sz="1100"/>
            <a:t>dim(df_prices)</a:t>
          </a:r>
        </a:p>
        <a:p>
          <a:r>
            <a:rPr lang="en-US" sz="1100"/>
            <a:t>n_prices = dim(df_prices)[1]</a:t>
          </a:r>
        </a:p>
        <a:p>
          <a:r>
            <a:rPr lang="en-US" sz="1100"/>
            <a:t>todays = df_prices[2:n_prices,]</a:t>
          </a:r>
        </a:p>
        <a:p>
          <a:r>
            <a:rPr lang="en-US" sz="1100"/>
            <a:t>yesterdays = df_prices[1:(n_prices-1),]</a:t>
          </a:r>
        </a:p>
        <a:p>
          <a:endParaRPr lang="en-US" sz="1100"/>
        </a:p>
        <a:p>
          <a:r>
            <a:rPr lang="en-US" sz="1100"/>
            <a:t>df_returns = todays/yesterdays - 1</a:t>
          </a:r>
        </a:p>
        <a:p>
          <a:r>
            <a:rPr lang="en-US" sz="1100"/>
            <a:t>head(df_returns)</a:t>
          </a:r>
        </a:p>
        <a:p>
          <a:r>
            <a:rPr lang="en-US" sz="1100"/>
            <a:t>colnames(df_returns) = c('aapl','spx')</a:t>
          </a:r>
        </a:p>
        <a:p>
          <a:r>
            <a:rPr lang="en-US" sz="1100"/>
            <a:t>head(df_returns)</a:t>
          </a:r>
        </a:p>
        <a:p>
          <a:endParaRPr lang="en-US" sz="1100"/>
        </a:p>
        <a:p>
          <a:r>
            <a:rPr lang="en-US" sz="1100"/>
            <a:t>dates_returns = dates_prices[2:n_prices]</a:t>
          </a:r>
        </a:p>
        <a:p>
          <a:r>
            <a:rPr lang="en-US" sz="1100"/>
            <a:t>plot(x = dates_returns,y = df_returns[,'aapl'])</a:t>
          </a:r>
        </a:p>
        <a:p>
          <a:endParaRPr lang="en-US" sz="1100"/>
        </a:p>
        <a:p>
          <a:r>
            <a:rPr lang="en-US" sz="1100"/>
            <a:t>df = df_returns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14</xdr:col>
      <xdr:colOff>800100</xdr:colOff>
      <xdr:row>19</xdr:row>
      <xdr:rowOff>139700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81061AD-D294-6546-8D15-02F8EF5BE7AC}"/>
            </a:ext>
          </a:extLst>
        </xdr:cNvPr>
        <xdr:cNvSpPr txBox="1"/>
      </xdr:nvSpPr>
      <xdr:spPr>
        <a:xfrm>
          <a:off x="4381500" y="330200"/>
          <a:ext cx="8229600" cy="608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library(readxl)</a:t>
          </a:r>
        </a:p>
        <a:p>
          <a:r>
            <a:rPr lang="en-US" sz="1100"/>
            <a:t>df &lt;- read_excel("RDevelopment5.xlsx", sheet = "Data2_data")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</xdr:row>
      <xdr:rowOff>0</xdr:rowOff>
    </xdr:from>
    <xdr:to>
      <xdr:col>10</xdr:col>
      <xdr:colOff>88900</xdr:colOff>
      <xdr:row>22</xdr:row>
      <xdr:rowOff>215900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FD3D812-330F-144F-90E1-7FDF72DA86B7}"/>
            </a:ext>
          </a:extLst>
        </xdr:cNvPr>
        <xdr:cNvSpPr txBox="1"/>
      </xdr:nvSpPr>
      <xdr:spPr>
        <a:xfrm>
          <a:off x="850900" y="330200"/>
          <a:ext cx="7493000" cy="715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r>
            <a:rPr lang="en-US" sz="2000"/>
            <a:t>head(df)</a:t>
          </a:r>
        </a:p>
        <a:p>
          <a:r>
            <a:rPr lang="en-US" sz="2000"/>
            <a:t>plot(df)</a:t>
          </a:r>
        </a:p>
        <a:p>
          <a:r>
            <a:rPr lang="en-US" sz="2000"/>
            <a:t>fit = lm(aapl ~ spx,df)</a:t>
          </a:r>
        </a:p>
        <a:p>
          <a:r>
            <a:rPr lang="en-US" sz="2000"/>
            <a:t># plot(fit)</a:t>
          </a:r>
        </a:p>
        <a:p>
          <a:r>
            <a:rPr lang="en-US" sz="2000"/>
            <a:t>summary(fit)</a:t>
          </a:r>
        </a:p>
        <a:p>
          <a:r>
            <a:rPr lang="en-US" sz="2000"/>
            <a:t>confint(fit)</a:t>
          </a:r>
        </a:p>
        <a:p>
          <a:r>
            <a:rPr lang="en-US" sz="2000"/>
            <a:t>plot(df)</a:t>
          </a:r>
        </a:p>
        <a:p>
          <a:r>
            <a:rPr lang="en-US" sz="2000"/>
            <a:t>abline(fit)</a:t>
          </a:r>
        </a:p>
        <a:p>
          <a:r>
            <a:rPr lang="en-US" sz="2000"/>
            <a:t>abline(confint(fit)[1,1],confint(fit)[2,1],col = 'orange')</a:t>
          </a:r>
        </a:p>
        <a:p>
          <a:r>
            <a:rPr lang="en-US" sz="2000"/>
            <a:t>abline(confint(fit)[1,2],confint(fit)[2,2],col = 'orange')</a:t>
          </a:r>
        </a:p>
        <a:p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</xdr:row>
      <xdr:rowOff>12700</xdr:rowOff>
    </xdr:from>
    <xdr:to>
      <xdr:col>7</xdr:col>
      <xdr:colOff>317500</xdr:colOff>
      <xdr:row>15</xdr:row>
      <xdr:rowOff>241300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5471ED8-A097-574A-A9F5-905FE17CA483}"/>
            </a:ext>
          </a:extLst>
        </xdr:cNvPr>
        <xdr:cNvSpPr txBox="1"/>
      </xdr:nvSpPr>
      <xdr:spPr>
        <a:xfrm>
          <a:off x="838200" y="342900"/>
          <a:ext cx="5257800" cy="4851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r>
            <a:rPr lang="en-US" sz="1100"/>
            <a:t># https://cran.r-project.org/web/packages/XLConnect/vignettes/XLConnect.pdf</a:t>
          </a:r>
        </a:p>
        <a:p>
          <a:r>
            <a:rPr lang="en-US" sz="1100"/>
            <a:t># install.packages('XLConnect')</a:t>
          </a:r>
        </a:p>
        <a:p>
          <a:r>
            <a:rPr lang="en-US" sz="1100"/>
            <a:t>library(XLConnect)</a:t>
          </a:r>
        </a:p>
        <a:p>
          <a:endParaRPr lang="en-US" sz="1100"/>
        </a:p>
        <a:p>
          <a:r>
            <a:rPr lang="en-US" sz="1100"/>
            <a:t>wb &lt;- loadWorkbook("RDevelopment4.xlsx", create = TRUE)</a:t>
          </a:r>
        </a:p>
        <a:p>
          <a:r>
            <a:rPr lang="en-US" sz="1100"/>
            <a:t>visibility &lt;- readNamedRegion(wb, name = "visibility",header = F,simplify = T)</a:t>
          </a:r>
        </a:p>
        <a:p>
          <a:r>
            <a:rPr lang="en-US" sz="1100"/>
            <a:t>precipitation &lt;- readNamedRegion(wb, name = "precipitation",header = F,simplify = T)</a:t>
          </a:r>
        </a:p>
        <a:p>
          <a:r>
            <a:rPr lang="en-US" sz="1100"/>
            <a:t>slipperiness &lt;- readNamedRegion(wb, name = "slipperiness",header = F,simplify = T)</a:t>
          </a:r>
        </a:p>
        <a:p>
          <a:endParaRPr lang="en-US" sz="1100"/>
        </a:p>
        <a:p>
          <a:r>
            <a:rPr lang="en-US" sz="1100"/>
            <a:t>vname = "visibility"</a:t>
          </a:r>
        </a:p>
        <a:p>
          <a:r>
            <a:rPr lang="en-US" sz="1100"/>
            <a:t>base_str = "readNamedRegion(wb, name = vname,header = F,simplify = T)"</a:t>
          </a:r>
        </a:p>
        <a:p>
          <a:r>
            <a:rPr lang="en-US" sz="1100"/>
            <a:t>commandstr = paste(vname,"=",base_str)</a:t>
          </a:r>
        </a:p>
        <a:p>
          <a:r>
            <a:rPr lang="en-US" sz="1100"/>
            <a:t>eval(parse(text = commandstr))</a:t>
          </a:r>
        </a:p>
        <a:p>
          <a:endParaRPr lang="en-US" sz="1100"/>
        </a:p>
        <a:p>
          <a:r>
            <a:rPr lang="en-US" sz="1100"/>
            <a:t>variableNames = c('visibility','precipitation','slipperiness')</a:t>
          </a:r>
        </a:p>
        <a:p>
          <a:endParaRPr lang="en-US" sz="1100"/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14</xdr:col>
      <xdr:colOff>304800</xdr:colOff>
      <xdr:row>15</xdr:row>
      <xdr:rowOff>228600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B0059AC-5149-0043-BBAA-C63616077197}"/>
            </a:ext>
          </a:extLst>
        </xdr:cNvPr>
        <xdr:cNvSpPr txBox="1"/>
      </xdr:nvSpPr>
      <xdr:spPr>
        <a:xfrm>
          <a:off x="6604000" y="330200"/>
          <a:ext cx="5257800" cy="4851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r>
            <a:rPr lang="en-US" sz="1100"/>
            <a:t># https://cran.r-project.org/web/packages/XLConnect/vignettes/XLConnect.pdf</a:t>
          </a:r>
        </a:p>
        <a:p>
          <a:r>
            <a:rPr lang="en-US" sz="1100"/>
            <a:t># install.packages('XLConnect')</a:t>
          </a:r>
        </a:p>
        <a:p>
          <a:r>
            <a:rPr lang="en-US" sz="1100"/>
            <a:t>library(XLConnect)</a:t>
          </a:r>
        </a:p>
        <a:p>
          <a:endParaRPr lang="en-US" sz="1100"/>
        </a:p>
        <a:p>
          <a:r>
            <a:rPr lang="en-US" sz="1100"/>
            <a:t>wb &lt;- loadWorkbook("RDevelopment4.xlsx", create = TRUE)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variableNames = c('visibility','precipitation','slipperiness')</a:t>
          </a:r>
        </a:p>
        <a:p>
          <a:endParaRPr lang="en-US" sz="1100"/>
        </a:p>
        <a:p>
          <a:r>
            <a:rPr lang="en-US" sz="1100"/>
            <a:t>base_str = "readNamedRegion(wb, name = vname,header = F,simplify = T)"</a:t>
          </a:r>
        </a:p>
        <a:p>
          <a:r>
            <a:rPr lang="en-US" sz="1100"/>
            <a:t>for (vname in variableNames){</a:t>
          </a:r>
        </a:p>
        <a:p>
          <a:r>
            <a:rPr lang="en-US" sz="1100"/>
            <a:t>  commandstr = paste(vname,"=",base_str)</a:t>
          </a:r>
        </a:p>
        <a:p>
          <a:r>
            <a:rPr lang="en-US" sz="1100"/>
            <a:t>  eval(parse(text = commandstr))</a:t>
          </a:r>
        </a:p>
        <a:p>
          <a:r>
            <a:rPr lang="en-US" sz="1100"/>
            <a:t>}</a:t>
          </a:r>
        </a:p>
        <a:p>
          <a:endParaRPr lang="en-US" sz="1100"/>
        </a:p>
      </xdr:txBody>
    </xdr:sp>
    <xdr:clientData/>
  </xdr:twoCellAnchor>
  <xdr:twoCellAnchor>
    <xdr:from>
      <xdr:col>15</xdr:col>
      <xdr:colOff>0</xdr:colOff>
      <xdr:row>1</xdr:row>
      <xdr:rowOff>0</xdr:rowOff>
    </xdr:from>
    <xdr:to>
      <xdr:col>21</xdr:col>
      <xdr:colOff>304800</xdr:colOff>
      <xdr:row>15</xdr:row>
      <xdr:rowOff>228600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3556580-7EE1-0240-8A71-1004772DC6AC}"/>
            </a:ext>
          </a:extLst>
        </xdr:cNvPr>
        <xdr:cNvSpPr txBox="1"/>
      </xdr:nvSpPr>
      <xdr:spPr>
        <a:xfrm>
          <a:off x="12382500" y="330200"/>
          <a:ext cx="5257800" cy="4851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r>
            <a:rPr lang="en-US" sz="1100"/>
            <a:t># https://cran.r-project.org/web/packages/XLConnect/vignettes/XLConnect.pdf</a:t>
          </a:r>
        </a:p>
        <a:p>
          <a:r>
            <a:rPr lang="en-US" sz="1100"/>
            <a:t># install.packages('XLConnect')</a:t>
          </a:r>
        </a:p>
        <a:p>
          <a:r>
            <a:rPr lang="en-US" sz="1100"/>
            <a:t>library(XLConnect)</a:t>
          </a:r>
        </a:p>
        <a:p>
          <a:endParaRPr lang="en-US" sz="1100"/>
        </a:p>
        <a:p>
          <a:r>
            <a:rPr lang="en-US" sz="1100"/>
            <a:t>wb &lt;- loadWorkbook("RDevelopment4.xlsx", create = TRUE)</a:t>
          </a:r>
        </a:p>
        <a:p>
          <a:endParaRPr lang="en-US" sz="1100"/>
        </a:p>
        <a:p>
          <a:r>
            <a:rPr lang="en-US" sz="1100"/>
            <a:t>getNamedRangeVecs = function(obj_wb,range_names){</a:t>
          </a:r>
        </a:p>
        <a:p>
          <a:r>
            <a:rPr lang="en-US" sz="1100"/>
            <a:t>  base_str = "readNamedRegion(obj_wb,name = vname,header = F,simplify = T)"</a:t>
          </a:r>
        </a:p>
        <a:p>
          <a:r>
            <a:rPr lang="en-US" sz="1100"/>
            <a:t>  for (vname in range_names){</a:t>
          </a:r>
        </a:p>
        <a:p>
          <a:r>
            <a:rPr lang="en-US" sz="1100"/>
            <a:t>    assign(x = vname,value = eval(parse(text = base_str)),envir = globalenv())</a:t>
          </a:r>
        </a:p>
        <a:p>
          <a:r>
            <a:rPr lang="en-US" sz="1100"/>
            <a:t>  }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variableNames = c('visibility','precipitation','slipperiness')</a:t>
          </a:r>
        </a:p>
        <a:p>
          <a:r>
            <a:rPr lang="en-US" sz="1100"/>
            <a:t>getNamedRangeVecs(obj_wb = wb,range_names = variableNames)</a:t>
          </a:r>
        </a:p>
      </xdr:txBody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15</xdr:col>
      <xdr:colOff>673100</xdr:colOff>
      <xdr:row>21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1B118F-26DD-8340-9799-788F51117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0" y="5613400"/>
          <a:ext cx="6451600" cy="147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368300</xdr:colOff>
      <xdr:row>0</xdr:row>
      <xdr:rowOff>304800</xdr:rowOff>
    </xdr:from>
    <xdr:to>
      <xdr:col>20</xdr:col>
      <xdr:colOff>25400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0E545-A8DC-A645-A1CA-691764101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25300" y="304800"/>
          <a:ext cx="4610100" cy="4686300"/>
        </a:xfrm>
        <a:prstGeom prst="rect">
          <a:avLst/>
        </a:prstGeom>
      </xdr:spPr>
    </xdr:pic>
    <xdr:clientData/>
  </xdr:twoCellAnchor>
  <xdr:twoCellAnchor editAs="oneCell">
    <xdr:from>
      <xdr:col>8</xdr:col>
      <xdr:colOff>279400</xdr:colOff>
      <xdr:row>0</xdr:row>
      <xdr:rowOff>304800</xdr:rowOff>
    </xdr:from>
    <xdr:to>
      <xdr:col>14</xdr:col>
      <xdr:colOff>63500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F406D4-DF6D-614E-96D4-691F5F34E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3400" y="304800"/>
          <a:ext cx="4737100" cy="4699000"/>
        </a:xfrm>
        <a:prstGeom prst="rect">
          <a:avLst/>
        </a:prstGeom>
      </xdr:spPr>
    </xdr:pic>
    <xdr:clientData/>
  </xdr:twoCellAnchor>
  <xdr:twoCellAnchor>
    <xdr:from>
      <xdr:col>0</xdr:col>
      <xdr:colOff>660400</xdr:colOff>
      <xdr:row>0</xdr:row>
      <xdr:rowOff>292100</xdr:rowOff>
    </xdr:from>
    <xdr:to>
      <xdr:col>6</xdr:col>
      <xdr:colOff>635000</xdr:colOff>
      <xdr:row>19</xdr:row>
      <xdr:rowOff>215900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670A43C-BE7A-E849-9B9C-35C3158FC41B}"/>
            </a:ext>
          </a:extLst>
        </xdr:cNvPr>
        <xdr:cNvSpPr txBox="1"/>
      </xdr:nvSpPr>
      <xdr:spPr>
        <a:xfrm>
          <a:off x="660400" y="292100"/>
          <a:ext cx="4927600" cy="6197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/>
        </a:p>
        <a:p>
          <a:endParaRPr lang="en-US" sz="1400"/>
        </a:p>
        <a:p>
          <a:endParaRPr lang="en-US" sz="1400"/>
        </a:p>
        <a:p>
          <a:r>
            <a:rPr lang="en-US" sz="1400"/>
            <a:t>#</a:t>
          </a:r>
          <a:r>
            <a:rPr lang="en-US" sz="1400" baseline="0"/>
            <a:t> Tools: Multivariate simulation</a:t>
          </a:r>
        </a:p>
        <a:p>
          <a:r>
            <a:rPr lang="en-US" sz="1400" baseline="0"/>
            <a:t>library(mvtnorm)</a:t>
          </a:r>
        </a:p>
        <a:p>
          <a:r>
            <a:rPr lang="en-US" sz="1400"/>
            <a:t>mvtnorm::rmvnorm(nsim,coefficients(fit),vcov(fit))</a:t>
          </a:r>
        </a:p>
        <a:p>
          <a:endParaRPr lang="en-US" sz="1400"/>
        </a:p>
        <a:p>
          <a:r>
            <a:rPr lang="en-US" sz="1400"/>
            <a:t>#</a:t>
          </a:r>
          <a:r>
            <a:rPr lang="en-US" sz="1400" baseline="0"/>
            <a:t> Tools: Coefficiencts of fit</a:t>
          </a:r>
        </a:p>
        <a:p>
          <a:r>
            <a:rPr lang="en-US" sz="1400"/>
            <a:t>coefficients(fit)</a:t>
          </a:r>
        </a:p>
        <a:p>
          <a:endParaRPr lang="en-US" sz="1400"/>
        </a:p>
        <a:p>
          <a:r>
            <a:rPr lang="en-US" sz="1400"/>
            <a:t>#</a:t>
          </a:r>
          <a:r>
            <a:rPr lang="en-US" sz="1400" baseline="0"/>
            <a:t> Tools: Variance covariance matrix of fit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aseline="0"/>
            <a:t>vcov(fit)</a:t>
          </a:r>
        </a:p>
        <a:p>
          <a:endParaRPr lang="en-US" sz="1400"/>
        </a:p>
        <a:p>
          <a:r>
            <a:rPr lang="en-US" sz="1400"/>
            <a:t># Demo 1</a:t>
          </a:r>
        </a:p>
        <a:p>
          <a:endParaRPr lang="en-US" sz="1400"/>
        </a:p>
        <a:p>
          <a:r>
            <a:rPr lang="en-US" sz="1400"/>
            <a:t>S = vcov(fit)</a:t>
          </a:r>
        </a:p>
        <a:p>
          <a:r>
            <a:rPr lang="en-US" sz="1400"/>
            <a:t>library(mvtnorm)</a:t>
          </a:r>
        </a:p>
        <a:p>
          <a:r>
            <a:rPr lang="en-US" sz="1400"/>
            <a:t>b = coefficients(fit)</a:t>
          </a:r>
        </a:p>
        <a:p>
          <a:r>
            <a:rPr lang="en-US" sz="1400"/>
            <a:t>nsims = 1000</a:t>
          </a:r>
        </a:p>
        <a:p>
          <a:r>
            <a:rPr lang="en-US" sz="1400"/>
            <a:t>bsims = mvtnorm::rmvnorm(n = nsims,mean = b,sigma = S)</a:t>
          </a:r>
        </a:p>
        <a:p>
          <a:r>
            <a:rPr lang="en-US" sz="1400"/>
            <a:t>plot(df)</a:t>
          </a:r>
        </a:p>
        <a:p>
          <a:r>
            <a:rPr lang="en-US" sz="1400"/>
            <a:t>abline(fit)</a:t>
          </a:r>
        </a:p>
        <a:p>
          <a:r>
            <a:rPr lang="en-US" sz="1400"/>
            <a:t>for (i in 1:nsims){</a:t>
          </a:r>
        </a:p>
        <a:p>
          <a:r>
            <a:rPr lang="en-US" sz="1400"/>
            <a:t>  abline(a = bsims[i,1], b = bsims[i,2],col = 'orange')</a:t>
          </a:r>
        </a:p>
        <a:p>
          <a:r>
            <a:rPr lang="en-US" sz="1400"/>
            <a:t>}</a:t>
          </a:r>
        </a:p>
        <a:p>
          <a:endParaRPr lang="en-US" sz="1400"/>
        </a:p>
        <a:p>
          <a:endParaRPr lang="en-US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2</xdr:row>
      <xdr:rowOff>25400</xdr:rowOff>
    </xdr:from>
    <xdr:to>
      <xdr:col>7</xdr:col>
      <xdr:colOff>774700</xdr:colOff>
      <xdr:row>14</xdr:row>
      <xdr:rowOff>266700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96DA34D-F9CE-CE46-9FC1-05021B5CE9DF}"/>
            </a:ext>
          </a:extLst>
        </xdr:cNvPr>
        <xdr:cNvSpPr txBox="1"/>
      </xdr:nvSpPr>
      <xdr:spPr>
        <a:xfrm>
          <a:off x="838200" y="685800"/>
          <a:ext cx="5715000" cy="4203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800"/>
        </a:p>
        <a:p>
          <a:r>
            <a:rPr lang="en-US" sz="1800"/>
            <a:t># install.packages('mvtnorm')</a:t>
          </a:r>
        </a:p>
        <a:p>
          <a:endParaRPr lang="en-US" sz="1800"/>
        </a:p>
        <a:p>
          <a:r>
            <a:rPr lang="en-US" sz="1800"/>
            <a:t>p = .5</a:t>
          </a:r>
        </a:p>
        <a:p>
          <a:r>
            <a:rPr lang="en-US" sz="1800"/>
            <a:t>corrmat = matrix(c(1,p,p,1),2,2)</a:t>
          </a:r>
        </a:p>
        <a:p>
          <a:endParaRPr lang="en-US" sz="1800"/>
        </a:p>
        <a:p>
          <a:endParaRPr lang="en-US" sz="1800"/>
        </a:p>
        <a:p>
          <a:r>
            <a:rPr lang="en-US" sz="1800"/>
            <a:t>nsim = 100</a:t>
          </a:r>
        </a:p>
        <a:p>
          <a:r>
            <a:rPr lang="en-US" sz="1800"/>
            <a:t>X = mvtnorm::rmvnorm(nsim,rep(0,2),corrmat)</a:t>
          </a:r>
        </a:p>
        <a:p>
          <a:endParaRPr lang="en-US" sz="1800"/>
        </a:p>
        <a:p>
          <a:r>
            <a:rPr lang="en-US" sz="1800"/>
            <a:t>plot(X)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</xdr:row>
      <xdr:rowOff>266700</xdr:rowOff>
    </xdr:from>
    <xdr:to>
      <xdr:col>7</xdr:col>
      <xdr:colOff>431800</xdr:colOff>
      <xdr:row>27</xdr:row>
      <xdr:rowOff>292100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3BC48A6-EF46-7647-928D-907E2C7484AA}"/>
            </a:ext>
          </a:extLst>
        </xdr:cNvPr>
        <xdr:cNvSpPr txBox="1"/>
      </xdr:nvSpPr>
      <xdr:spPr>
        <a:xfrm>
          <a:off x="203200" y="596900"/>
          <a:ext cx="6007100" cy="861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/>
        </a:p>
        <a:p>
          <a:r>
            <a:rPr lang="en-US" sz="1400"/>
            <a:t># MLR1</a:t>
          </a:r>
        </a:p>
        <a:p>
          <a:endParaRPr lang="en-US" sz="1400"/>
        </a:p>
        <a:p>
          <a:r>
            <a:rPr lang="en-US" sz="1400"/>
            <a:t># install.packages('ggplot2')</a:t>
          </a:r>
        </a:p>
        <a:p>
          <a:r>
            <a:rPr lang="en-US" sz="1400"/>
            <a:t>library(ggplot2)</a:t>
          </a:r>
        </a:p>
        <a:p>
          <a:endParaRPr lang="en-US" sz="1400"/>
        </a:p>
        <a:p>
          <a:r>
            <a:rPr lang="en-US" sz="1400"/>
            <a:t># data(package = 'ggplot2')</a:t>
          </a:r>
        </a:p>
        <a:p>
          <a:r>
            <a:rPr lang="en-US" sz="1400"/>
            <a:t>names(mpg)</a:t>
          </a:r>
        </a:p>
        <a:p>
          <a:endParaRPr lang="en-US" sz="1400"/>
        </a:p>
        <a:p>
          <a:r>
            <a:rPr lang="en-US" sz="1400"/>
            <a:t>myfit0 = lm(formula = cty ~ 1, data = mpg)</a:t>
          </a:r>
        </a:p>
        <a:p>
          <a:r>
            <a:rPr lang="en-US" sz="1400"/>
            <a:t>myfit1 = lm(formula = cty ~ displ, data = mpg)</a:t>
          </a:r>
        </a:p>
        <a:p>
          <a:r>
            <a:rPr lang="en-US" sz="1400"/>
            <a:t>myfit2 = lm(formula = cty ~ displ + year, data = mpg)</a:t>
          </a:r>
        </a:p>
        <a:p>
          <a:r>
            <a:rPr lang="en-US" sz="1400"/>
            <a:t>myfit3 = lm(formula = cty ~ displ + year + cyl, data = mpg)</a:t>
          </a:r>
        </a:p>
        <a:p>
          <a:r>
            <a:rPr lang="en-US" sz="1400"/>
            <a:t>myfit4 = lm(formula = cty ~ displ + year + cyl + drv, data = mpg)</a:t>
          </a:r>
        </a:p>
        <a:p>
          <a:r>
            <a:rPr lang="en-US" sz="1400"/>
            <a:t>myfit5 = lm(formula = cty ~ displ + year + cyl + drv + manufacturer, data = mpg)</a:t>
          </a:r>
        </a:p>
        <a:p>
          <a:r>
            <a:rPr lang="en-US" sz="1400"/>
            <a:t>myfitn = lm(formula = cty ~ .,data = mpg)</a:t>
          </a:r>
        </a:p>
        <a:p>
          <a:endParaRPr lang="en-US" sz="1400"/>
        </a:p>
        <a:p>
          <a:r>
            <a:rPr lang="en-US" sz="1400"/>
            <a:t>myfit = myfit3</a:t>
          </a:r>
        </a:p>
        <a:p>
          <a:endParaRPr lang="en-US" sz="1400"/>
        </a:p>
        <a:p>
          <a:r>
            <a:rPr lang="en-US" sz="1400"/>
            <a:t>summary(myfit)</a:t>
          </a:r>
        </a:p>
        <a:p>
          <a:r>
            <a:rPr lang="en-US" sz="1400"/>
            <a:t>plot(myfit)</a:t>
          </a:r>
        </a:p>
        <a:p>
          <a:endParaRPr lang="en-US" sz="1400"/>
        </a:p>
      </xdr:txBody>
    </xdr:sp>
    <xdr:clientData/>
  </xdr:twoCellAnchor>
  <xdr:twoCellAnchor>
    <xdr:from>
      <xdr:col>7</xdr:col>
      <xdr:colOff>723900</xdr:colOff>
      <xdr:row>1</xdr:row>
      <xdr:rowOff>279400</xdr:rowOff>
    </xdr:from>
    <xdr:to>
      <xdr:col>14</xdr:col>
      <xdr:colOff>723900</xdr:colOff>
      <xdr:row>27</xdr:row>
      <xdr:rowOff>304800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F0E18C31-E303-434B-A656-070AAEB329EF}"/>
            </a:ext>
          </a:extLst>
        </xdr:cNvPr>
        <xdr:cNvSpPr txBox="1"/>
      </xdr:nvSpPr>
      <xdr:spPr>
        <a:xfrm>
          <a:off x="6502400" y="609600"/>
          <a:ext cx="5778500" cy="861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/>
        </a:p>
        <a:p>
          <a:r>
            <a:rPr lang="en-US" sz="1400"/>
            <a:t># Tools</a:t>
          </a:r>
        </a:p>
        <a:p>
          <a:endParaRPr lang="en-US" sz="1400"/>
        </a:p>
        <a:p>
          <a:r>
            <a:rPr lang="en-US" sz="1400"/>
            <a:t># install.packages('car')</a:t>
          </a:r>
        </a:p>
        <a:p>
          <a:r>
            <a:rPr lang="en-US" sz="1400"/>
            <a:t>library(car) #Companion to applied regression.</a:t>
          </a:r>
        </a:p>
        <a:p>
          <a:r>
            <a:rPr lang="en-US" sz="1400"/>
            <a:t>car::vif(myfit)</a:t>
          </a:r>
        </a:p>
      </xdr:txBody>
    </xdr:sp>
    <xdr:clientData/>
  </xdr:twoCellAnchor>
  <xdr:twoCellAnchor editAs="oneCell">
    <xdr:from>
      <xdr:col>16</xdr:col>
      <xdr:colOff>0</xdr:colOff>
      <xdr:row>5</xdr:row>
      <xdr:rowOff>0</xdr:rowOff>
    </xdr:from>
    <xdr:to>
      <xdr:col>20</xdr:col>
      <xdr:colOff>76200</xdr:colOff>
      <xdr:row>7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B83C68-1BB4-A64C-9D61-7971A161A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0" y="1651000"/>
          <a:ext cx="3378200" cy="749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</xdr:row>
      <xdr:rowOff>266700</xdr:rowOff>
    </xdr:from>
    <xdr:to>
      <xdr:col>7</xdr:col>
      <xdr:colOff>431800</xdr:colOff>
      <xdr:row>27</xdr:row>
      <xdr:rowOff>292100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DADAAB4-7C31-9840-B61B-CF1B9EEC9EB2}"/>
            </a:ext>
          </a:extLst>
        </xdr:cNvPr>
        <xdr:cNvSpPr txBox="1"/>
      </xdr:nvSpPr>
      <xdr:spPr>
        <a:xfrm>
          <a:off x="203200" y="596900"/>
          <a:ext cx="6007100" cy="861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/>
        </a:p>
        <a:p>
          <a:r>
            <a:rPr lang="en-US" sz="1400"/>
            <a:t># MLR1</a:t>
          </a:r>
        </a:p>
        <a:p>
          <a:endParaRPr lang="en-US" sz="1400"/>
        </a:p>
        <a:p>
          <a:r>
            <a:rPr lang="en-US" sz="1400"/>
            <a:t># install.packages('ggplot2')</a:t>
          </a:r>
        </a:p>
        <a:p>
          <a:r>
            <a:rPr lang="en-US" sz="1400"/>
            <a:t>library(ggplot2)</a:t>
          </a:r>
        </a:p>
        <a:p>
          <a:endParaRPr lang="en-US" sz="1400"/>
        </a:p>
        <a:p>
          <a:r>
            <a:rPr lang="en-US" sz="1400"/>
            <a:t># data(package = 'ggplot2')</a:t>
          </a:r>
        </a:p>
        <a:p>
          <a:r>
            <a:rPr lang="en-US" sz="1400"/>
            <a:t>names(mpg)</a:t>
          </a:r>
        </a:p>
        <a:p>
          <a:endParaRPr lang="en-US" sz="1400"/>
        </a:p>
        <a:p>
          <a:r>
            <a:rPr lang="en-US" sz="1400"/>
            <a:t>myfit0 = lm(formula = cty ~ 1, data = mpg)</a:t>
          </a:r>
        </a:p>
        <a:p>
          <a:r>
            <a:rPr lang="en-US" sz="1400"/>
            <a:t>myfit1 = lm(formula = cty ~ displ, data = mpg)</a:t>
          </a:r>
        </a:p>
        <a:p>
          <a:r>
            <a:rPr lang="en-US" sz="1400"/>
            <a:t>myfit2 = lm(formula = cty ~ displ + year, data = mpg)</a:t>
          </a:r>
        </a:p>
        <a:p>
          <a:r>
            <a:rPr lang="en-US" sz="1400"/>
            <a:t>myfit3 = lm(formula = cty ~ displ + year + cyl, data = mpg)</a:t>
          </a:r>
        </a:p>
        <a:p>
          <a:r>
            <a:rPr lang="en-US" sz="1400"/>
            <a:t>myfit4 = lm(formula = cty ~ displ + year + cyl + drv, data = mpg)</a:t>
          </a:r>
        </a:p>
        <a:p>
          <a:r>
            <a:rPr lang="en-US" sz="1400"/>
            <a:t>myfit5 = lm(formula = cty ~ displ + year + cyl + drv + manufacturer, data = mpg)</a:t>
          </a:r>
        </a:p>
        <a:p>
          <a:r>
            <a:rPr lang="en-US" sz="1400"/>
            <a:t>myfitn = lm(formula = cty ~ .,data = mpg)</a:t>
          </a:r>
        </a:p>
        <a:p>
          <a:endParaRPr lang="en-US" sz="1400"/>
        </a:p>
        <a:p>
          <a:r>
            <a:rPr lang="en-US" sz="1400"/>
            <a:t>myfit = myfit3</a:t>
          </a:r>
        </a:p>
        <a:p>
          <a:endParaRPr lang="en-US" sz="1400"/>
        </a:p>
        <a:p>
          <a:r>
            <a:rPr lang="en-US" sz="1400"/>
            <a:t>summary(myfit)</a:t>
          </a:r>
        </a:p>
        <a:p>
          <a:r>
            <a:rPr lang="en-US" sz="1400"/>
            <a:t>plot(myfit)</a:t>
          </a:r>
        </a:p>
        <a:p>
          <a:endParaRPr lang="en-US" sz="1400"/>
        </a:p>
      </xdr:txBody>
    </xdr:sp>
    <xdr:clientData/>
  </xdr:twoCellAnchor>
  <xdr:twoCellAnchor>
    <xdr:from>
      <xdr:col>7</xdr:col>
      <xdr:colOff>723900</xdr:colOff>
      <xdr:row>1</xdr:row>
      <xdr:rowOff>279400</xdr:rowOff>
    </xdr:from>
    <xdr:to>
      <xdr:col>14</xdr:col>
      <xdr:colOff>723900</xdr:colOff>
      <xdr:row>27</xdr:row>
      <xdr:rowOff>304800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0451820-44CD-7249-BEB0-59B197A27E6A}"/>
            </a:ext>
          </a:extLst>
        </xdr:cNvPr>
        <xdr:cNvSpPr txBox="1"/>
      </xdr:nvSpPr>
      <xdr:spPr>
        <a:xfrm>
          <a:off x="6502400" y="609600"/>
          <a:ext cx="5778500" cy="861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/>
        </a:p>
        <a:p>
          <a:r>
            <a:rPr lang="en-US" sz="1400"/>
            <a:t># Regression with categorical variables</a:t>
          </a:r>
        </a:p>
        <a:p>
          <a:r>
            <a:rPr lang="en-US" sz="1400"/>
            <a:t>summary(myfit4)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</xdr:row>
      <xdr:rowOff>266700</xdr:rowOff>
    </xdr:from>
    <xdr:to>
      <xdr:col>7</xdr:col>
      <xdr:colOff>431800</xdr:colOff>
      <xdr:row>27</xdr:row>
      <xdr:rowOff>292100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C183D5-DE09-2A44-8810-B3E7B6C7B972}"/>
            </a:ext>
          </a:extLst>
        </xdr:cNvPr>
        <xdr:cNvSpPr txBox="1"/>
      </xdr:nvSpPr>
      <xdr:spPr>
        <a:xfrm>
          <a:off x="203200" y="596900"/>
          <a:ext cx="6007100" cy="861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/>
        </a:p>
        <a:p>
          <a:r>
            <a:rPr lang="en-US" sz="1400"/>
            <a:t># MLR1</a:t>
          </a:r>
        </a:p>
        <a:p>
          <a:endParaRPr lang="en-US" sz="1400"/>
        </a:p>
        <a:p>
          <a:r>
            <a:rPr lang="en-US" sz="1400"/>
            <a:t># install.packages('ggplot2')</a:t>
          </a:r>
        </a:p>
        <a:p>
          <a:r>
            <a:rPr lang="en-US" sz="1400"/>
            <a:t>library(ggplot2)</a:t>
          </a:r>
        </a:p>
        <a:p>
          <a:endParaRPr lang="en-US" sz="1400"/>
        </a:p>
        <a:p>
          <a:r>
            <a:rPr lang="en-US" sz="1400"/>
            <a:t># data(package = 'ggplot2')</a:t>
          </a:r>
        </a:p>
        <a:p>
          <a:r>
            <a:rPr lang="en-US" sz="1400"/>
            <a:t>names(mpg)</a:t>
          </a:r>
        </a:p>
        <a:p>
          <a:endParaRPr lang="en-US" sz="1400"/>
        </a:p>
        <a:p>
          <a:r>
            <a:rPr lang="en-US" sz="1400"/>
            <a:t>myfit0 = lm(formula = cty ~ 1, data = mpg)</a:t>
          </a:r>
        </a:p>
        <a:p>
          <a:r>
            <a:rPr lang="en-US" sz="1400"/>
            <a:t>myfit1 = lm(formula = cty ~ displ, data = mpg)</a:t>
          </a:r>
        </a:p>
        <a:p>
          <a:r>
            <a:rPr lang="en-US" sz="1400"/>
            <a:t>myfit2 = lm(formula = cty ~ displ + year, data = mpg)</a:t>
          </a:r>
        </a:p>
        <a:p>
          <a:r>
            <a:rPr lang="en-US" sz="1400"/>
            <a:t>myfit3 = lm(formula = cty ~ displ + year + cyl, data = mpg)</a:t>
          </a:r>
        </a:p>
        <a:p>
          <a:r>
            <a:rPr lang="en-US" sz="1400"/>
            <a:t>myfit4 = lm(formula = cty ~ displ + year + cyl + drv, data = mpg)</a:t>
          </a:r>
        </a:p>
        <a:p>
          <a:r>
            <a:rPr lang="en-US" sz="1400"/>
            <a:t>myfit5 = lm(formula = cty ~ displ + year + cyl + drv + manufacturer, data = mpg)</a:t>
          </a:r>
        </a:p>
        <a:p>
          <a:r>
            <a:rPr lang="en-US" sz="1400"/>
            <a:t>myfitn = lm(formula = cty ~ .,data = mpg)</a:t>
          </a:r>
        </a:p>
        <a:p>
          <a:endParaRPr lang="en-US" sz="1400"/>
        </a:p>
        <a:p>
          <a:r>
            <a:rPr lang="en-US" sz="1400"/>
            <a:t>myfit = myfit3</a:t>
          </a:r>
        </a:p>
        <a:p>
          <a:endParaRPr lang="en-US" sz="1400"/>
        </a:p>
        <a:p>
          <a:r>
            <a:rPr lang="en-US" sz="1400"/>
            <a:t>summary(myfit)</a:t>
          </a:r>
        </a:p>
        <a:p>
          <a:r>
            <a:rPr lang="en-US" sz="1400"/>
            <a:t>plot(myfit)</a:t>
          </a:r>
        </a:p>
        <a:p>
          <a:endParaRPr lang="en-US" sz="1400"/>
        </a:p>
      </xdr:txBody>
    </xdr:sp>
    <xdr:clientData/>
  </xdr:twoCellAnchor>
  <xdr:twoCellAnchor>
    <xdr:from>
      <xdr:col>7</xdr:col>
      <xdr:colOff>723900</xdr:colOff>
      <xdr:row>1</xdr:row>
      <xdr:rowOff>279400</xdr:rowOff>
    </xdr:from>
    <xdr:to>
      <xdr:col>14</xdr:col>
      <xdr:colOff>723900</xdr:colOff>
      <xdr:row>27</xdr:row>
      <xdr:rowOff>304800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356112B-3D95-5C4F-83F9-60DB72E3ED5A}"/>
            </a:ext>
          </a:extLst>
        </xdr:cNvPr>
        <xdr:cNvSpPr txBox="1"/>
      </xdr:nvSpPr>
      <xdr:spPr>
        <a:xfrm>
          <a:off x="6502400" y="609600"/>
          <a:ext cx="5778500" cy="861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/>
        </a:p>
        <a:p>
          <a:r>
            <a:rPr lang="en-US" sz="1400"/>
            <a:t># Tools</a:t>
          </a:r>
        </a:p>
        <a:p>
          <a:endParaRPr lang="en-US" sz="1400"/>
        </a:p>
        <a:p>
          <a:r>
            <a:rPr lang="en-US" sz="1400"/>
            <a:t># install.packages('car')</a:t>
          </a:r>
        </a:p>
        <a:p>
          <a:r>
            <a:rPr lang="en-US" sz="1400"/>
            <a:t>library(car) #Companion to applied regression.</a:t>
          </a:r>
        </a:p>
        <a:p>
          <a:r>
            <a:rPr lang="en-US" sz="1400"/>
            <a:t>car::avPlots(myfit)</a:t>
          </a:r>
        </a:p>
        <a:p>
          <a:endParaRPr lang="en-US" sz="14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</xdr:row>
      <xdr:rowOff>266700</xdr:rowOff>
    </xdr:from>
    <xdr:to>
      <xdr:col>7</xdr:col>
      <xdr:colOff>431800</xdr:colOff>
      <xdr:row>27</xdr:row>
      <xdr:rowOff>292100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9D4FA4A-BA2E-2F4F-9C1A-D83AD69B3141}"/>
            </a:ext>
          </a:extLst>
        </xdr:cNvPr>
        <xdr:cNvSpPr txBox="1"/>
      </xdr:nvSpPr>
      <xdr:spPr>
        <a:xfrm>
          <a:off x="203200" y="596900"/>
          <a:ext cx="6007100" cy="861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/>
        </a:p>
        <a:p>
          <a:r>
            <a:rPr lang="en-US" sz="1400"/>
            <a:t># MLR1</a:t>
          </a:r>
        </a:p>
        <a:p>
          <a:endParaRPr lang="en-US" sz="1400"/>
        </a:p>
        <a:p>
          <a:r>
            <a:rPr lang="en-US" sz="1400"/>
            <a:t># install.packages('ggplot2')</a:t>
          </a:r>
        </a:p>
        <a:p>
          <a:r>
            <a:rPr lang="en-US" sz="1400"/>
            <a:t>library(ggplot2)</a:t>
          </a:r>
        </a:p>
        <a:p>
          <a:endParaRPr lang="en-US" sz="1400"/>
        </a:p>
        <a:p>
          <a:r>
            <a:rPr lang="en-US" sz="1400"/>
            <a:t># data(package = 'ggplot2')</a:t>
          </a:r>
        </a:p>
        <a:p>
          <a:r>
            <a:rPr lang="en-US" sz="1400"/>
            <a:t>names(mpg)</a:t>
          </a:r>
        </a:p>
        <a:p>
          <a:endParaRPr lang="en-US" sz="1400"/>
        </a:p>
        <a:p>
          <a:r>
            <a:rPr lang="en-US" sz="1400"/>
            <a:t>myfit0 = lm(formula = cty ~ 1, data = mpg)</a:t>
          </a:r>
        </a:p>
        <a:p>
          <a:r>
            <a:rPr lang="en-US" sz="1400"/>
            <a:t>myfit1 = lm(formula = cty ~ displ, data = mpg)</a:t>
          </a:r>
        </a:p>
        <a:p>
          <a:r>
            <a:rPr lang="en-US" sz="1400"/>
            <a:t>myfit2 = lm(formula = cty ~ displ + year, data = mpg)</a:t>
          </a:r>
        </a:p>
        <a:p>
          <a:r>
            <a:rPr lang="en-US" sz="1400"/>
            <a:t>myfit3 = lm(formula = cty ~ displ + year + cyl, data = mpg)</a:t>
          </a:r>
        </a:p>
        <a:p>
          <a:r>
            <a:rPr lang="en-US" sz="1400"/>
            <a:t>myfit4 = lm(formula = cty ~ displ + year + cyl + drv, data = mpg)</a:t>
          </a:r>
        </a:p>
        <a:p>
          <a:r>
            <a:rPr lang="en-US" sz="1400"/>
            <a:t>myfit5 = lm(formula = cty ~ displ + year + cyl + drv + manufacturer, data = mpg)</a:t>
          </a:r>
        </a:p>
        <a:p>
          <a:r>
            <a:rPr lang="en-US" sz="1400"/>
            <a:t>myfitn = lm(formula = cty ~ .,data = mpg)</a:t>
          </a:r>
        </a:p>
        <a:p>
          <a:endParaRPr lang="en-US" sz="1400"/>
        </a:p>
        <a:p>
          <a:r>
            <a:rPr lang="en-US" sz="1400"/>
            <a:t>myfit = myfit3</a:t>
          </a:r>
        </a:p>
        <a:p>
          <a:endParaRPr lang="en-US" sz="1400"/>
        </a:p>
        <a:p>
          <a:r>
            <a:rPr lang="en-US" sz="1400"/>
            <a:t>summary(myfit)</a:t>
          </a:r>
        </a:p>
        <a:p>
          <a:r>
            <a:rPr lang="en-US" sz="1400"/>
            <a:t>plot(myfit)</a:t>
          </a:r>
        </a:p>
        <a:p>
          <a:endParaRPr lang="en-US" sz="1400"/>
        </a:p>
      </xdr:txBody>
    </xdr:sp>
    <xdr:clientData/>
  </xdr:twoCellAnchor>
  <xdr:twoCellAnchor>
    <xdr:from>
      <xdr:col>7</xdr:col>
      <xdr:colOff>723900</xdr:colOff>
      <xdr:row>1</xdr:row>
      <xdr:rowOff>279400</xdr:rowOff>
    </xdr:from>
    <xdr:to>
      <xdr:col>14</xdr:col>
      <xdr:colOff>723900</xdr:colOff>
      <xdr:row>27</xdr:row>
      <xdr:rowOff>304800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57547E6-64AD-5543-BF2E-D740E9071BC6}"/>
            </a:ext>
          </a:extLst>
        </xdr:cNvPr>
        <xdr:cNvSpPr txBox="1"/>
      </xdr:nvSpPr>
      <xdr:spPr>
        <a:xfrm>
          <a:off x="6502400" y="609600"/>
          <a:ext cx="5778500" cy="861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/>
        </a:p>
        <a:p>
          <a:r>
            <a:rPr lang="en-US" sz="1400"/>
            <a:t># Tools</a:t>
          </a:r>
        </a:p>
        <a:p>
          <a:endParaRPr lang="en-US" sz="1400"/>
        </a:p>
        <a:p>
          <a:r>
            <a:rPr lang="en-US" sz="1400"/>
            <a:t># install.packages('car')</a:t>
          </a:r>
        </a:p>
        <a:p>
          <a:r>
            <a:rPr lang="en-US" sz="1400"/>
            <a:t>library(car) #Companion to applied regression.</a:t>
          </a:r>
        </a:p>
        <a:p>
          <a:r>
            <a:rPr lang="en-US" sz="1400"/>
            <a:t>car::influencePlot(myfit)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</xdr:row>
      <xdr:rowOff>266700</xdr:rowOff>
    </xdr:from>
    <xdr:to>
      <xdr:col>7</xdr:col>
      <xdr:colOff>431800</xdr:colOff>
      <xdr:row>27</xdr:row>
      <xdr:rowOff>292100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71B0556-99E6-E84E-B346-5EAD639268F5}"/>
            </a:ext>
          </a:extLst>
        </xdr:cNvPr>
        <xdr:cNvSpPr txBox="1"/>
      </xdr:nvSpPr>
      <xdr:spPr>
        <a:xfrm>
          <a:off x="203200" y="596900"/>
          <a:ext cx="6007100" cy="861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/>
        </a:p>
        <a:p>
          <a:r>
            <a:rPr lang="en-US" sz="1400"/>
            <a:t># MLR1</a:t>
          </a:r>
        </a:p>
        <a:p>
          <a:endParaRPr lang="en-US" sz="1400"/>
        </a:p>
        <a:p>
          <a:r>
            <a:rPr lang="en-US" sz="1400"/>
            <a:t># install.packages('ggplot2')</a:t>
          </a:r>
        </a:p>
        <a:p>
          <a:r>
            <a:rPr lang="en-US" sz="1400"/>
            <a:t>library(ggplot2)</a:t>
          </a:r>
        </a:p>
        <a:p>
          <a:endParaRPr lang="en-US" sz="1400"/>
        </a:p>
        <a:p>
          <a:r>
            <a:rPr lang="en-US" sz="1400"/>
            <a:t># data(package = 'ggplot2')</a:t>
          </a:r>
        </a:p>
        <a:p>
          <a:r>
            <a:rPr lang="en-US" sz="1400"/>
            <a:t>names(mpg)</a:t>
          </a:r>
        </a:p>
        <a:p>
          <a:endParaRPr lang="en-US" sz="1400"/>
        </a:p>
        <a:p>
          <a:r>
            <a:rPr lang="en-US" sz="1400"/>
            <a:t>myfit0 = lm(formula = cty ~ 1, data = mpg)</a:t>
          </a:r>
        </a:p>
        <a:p>
          <a:r>
            <a:rPr lang="en-US" sz="1400"/>
            <a:t>myfit1 = lm(formula = cty ~ displ, data = mpg)</a:t>
          </a:r>
        </a:p>
        <a:p>
          <a:r>
            <a:rPr lang="en-US" sz="1400"/>
            <a:t>myfit2 = lm(formula = cty ~ displ + year, data = mpg)</a:t>
          </a:r>
        </a:p>
        <a:p>
          <a:r>
            <a:rPr lang="en-US" sz="1400"/>
            <a:t>myfit3 = lm(formula = cty ~ displ + year + cyl, data = mpg)</a:t>
          </a:r>
        </a:p>
        <a:p>
          <a:r>
            <a:rPr lang="en-US" sz="1400"/>
            <a:t>myfit4 = lm(formula = cty ~ displ + year + cyl + drv, data = mpg)</a:t>
          </a:r>
        </a:p>
        <a:p>
          <a:r>
            <a:rPr lang="en-US" sz="1400"/>
            <a:t>myfit5 = lm(formula = cty ~ displ + year + cyl + drv + manufacturer, data = mpg)</a:t>
          </a:r>
        </a:p>
        <a:p>
          <a:r>
            <a:rPr lang="en-US" sz="1400"/>
            <a:t>myfitn = lm(formula = cty ~ .,data = mpg)</a:t>
          </a:r>
        </a:p>
        <a:p>
          <a:endParaRPr lang="en-US" sz="1400"/>
        </a:p>
        <a:p>
          <a:r>
            <a:rPr lang="en-US" sz="1400"/>
            <a:t>myfit = myfit3</a:t>
          </a:r>
        </a:p>
        <a:p>
          <a:endParaRPr lang="en-US" sz="1400"/>
        </a:p>
        <a:p>
          <a:r>
            <a:rPr lang="en-US" sz="1400"/>
            <a:t>summary(myfit)</a:t>
          </a:r>
        </a:p>
        <a:p>
          <a:r>
            <a:rPr lang="en-US" sz="1400"/>
            <a:t>plot(myfit)</a:t>
          </a:r>
        </a:p>
        <a:p>
          <a:endParaRPr lang="en-US" sz="1400"/>
        </a:p>
      </xdr:txBody>
    </xdr:sp>
    <xdr:clientData/>
  </xdr:twoCellAnchor>
  <xdr:twoCellAnchor>
    <xdr:from>
      <xdr:col>7</xdr:col>
      <xdr:colOff>723900</xdr:colOff>
      <xdr:row>1</xdr:row>
      <xdr:rowOff>279400</xdr:rowOff>
    </xdr:from>
    <xdr:to>
      <xdr:col>14</xdr:col>
      <xdr:colOff>723900</xdr:colOff>
      <xdr:row>27</xdr:row>
      <xdr:rowOff>304800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CD2D4F-D817-3A4A-AE6D-62AB1836F5A7}"/>
            </a:ext>
          </a:extLst>
        </xdr:cNvPr>
        <xdr:cNvSpPr txBox="1"/>
      </xdr:nvSpPr>
      <xdr:spPr>
        <a:xfrm>
          <a:off x="6502400" y="609600"/>
          <a:ext cx="5778500" cy="861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400"/>
        </a:p>
        <a:p>
          <a:r>
            <a:rPr lang="en-US" sz="1400"/>
            <a:t># Stepwise Regression</a:t>
          </a:r>
        </a:p>
        <a:p>
          <a:endParaRPr lang="en-US" sz="1400"/>
        </a:p>
        <a:p>
          <a:r>
            <a:rPr lang="en-US" sz="1400"/>
            <a:t>scope = list(lower = formula(myfit0), upper = formula(myfitn))</a:t>
          </a:r>
        </a:p>
        <a:p>
          <a:endParaRPr lang="en-US" sz="1400"/>
        </a:p>
        <a:p>
          <a:r>
            <a:rPr lang="en-US" sz="1400"/>
            <a:t># Stepwise AIC</a:t>
          </a:r>
        </a:p>
        <a:p>
          <a:r>
            <a:rPr lang="en-US" sz="1400"/>
            <a:t>forwardAIC  = step(myfit0, scope, direction = "forward", k = 2)</a:t>
          </a:r>
        </a:p>
        <a:p>
          <a:r>
            <a:rPr lang="en-US" sz="1400"/>
            <a:t>backwardAIC = step(myfitn, scope, direction = "backward", k = 2)</a:t>
          </a:r>
        </a:p>
        <a:p>
          <a:endParaRPr lang="en-US" sz="1400"/>
        </a:p>
        <a:p>
          <a:r>
            <a:rPr lang="en-US" sz="1400"/>
            <a:t># Stepwise BIC</a:t>
          </a:r>
        </a:p>
        <a:p>
          <a:r>
            <a:rPr lang="en-US" sz="1400"/>
            <a:t>n = dim(mpg)[1]</a:t>
          </a:r>
        </a:p>
        <a:p>
          <a:r>
            <a:rPr lang="en-US" sz="1400"/>
            <a:t>forwardBIC  = step(model_0, scope, direction = "forward", k = log(n))</a:t>
          </a:r>
        </a:p>
        <a:p>
          <a:r>
            <a:rPr lang="en-US" sz="1400"/>
            <a:t>backwardBIC = step(model_n, scope, direction = "backward", k = log(n))</a:t>
          </a:r>
        </a:p>
        <a:p>
          <a:endParaRPr lang="en-US" sz="14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82550</xdr:colOff>
      <xdr:row>38</xdr:row>
      <xdr:rowOff>127000</xdr:rowOff>
    </xdr:from>
    <xdr:to>
      <xdr:col>24</xdr:col>
      <xdr:colOff>615950</xdr:colOff>
      <xdr:row>53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AF582-70EC-F84E-95FE-22B4B87E6A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1</xdr:row>
      <xdr:rowOff>12700</xdr:rowOff>
    </xdr:from>
    <xdr:to>
      <xdr:col>14</xdr:col>
      <xdr:colOff>787400</xdr:colOff>
      <xdr:row>23</xdr:row>
      <xdr:rowOff>139700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9D04E21-E380-1240-BCD1-2134B5745A15}"/>
            </a:ext>
          </a:extLst>
        </xdr:cNvPr>
        <xdr:cNvSpPr txBox="1"/>
      </xdr:nvSpPr>
      <xdr:spPr>
        <a:xfrm>
          <a:off x="3340100" y="342900"/>
          <a:ext cx="9842500" cy="7391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r>
            <a:rPr lang="en-US" sz="1100"/>
            <a:t>ratings &lt;- read_excel("RDevelopment5.xlsx",sheet = "RiskSystems5_data")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install.packages('caret')</a:t>
          </a:r>
        </a:p>
        <a:p>
          <a:endParaRPr lang="en-US" sz="1100"/>
        </a:p>
        <a:p>
          <a:r>
            <a:rPr lang="en-US" sz="1100"/>
            <a:t>library(caret)</a:t>
          </a:r>
        </a:p>
        <a:p>
          <a:endParaRPr lang="en-US" sz="1100"/>
        </a:p>
        <a:p>
          <a:r>
            <a:rPr lang="en-US" sz="1100"/>
            <a:t>raw = confusionMatrix(as.factor(ratings$RatingNow),as.factor(ratings$RatingLast))</a:t>
          </a:r>
        </a:p>
        <a:p>
          <a:r>
            <a:rPr lang="en-US" sz="1100"/>
            <a:t>cmat = raw$table</a:t>
          </a:r>
        </a:p>
        <a:p>
          <a:endParaRPr lang="en-US" sz="1100"/>
        </a:p>
        <a:p>
          <a:r>
            <a:rPr lang="en-US" sz="1100"/>
            <a:t>rowtotals = rowSums(cmat)</a:t>
          </a:r>
        </a:p>
        <a:p>
          <a:r>
            <a:rPr lang="en-US" sz="1100"/>
            <a:t>tmat = cmat</a:t>
          </a:r>
        </a:p>
        <a:p>
          <a:endParaRPr lang="en-US" sz="1100"/>
        </a:p>
        <a:p>
          <a:r>
            <a:rPr lang="en-US" sz="1100"/>
            <a:t>for (r in 1:length(rowtotals)){</a:t>
          </a:r>
        </a:p>
        <a:p>
          <a:r>
            <a:rPr lang="en-US" sz="1100"/>
            <a:t>  tmat[r,] = cmat[r,]/rowtotals[r]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tmatcum = tmat</a:t>
          </a:r>
        </a:p>
        <a:p>
          <a:endParaRPr lang="en-US" sz="1100"/>
        </a:p>
        <a:p>
          <a:r>
            <a:rPr lang="en-US" sz="1100"/>
            <a:t>for (r in 1:length(rowtotals)){</a:t>
          </a:r>
        </a:p>
        <a:p>
          <a:r>
            <a:rPr lang="en-US" sz="1100"/>
            <a:t>  tmatcum[r,] = cumsum(tmat[r,])</a:t>
          </a:r>
        </a:p>
        <a:p>
          <a:r>
            <a:rPr lang="en-US" sz="1100"/>
            <a:t>}</a:t>
          </a:r>
        </a:p>
        <a:p>
          <a:endParaRPr lang="en-US" sz="1100"/>
        </a:p>
        <a:p>
          <a:r>
            <a:rPr lang="en-US" sz="1100"/>
            <a:t>tmatcum</a:t>
          </a:r>
        </a:p>
        <a:p>
          <a:endParaRPr lang="en-US" sz="1100"/>
        </a:p>
        <a:p>
          <a:r>
            <a:rPr lang="en-US" sz="1100"/>
            <a:t>nsims = 10</a:t>
          </a:r>
        </a:p>
        <a:p>
          <a:r>
            <a:rPr lang="en-US" sz="1100"/>
            <a:t>n = nrow(tmat)</a:t>
          </a:r>
        </a:p>
        <a:p>
          <a:r>
            <a:rPr lang="en-US" sz="1100"/>
            <a:t>rho = .5</a:t>
          </a:r>
        </a:p>
        <a:p>
          <a:r>
            <a:rPr lang="en-US" sz="1100"/>
            <a:t>rhomat = matrix(data = rho,n,n)</a:t>
          </a:r>
        </a:p>
        <a:p>
          <a:r>
            <a:rPr lang="en-US" sz="1100"/>
            <a:t>diag(rhomat) = 1</a:t>
          </a:r>
        </a:p>
        <a:p>
          <a:r>
            <a:rPr lang="en-US" sz="1100"/>
            <a:t>S = rhomat</a:t>
          </a:r>
        </a:p>
        <a:p>
          <a:r>
            <a:rPr lang="en-US" sz="1100"/>
            <a:t>normsims = mvtnorm::rmvnorm(n = nsims,rep(0,n),S)</a:t>
          </a:r>
        </a:p>
        <a:p>
          <a:r>
            <a:rPr lang="en-US" sz="1100"/>
            <a:t>psims = apply(X = normsims,MARGIN =  2,FUN =  pnorm)</a:t>
          </a:r>
        </a:p>
        <a:p>
          <a:r>
            <a:rPr lang="en-US" sz="1100"/>
            <a:t>psims</a:t>
          </a:r>
        </a:p>
        <a:p>
          <a:r>
            <a:rPr lang="en-US" sz="1100"/>
            <a:t>psims = t(psims)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for (c in 1:n){</a:t>
          </a:r>
        </a:p>
        <a:p>
          <a:r>
            <a:rPr lang="en-US" sz="1100"/>
            <a:t>  print(psims[,c] &lt; tmatcum)</a:t>
          </a:r>
        </a:p>
        <a:p>
          <a:r>
            <a:rPr lang="en-US" sz="1100"/>
            <a:t>}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800100</xdr:colOff>
      <xdr:row>1</xdr:row>
      <xdr:rowOff>12700</xdr:rowOff>
    </xdr:from>
    <xdr:to>
      <xdr:col>10</xdr:col>
      <xdr:colOff>469900</xdr:colOff>
      <xdr:row>18</xdr:row>
      <xdr:rowOff>228600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E97A74-E1E4-3142-ACA1-C8E80043D468}"/>
            </a:ext>
          </a:extLst>
        </xdr:cNvPr>
        <xdr:cNvSpPr txBox="1"/>
      </xdr:nvSpPr>
      <xdr:spPr>
        <a:xfrm>
          <a:off x="800100" y="342900"/>
          <a:ext cx="7924800" cy="5829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r>
            <a:rPr lang="en-US" sz="2000"/>
            <a:t>data("Titanic")</a:t>
          </a:r>
        </a:p>
        <a:p>
          <a:r>
            <a:rPr lang="en-US" sz="2000"/>
            <a:t>model &lt;- glm(Survived ~.,family=binomial(link='logit'),data=Titanic)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New%20-%20Spreadsheets%20-%20Lecture+Inclass%20prj%20XLS/RegressionAnalysisUpdat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Google%20Drive/iQRM/ClassFiles/iQRM_Class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gdin/2020/ColumbiaU/Review%20of%20Curriculum/Old%20-%20Spreadsheets%20-%20Lecture+Inclass%20prj%20XLS/Copy%20of%20iQRM_Class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jr2132/Downloads/Class7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Class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FRM/Fall17/FRMClass1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HW_Temp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FRMClass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ERMM/ERMM_Fall17/ERMM_Spring17/Class4/LinearAlgrebra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C4RM_Class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jr2132/Downloads/VaR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FRMClass3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FRM/Fall17/Subjects/Distributions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Google%20Drive/iQRM/ClassFiles/iQRM_Class6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/Google%20Drive/iQRM/SubjectFiles/Probability_IQRM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Set/FixedIncome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avidromoff/Google%20Drive/FRM/Class/FRM_Class5/FRM_2_Credit_1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Google%20Drive/FRM/ClassFiles/FRMClass10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Google%20Drive/iQRM/Old/iQRM_Class3_Worked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iQRMClass9_Question_AVPlot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GoogleDrive/My%20Drive/FRM/ClassFiles/FRMClass7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E:/C:/Users/djr2132/Downloads/VaR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FinStatAnalysis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Downloads/Futures_N_Options1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GoogleDrive/My%20Drive/FRM/ClassFiles/FRMClass5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ownloads/OLD_FRM_HW/HW4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romoff/Desktop/FRM_1_Bonds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Subjects/Futures_N_Options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Fall17/CreditSpreadValuation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romoff/Google%20Drive/FRM/Class/FRM_Class5/FRM_1_V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minology"/>
      <sheetName val="NormalEquations"/>
      <sheetName val="ExcelOutput"/>
      <sheetName val="DegreesOfFreedom"/>
      <sheetName val="QualityOfFit"/>
      <sheetName val="RSquareAdj"/>
      <sheetName val="FTest"/>
      <sheetName val="OrdinaryLeastSquares"/>
      <sheetName val="MaximumLikelihood"/>
    </sheetNames>
    <sheetDataSet>
      <sheetData sheetId="0" refreshError="1"/>
      <sheetData sheetId="1" refreshError="1"/>
      <sheetData sheetId="2">
        <row r="1">
          <cell r="C1">
            <v>-2</v>
          </cell>
        </row>
      </sheetData>
      <sheetData sheetId="3" refreshError="1"/>
      <sheetData sheetId="4">
        <row r="1">
          <cell r="C1">
            <v>-2</v>
          </cell>
        </row>
      </sheetData>
      <sheetData sheetId="5">
        <row r="6">
          <cell r="C6">
            <v>0.8</v>
          </cell>
        </row>
        <row r="7">
          <cell r="C7">
            <v>0.19999999999999996</v>
          </cell>
        </row>
        <row r="10">
          <cell r="C10">
            <v>1.0555555555555556</v>
          </cell>
        </row>
        <row r="11">
          <cell r="C11">
            <v>0.21111111111111108</v>
          </cell>
        </row>
      </sheetData>
      <sheetData sheetId="6" refreshError="1"/>
      <sheetData sheetId="7">
        <row r="3">
          <cell r="E3">
            <v>20</v>
          </cell>
        </row>
      </sheetData>
      <sheetData sheetId="8">
        <row r="3">
          <cell r="C3">
            <v>0.2888819048927293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ay"/>
      <sheetName val="TMat1"/>
      <sheetName val="TMat2"/>
      <sheetName val="TMat3"/>
      <sheetName val="Binomial"/>
      <sheetName val="Normal"/>
      <sheetName val="NextClass1_MeanVar"/>
      <sheetName val="NextClass2_CovCorr"/>
      <sheetName val="NextClass3_SkewKurt"/>
      <sheetName val="NextClass4_Videos"/>
      <sheetName val="PreWork4NextClass"/>
      <sheetName val="ClassWork"/>
      <sheetName val="1_Vote"/>
      <sheetName val="2_TMatrix"/>
      <sheetName val="3_TMatrix2"/>
      <sheetName val="4_ConditionalProbability"/>
      <sheetName val="5_DenomSwitch"/>
      <sheetName val="6_Normal"/>
      <sheetName val="7_Backtest"/>
      <sheetName val="8_LifeAnnuity"/>
      <sheetName val="FinalExamReview"/>
      <sheetName val="ClassPolicy"/>
      <sheetName val="Programming"/>
      <sheetName val="Programming_Data"/>
      <sheetName val="Programming_Answer_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2">
          <cell r="C12">
            <v>10</v>
          </cell>
        </row>
        <row r="13">
          <cell r="C13">
            <v>0.02</v>
          </cell>
        </row>
        <row r="14">
          <cell r="C14">
            <v>3</v>
          </cell>
        </row>
      </sheetData>
      <sheetData sheetId="5" refreshError="1"/>
      <sheetData sheetId="6">
        <row r="24">
          <cell r="E24">
            <v>-2.0344842309874376</v>
          </cell>
        </row>
        <row r="30">
          <cell r="C30">
            <v>0.47283563207088219</v>
          </cell>
        </row>
        <row r="31">
          <cell r="C31">
            <v>0.45767178102260736</v>
          </cell>
        </row>
        <row r="32">
          <cell r="C32">
            <v>0.42492062610286929</v>
          </cell>
        </row>
        <row r="33">
          <cell r="C33">
            <v>0.59889153009821006</v>
          </cell>
        </row>
        <row r="34">
          <cell r="C34">
            <v>-0.53177593704778414</v>
          </cell>
        </row>
        <row r="35">
          <cell r="C35">
            <v>-1.0923730126346645</v>
          </cell>
        </row>
        <row r="36">
          <cell r="C36">
            <v>-1.5032931355800621</v>
          </cell>
        </row>
        <row r="37">
          <cell r="C37">
            <v>1.5847145107069514</v>
          </cell>
        </row>
        <row r="38">
          <cell r="C38">
            <v>-1.0653967582348218</v>
          </cell>
        </row>
        <row r="39">
          <cell r="C39">
            <v>-0.41124559773468478</v>
          </cell>
        </row>
        <row r="40">
          <cell r="C40">
            <v>-3.1141255841770681E-2</v>
          </cell>
        </row>
        <row r="41">
          <cell r="C41">
            <v>1.2468143389598696</v>
          </cell>
        </row>
        <row r="42">
          <cell r="C42">
            <v>0.13044182619797937</v>
          </cell>
        </row>
        <row r="43">
          <cell r="C43">
            <v>0.59193078372161201</v>
          </cell>
        </row>
        <row r="44">
          <cell r="C44">
            <v>0.82333603760006313</v>
          </cell>
        </row>
        <row r="45">
          <cell r="C45">
            <v>0.65275066245239</v>
          </cell>
        </row>
        <row r="46">
          <cell r="C46">
            <v>-1.3299123879368187</v>
          </cell>
        </row>
        <row r="47">
          <cell r="C47">
            <v>1.8144389682637543</v>
          </cell>
        </row>
        <row r="48">
          <cell r="C48">
            <v>0.18357809747018158</v>
          </cell>
        </row>
        <row r="49">
          <cell r="C49">
            <v>1.3548288082437756</v>
          </cell>
        </row>
        <row r="50">
          <cell r="C50">
            <v>0.96000378303928868</v>
          </cell>
        </row>
        <row r="51">
          <cell r="C51">
            <v>-0.75251590001080337</v>
          </cell>
        </row>
        <row r="52">
          <cell r="C52">
            <v>-0.54280595514466867</v>
          </cell>
        </row>
        <row r="53">
          <cell r="C53">
            <v>1.4450781934897143</v>
          </cell>
        </row>
        <row r="54">
          <cell r="C54">
            <v>-1.3103661952828956</v>
          </cell>
        </row>
        <row r="55">
          <cell r="C55">
            <v>0.86453510799169753</v>
          </cell>
        </row>
        <row r="56">
          <cell r="C56">
            <v>0.54063492010443293</v>
          </cell>
        </row>
        <row r="57">
          <cell r="C57">
            <v>-1.1926173327716567</v>
          </cell>
        </row>
        <row r="58">
          <cell r="C58">
            <v>-2.0344842309874376</v>
          </cell>
        </row>
        <row r="59">
          <cell r="C59">
            <v>1.7299667033107016</v>
          </cell>
        </row>
        <row r="60">
          <cell r="C60">
            <v>1.5877550893721093</v>
          </cell>
        </row>
        <row r="61">
          <cell r="C61">
            <v>0.65950770253534019</v>
          </cell>
        </row>
        <row r="62">
          <cell r="C62">
            <v>0.97540989122619604</v>
          </cell>
        </row>
        <row r="63">
          <cell r="C63">
            <v>0.36092288473141043</v>
          </cell>
        </row>
        <row r="64">
          <cell r="C64">
            <v>1.8562365796243729</v>
          </cell>
        </row>
        <row r="65">
          <cell r="C65">
            <v>-0.20913258218132988</v>
          </cell>
        </row>
        <row r="66">
          <cell r="C66">
            <v>-0.43135032447355126</v>
          </cell>
        </row>
        <row r="67">
          <cell r="C67">
            <v>-0.50537849528565904</v>
          </cell>
        </row>
        <row r="68">
          <cell r="C68">
            <v>1.2005463935897949</v>
          </cell>
        </row>
        <row r="69">
          <cell r="C69">
            <v>-0.95292427154916037</v>
          </cell>
        </row>
        <row r="70">
          <cell r="C70">
            <v>-1.489300177748593</v>
          </cell>
        </row>
        <row r="71">
          <cell r="C71">
            <v>1.3569249544412405</v>
          </cell>
        </row>
        <row r="72">
          <cell r="C72">
            <v>-3.4339261951630076E-2</v>
          </cell>
        </row>
        <row r="73">
          <cell r="C73">
            <v>0.47242793486658613</v>
          </cell>
        </row>
        <row r="74">
          <cell r="C74">
            <v>-0.20616730719777968</v>
          </cell>
        </row>
        <row r="75">
          <cell r="C75">
            <v>-0.1241253327308736</v>
          </cell>
        </row>
        <row r="76">
          <cell r="C76">
            <v>-0.15797703340739311</v>
          </cell>
        </row>
        <row r="77">
          <cell r="C77">
            <v>0.7834064814089936</v>
          </cell>
        </row>
        <row r="78">
          <cell r="C78">
            <v>-0.31403473645401986</v>
          </cell>
        </row>
        <row r="79">
          <cell r="C79">
            <v>-1.0892091579210856</v>
          </cell>
        </row>
        <row r="80">
          <cell r="C80">
            <v>-0.14229621061692244</v>
          </cell>
        </row>
        <row r="81">
          <cell r="C81">
            <v>-0.95498011758643009</v>
          </cell>
        </row>
        <row r="82">
          <cell r="C82">
            <v>2.4325997984353718</v>
          </cell>
        </row>
        <row r="83">
          <cell r="C83">
            <v>-0.24005877903367401</v>
          </cell>
        </row>
        <row r="84">
          <cell r="C84">
            <v>-0.54140727804528221</v>
          </cell>
        </row>
        <row r="85">
          <cell r="C85">
            <v>0.71219161995211278</v>
          </cell>
        </row>
        <row r="86">
          <cell r="C86">
            <v>0.48682362643606775</v>
          </cell>
        </row>
        <row r="87">
          <cell r="C87">
            <v>0.41460686137681257</v>
          </cell>
        </row>
        <row r="88">
          <cell r="C88">
            <v>1.002966196417018</v>
          </cell>
        </row>
        <row r="89">
          <cell r="C89">
            <v>0.54243255375052368</v>
          </cell>
        </row>
        <row r="90">
          <cell r="C90">
            <v>-1.8689342043077717</v>
          </cell>
        </row>
        <row r="91">
          <cell r="C91">
            <v>-0.1275510652267782</v>
          </cell>
        </row>
        <row r="92">
          <cell r="C92">
            <v>0.36656834921990267</v>
          </cell>
        </row>
        <row r="93">
          <cell r="C93">
            <v>0.1959142079947935</v>
          </cell>
        </row>
        <row r="94">
          <cell r="C94">
            <v>0.1633818377141269</v>
          </cell>
        </row>
        <row r="95">
          <cell r="C95">
            <v>2.6710696453581235</v>
          </cell>
        </row>
        <row r="96">
          <cell r="C96">
            <v>-0.42429971649028647</v>
          </cell>
        </row>
        <row r="97">
          <cell r="C97">
            <v>-0.61637830092325185</v>
          </cell>
        </row>
        <row r="98">
          <cell r="C98">
            <v>-1.2467608733272906</v>
          </cell>
        </row>
        <row r="99">
          <cell r="C99">
            <v>-1.2420790016593952</v>
          </cell>
        </row>
        <row r="100">
          <cell r="C100">
            <v>0.61925278950750406</v>
          </cell>
        </row>
        <row r="101">
          <cell r="C101">
            <v>0.20992154625570031</v>
          </cell>
        </row>
        <row r="102">
          <cell r="C102">
            <v>0.43154151978882149</v>
          </cell>
        </row>
        <row r="103">
          <cell r="C103">
            <v>-0.61942148444040201</v>
          </cell>
        </row>
        <row r="104">
          <cell r="C104">
            <v>0.31298184561513664</v>
          </cell>
        </row>
        <row r="105">
          <cell r="C105">
            <v>-1.3293756011157096</v>
          </cell>
        </row>
        <row r="106">
          <cell r="C106">
            <v>-0.71328480340091105</v>
          </cell>
        </row>
        <row r="107">
          <cell r="C107">
            <v>1.3924790675406515</v>
          </cell>
        </row>
        <row r="108">
          <cell r="C108">
            <v>1.1826914188463862</v>
          </cell>
        </row>
        <row r="109">
          <cell r="C109">
            <v>1.4342383981022007</v>
          </cell>
        </row>
        <row r="110">
          <cell r="C110">
            <v>0.78543422003077046</v>
          </cell>
        </row>
        <row r="111">
          <cell r="C111">
            <v>-1.0870596324040505</v>
          </cell>
        </row>
        <row r="112">
          <cell r="C112">
            <v>0.63325128160473498</v>
          </cell>
        </row>
        <row r="113">
          <cell r="C113">
            <v>0.77787386482362986</v>
          </cell>
        </row>
        <row r="114">
          <cell r="C114">
            <v>0.24837890304058732</v>
          </cell>
        </row>
        <row r="115">
          <cell r="C115">
            <v>0.80752026146839906</v>
          </cell>
        </row>
        <row r="116">
          <cell r="C116">
            <v>0.74478903054676848</v>
          </cell>
        </row>
        <row r="117">
          <cell r="C117">
            <v>-1.1491720845402209</v>
          </cell>
        </row>
        <row r="118">
          <cell r="C118">
            <v>0.42896914696081034</v>
          </cell>
        </row>
        <row r="119">
          <cell r="C119">
            <v>-0.597892993359188</v>
          </cell>
        </row>
        <row r="120">
          <cell r="C120">
            <v>0.88781240410706486</v>
          </cell>
        </row>
        <row r="121">
          <cell r="C121">
            <v>1.4220282396798032</v>
          </cell>
        </row>
        <row r="122">
          <cell r="C122">
            <v>1.5429318688961562</v>
          </cell>
        </row>
        <row r="123">
          <cell r="C123">
            <v>0.34104768407371333</v>
          </cell>
        </row>
        <row r="124">
          <cell r="C124">
            <v>0.99699934548788016</v>
          </cell>
        </row>
        <row r="125">
          <cell r="C125">
            <v>-1.509506598426565</v>
          </cell>
        </row>
        <row r="126">
          <cell r="C126">
            <v>-1.7004043615721947</v>
          </cell>
        </row>
        <row r="127">
          <cell r="C127">
            <v>0.36438233854416907</v>
          </cell>
        </row>
        <row r="128">
          <cell r="C128">
            <v>-0.68071196946934187</v>
          </cell>
        </row>
        <row r="129">
          <cell r="C129">
            <v>-1.4717164307075286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ay"/>
      <sheetName val="Derivatives"/>
      <sheetName val="SumRule"/>
      <sheetName val="ProductRule"/>
      <sheetName val="ChainRule"/>
      <sheetName val="PowerRule"/>
      <sheetName val="Minimization1"/>
      <sheetName val="Minimization2"/>
      <sheetName val="Minimization3"/>
      <sheetName val="MaximumLikelihood"/>
      <sheetName val="Prework4NextClass"/>
      <sheetName val="Drills"/>
      <sheetName val="ClassWork"/>
      <sheetName val="1_Derivatives"/>
      <sheetName val="2_Bond_WeightedCF"/>
      <sheetName val="3_Duration"/>
      <sheetName val="4_Sensitivity"/>
      <sheetName val="5_Elasticity"/>
      <sheetName val="6_OptimalHedge"/>
      <sheetName val="7_TaylorSeries"/>
      <sheetName val="8_MLE"/>
      <sheetName val="9_DurationTable"/>
      <sheetName val="FinalExamReview"/>
      <sheetName val="ClassPolicy"/>
    </sheetNames>
    <sheetDataSet>
      <sheetData sheetId="0"/>
      <sheetData sheetId="1"/>
      <sheetData sheetId="2"/>
      <sheetData sheetId="3">
        <row r="12">
          <cell r="C12">
            <v>4</v>
          </cell>
        </row>
        <row r="13">
          <cell r="C13">
            <v>7</v>
          </cell>
        </row>
        <row r="14">
          <cell r="C14">
            <v>28</v>
          </cell>
        </row>
        <row r="15">
          <cell r="C15">
            <v>0.1</v>
          </cell>
        </row>
        <row r="16">
          <cell r="C16">
            <v>37.268000000000008</v>
          </cell>
        </row>
        <row r="20">
          <cell r="C20">
            <v>4.8400000000000007</v>
          </cell>
          <cell r="D20">
            <v>7.7000000000000011</v>
          </cell>
        </row>
      </sheetData>
      <sheetData sheetId="4"/>
      <sheetData sheetId="5"/>
      <sheetData sheetId="6"/>
      <sheetData sheetId="7">
        <row r="3">
          <cell r="B3">
            <v>-10</v>
          </cell>
        </row>
      </sheetData>
      <sheetData sheetId="8">
        <row r="2">
          <cell r="S2">
            <v>-3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7"/>
      <sheetName val="Summary"/>
      <sheetName val="Loans"/>
      <sheetName val="DelinquencyTransition"/>
      <sheetName val="ExporeInf"/>
      <sheetName val="Spread2PD"/>
      <sheetName val="CDS"/>
      <sheetName val="CreditRiskMitigation"/>
      <sheetName val="Liquidity1"/>
      <sheetName val="Discussion1"/>
      <sheetName val="Discussion2"/>
      <sheetName val="Discussion3"/>
    </sheetNames>
    <sheetDataSet>
      <sheetData sheetId="0"/>
      <sheetData sheetId="1"/>
      <sheetData sheetId="2"/>
      <sheetData sheetId="3"/>
      <sheetData sheetId="4">
        <row r="3">
          <cell r="C3">
            <v>1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</row>
        <row r="4">
          <cell r="C4">
            <v>0.2</v>
          </cell>
          <cell r="D4">
            <v>0.7</v>
          </cell>
          <cell r="E4">
            <v>0.05</v>
          </cell>
          <cell r="F4">
            <v>0.05</v>
          </cell>
          <cell r="G4">
            <v>0</v>
          </cell>
          <cell r="H4">
            <v>0</v>
          </cell>
        </row>
        <row r="5">
          <cell r="C5">
            <v>0.1</v>
          </cell>
          <cell r="D5">
            <v>0.2</v>
          </cell>
          <cell r="E5">
            <v>0.6</v>
          </cell>
          <cell r="F5">
            <v>0.05</v>
          </cell>
          <cell r="G5">
            <v>0.05</v>
          </cell>
          <cell r="H5">
            <v>0</v>
          </cell>
        </row>
        <row r="6">
          <cell r="C6">
            <v>0.1</v>
          </cell>
          <cell r="D6">
            <v>0</v>
          </cell>
          <cell r="E6">
            <v>0</v>
          </cell>
          <cell r="F6">
            <v>0.6</v>
          </cell>
          <cell r="G6">
            <v>0.3</v>
          </cell>
          <cell r="H6">
            <v>0</v>
          </cell>
        </row>
        <row r="7">
          <cell r="C7">
            <v>0.05</v>
          </cell>
          <cell r="D7">
            <v>0</v>
          </cell>
          <cell r="E7">
            <v>0</v>
          </cell>
          <cell r="F7">
            <v>0</v>
          </cell>
          <cell r="G7">
            <v>0.55000000000000004</v>
          </cell>
          <cell r="H7">
            <v>0.4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1</v>
          </cell>
        </row>
        <row r="12"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C13">
            <v>0.67101876562500007</v>
          </cell>
          <cell r="D13">
            <v>0.14815299999999992</v>
          </cell>
          <cell r="E13">
            <v>3.8272000000000007E-2</v>
          </cell>
          <cell r="F13">
            <v>4.4510249999999994E-2</v>
          </cell>
          <cell r="G13">
            <v>4.3085859375E-2</v>
          </cell>
          <cell r="H13">
            <v>5.4960124999999999E-2</v>
          </cell>
        </row>
        <row r="14">
          <cell r="C14">
            <v>0.52224385937499984</v>
          </cell>
          <cell r="D14">
            <v>0.15308799999999997</v>
          </cell>
          <cell r="E14">
            <v>7.1609000000000006E-2</v>
          </cell>
          <cell r="F14">
            <v>5.0748500000000009E-2</v>
          </cell>
          <cell r="G14">
            <v>6.2223765624999997E-2</v>
          </cell>
          <cell r="H14">
            <v>0.140086875</v>
          </cell>
        </row>
        <row r="15">
          <cell r="C15">
            <v>0.30513109374999997</v>
          </cell>
          <cell r="D15">
            <v>0</v>
          </cell>
          <cell r="E15">
            <v>0</v>
          </cell>
          <cell r="F15">
            <v>4.6655999999999996E-2</v>
          </cell>
          <cell r="G15">
            <v>0.11385215625</v>
          </cell>
          <cell r="H15">
            <v>0.53436074999999994</v>
          </cell>
        </row>
        <row r="16">
          <cell r="C16">
            <v>0.10803548437500002</v>
          </cell>
          <cell r="D16">
            <v>0</v>
          </cell>
          <cell r="E16">
            <v>0</v>
          </cell>
          <cell r="F16">
            <v>0</v>
          </cell>
          <cell r="G16">
            <v>2.7680640625000016E-2</v>
          </cell>
          <cell r="H16">
            <v>0.86428387500000015</v>
          </cell>
        </row>
        <row r="17"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1</v>
          </cell>
        </row>
        <row r="21">
          <cell r="C21">
            <v>1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C22">
            <v>0.84342114600735374</v>
          </cell>
          <cell r="D22">
            <v>1.0352896953204995E-5</v>
          </cell>
          <cell r="E22">
            <v>3.1992182250593712E-6</v>
          </cell>
          <cell r="F22">
            <v>4.1876328384128526E-6</v>
          </cell>
          <cell r="G22">
            <v>6.6857073184685395E-6</v>
          </cell>
          <cell r="H22">
            <v>0.156554428537311</v>
          </cell>
        </row>
        <row r="23">
          <cell r="C23">
            <v>0.72725641449500444</v>
          </cell>
          <cell r="D23">
            <v>1.2796872900237485E-5</v>
          </cell>
          <cell r="E23">
            <v>3.9544605030862563E-6</v>
          </cell>
          <cell r="F23">
            <v>5.1760474517663339E-6</v>
          </cell>
          <cell r="G23">
            <v>8.2632168401722577E-6</v>
          </cell>
          <cell r="H23">
            <v>0.27271339490730012</v>
          </cell>
        </row>
        <row r="24">
          <cell r="C24">
            <v>0.33333333254637681</v>
          </cell>
          <cell r="D24">
            <v>0</v>
          </cell>
          <cell r="E24">
            <v>0</v>
          </cell>
          <cell r="F24">
            <v>8.0204967233062296E-10</v>
          </cell>
          <cell r="G24">
            <v>4.6764599586037787E-9</v>
          </cell>
          <cell r="H24">
            <v>0.66666666197511359</v>
          </cell>
        </row>
        <row r="25">
          <cell r="C25">
            <v>0.11111111110859562</v>
          </cell>
          <cell r="D25">
            <v>0</v>
          </cell>
          <cell r="E25">
            <v>0</v>
          </cell>
          <cell r="F25">
            <v>0</v>
          </cell>
          <cell r="G25">
            <v>2.2639679229993673E-11</v>
          </cell>
          <cell r="H25">
            <v>0.88888888886876494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1</v>
          </cell>
        </row>
        <row r="29">
          <cell r="C29">
            <v>10000</v>
          </cell>
          <cell r="D29">
            <v>10000</v>
          </cell>
          <cell r="E29">
            <v>10000</v>
          </cell>
          <cell r="F29">
            <v>10000</v>
          </cell>
          <cell r="G29">
            <v>0</v>
          </cell>
          <cell r="H29">
            <v>0</v>
          </cell>
        </row>
      </sheetData>
      <sheetData sheetId="5">
        <row r="16">
          <cell r="C16">
            <v>8.7526935082926656</v>
          </cell>
        </row>
        <row r="20">
          <cell r="F20">
            <v>0.97530991202833262</v>
          </cell>
        </row>
        <row r="21">
          <cell r="F21">
            <v>0.95122942450071402</v>
          </cell>
        </row>
        <row r="22">
          <cell r="F22">
            <v>0.92774348632855286</v>
          </cell>
        </row>
        <row r="23">
          <cell r="F23">
            <v>0.90483741803595952</v>
          </cell>
        </row>
        <row r="24">
          <cell r="F24">
            <v>0.88249690258459546</v>
          </cell>
        </row>
        <row r="25">
          <cell r="F25">
            <v>0.86070797642505781</v>
          </cell>
        </row>
        <row r="26">
          <cell r="F26">
            <v>0.83945702076920736</v>
          </cell>
        </row>
        <row r="27">
          <cell r="F27">
            <v>0.81873075307798182</v>
          </cell>
        </row>
        <row r="28">
          <cell r="F28">
            <v>0.79851621875937706</v>
          </cell>
        </row>
        <row r="29">
          <cell r="F29">
            <v>0.77880078307140488</v>
          </cell>
        </row>
        <row r="40">
          <cell r="B40">
            <v>0.5</v>
          </cell>
          <cell r="C40">
            <v>106.72870921346704</v>
          </cell>
          <cell r="D40">
            <v>40</v>
          </cell>
          <cell r="F40">
            <v>0.97530991202833262</v>
          </cell>
        </row>
        <row r="41">
          <cell r="B41">
            <v>1.5</v>
          </cell>
          <cell r="C41">
            <v>105.97104849893799</v>
          </cell>
          <cell r="D41">
            <v>40</v>
          </cell>
          <cell r="F41">
            <v>0.92774348632855286</v>
          </cell>
        </row>
        <row r="42">
          <cell r="B42">
            <v>2.5</v>
          </cell>
          <cell r="C42">
            <v>105.17454168889401</v>
          </cell>
          <cell r="D42">
            <v>40</v>
          </cell>
          <cell r="F42">
            <v>0.88249690258459546</v>
          </cell>
        </row>
        <row r="43">
          <cell r="B43">
            <v>3.5</v>
          </cell>
          <cell r="C43">
            <v>104.33719710142807</v>
          </cell>
          <cell r="D43">
            <v>40</v>
          </cell>
          <cell r="F43">
            <v>0.83945702076920736</v>
          </cell>
        </row>
        <row r="44">
          <cell r="B44">
            <v>4.5</v>
          </cell>
          <cell r="C44">
            <v>103.45692093891826</v>
          </cell>
          <cell r="D44">
            <v>40</v>
          </cell>
          <cell r="F44">
            <v>0.79851621875937706</v>
          </cell>
        </row>
        <row r="45">
          <cell r="G45">
            <v>288.4814055773889</v>
          </cell>
        </row>
      </sheetData>
      <sheetData sheetId="6">
        <row r="7">
          <cell r="B7">
            <v>0.02</v>
          </cell>
          <cell r="C7">
            <v>0.05</v>
          </cell>
        </row>
        <row r="11">
          <cell r="C11">
            <v>0.98019867330675525</v>
          </cell>
          <cell r="E11">
            <v>0.95122942450071402</v>
          </cell>
        </row>
        <row r="12">
          <cell r="C12">
            <v>0.96078943915232318</v>
          </cell>
          <cell r="E12">
            <v>0.90483741803595952</v>
          </cell>
        </row>
        <row r="13">
          <cell r="C13">
            <v>0.94176453358424872</v>
          </cell>
          <cell r="E13">
            <v>0.86070797642505781</v>
          </cell>
        </row>
        <row r="14">
          <cell r="C14">
            <v>0.92311634638663576</v>
          </cell>
          <cell r="E14">
            <v>0.81873075307798182</v>
          </cell>
        </row>
        <row r="15">
          <cell r="C15">
            <v>0.90483741803595952</v>
          </cell>
          <cell r="E15">
            <v>0.77880078307140488</v>
          </cell>
        </row>
        <row r="21">
          <cell r="B21">
            <v>0.5</v>
          </cell>
          <cell r="C21">
            <v>1.9801326693244747E-2</v>
          </cell>
          <cell r="E21">
            <v>1.1880796015946849E-2</v>
          </cell>
          <cell r="F21">
            <v>0.97530991202833262</v>
          </cell>
          <cell r="I21">
            <v>9.9006633466223737E-3</v>
          </cell>
          <cell r="J21">
            <v>9.6562150976164038E-3</v>
          </cell>
        </row>
        <row r="22">
          <cell r="B22">
            <v>1.5</v>
          </cell>
          <cell r="C22">
            <v>1.9409234154432076E-2</v>
          </cell>
          <cell r="E22">
            <v>1.1645540492659244E-2</v>
          </cell>
          <cell r="F22">
            <v>0.92774348632855286</v>
          </cell>
          <cell r="I22">
            <v>9.7046170772160378E-3</v>
          </cell>
          <cell r="J22">
            <v>9.0033952807000179E-3</v>
          </cell>
        </row>
        <row r="23">
          <cell r="B23">
            <v>2.5</v>
          </cell>
          <cell r="C23">
            <v>1.9024905568074457E-2</v>
          </cell>
          <cell r="E23">
            <v>1.1414943340844674E-2</v>
          </cell>
          <cell r="F23">
            <v>0.88249690258459546</v>
          </cell>
          <cell r="I23">
            <v>9.5124527840372286E-3</v>
          </cell>
          <cell r="J23">
            <v>8.3947101178950666E-3</v>
          </cell>
        </row>
        <row r="24">
          <cell r="B24">
            <v>3.5</v>
          </cell>
          <cell r="C24">
            <v>1.8648187197612964E-2</v>
          </cell>
          <cell r="E24">
            <v>1.1188912318567779E-2</v>
          </cell>
          <cell r="F24">
            <v>0.83945702076920736</v>
          </cell>
          <cell r="I24">
            <v>9.3240935988064821E-3</v>
          </cell>
          <cell r="J24">
            <v>7.8271758338273271E-3</v>
          </cell>
        </row>
        <row r="25">
          <cell r="B25">
            <v>4.5</v>
          </cell>
          <cell r="C25">
            <v>1.8278928350676238E-2</v>
          </cell>
          <cell r="E25">
            <v>1.0967357010405743E-2</v>
          </cell>
          <cell r="F25">
            <v>0.79851621875937706</v>
          </cell>
          <cell r="I25">
            <v>9.1394641753381189E-3</v>
          </cell>
          <cell r="J25">
            <v>7.2980103747777832E-3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Intro1"/>
      <sheetName val="Day1"/>
      <sheetName val="Day2"/>
      <sheetName val="Themes"/>
      <sheetName val="Excel"/>
      <sheetName val="C0"/>
      <sheetName val="C1"/>
      <sheetName val="VaR0"/>
      <sheetName val="VaR1"/>
      <sheetName val="Class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0">
          <cell r="C10">
            <v>0.30509841009160843</v>
          </cell>
        </row>
      </sheetData>
      <sheetData sheetId="6" refreshError="1"/>
      <sheetData sheetId="7" refreshError="1"/>
      <sheetData sheetId="8"/>
      <sheetData sheetId="9">
        <row r="17">
          <cell r="H17">
            <v>-0.1166666666666667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quidity_VaR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onsHW"/>
      <sheetName val="fxHW"/>
      <sheetName val="VaR_HW_Q1"/>
      <sheetName val="VaR_HW_Q2"/>
      <sheetName val="VaR_HW_2.4"/>
      <sheetName val="VaR_HW_1"/>
      <sheetName val="VaR_HW_2"/>
      <sheetName val="HW6"/>
      <sheetName val="Date0"/>
      <sheetName val="Date1"/>
      <sheetName val="Date2"/>
      <sheetName val="Date0Check1"/>
      <sheetName val="Date0Check2"/>
      <sheetName val="4.2"/>
      <sheetName val="4.3"/>
      <sheetName val="4.4"/>
    </sheetNames>
    <sheetDataSet>
      <sheetData sheetId="0" refreshError="1">
        <row r="2">
          <cell r="C2">
            <v>67</v>
          </cell>
        </row>
        <row r="12">
          <cell r="C12">
            <v>0.38595880367242197</v>
          </cell>
          <cell r="D12">
            <v>0.58659004994372632</v>
          </cell>
          <cell r="E12">
            <v>0.37550388277557334</v>
          </cell>
        </row>
        <row r="13">
          <cell r="C13">
            <v>0.3121138317415072</v>
          </cell>
          <cell r="D13">
            <v>0.5111143422154043</v>
          </cell>
          <cell r="E13">
            <v>0.18107379394568301</v>
          </cell>
        </row>
        <row r="14">
          <cell r="C14">
            <v>0.61404119632757803</v>
          </cell>
          <cell r="D14">
            <v>0.41340995005627368</v>
          </cell>
          <cell r="E14">
            <v>0.62449611722442666</v>
          </cell>
        </row>
        <row r="15">
          <cell r="C15">
            <v>0.6878861682584928</v>
          </cell>
          <cell r="D15">
            <v>0.48888565778459575</v>
          </cell>
          <cell r="E15">
            <v>0.81892620605431699</v>
          </cell>
        </row>
        <row r="17">
          <cell r="C17">
            <v>65.837699789559906</v>
          </cell>
          <cell r="D17">
            <v>775</v>
          </cell>
          <cell r="E17">
            <v>237</v>
          </cell>
        </row>
        <row r="18">
          <cell r="C18">
            <v>71.176742801849741</v>
          </cell>
          <cell r="D18">
            <v>756.96607190143357</v>
          </cell>
          <cell r="E18">
            <v>341.35846920991639</v>
          </cell>
        </row>
        <row r="20">
          <cell r="C20">
            <v>3.1953939205575459</v>
          </cell>
          <cell r="D20">
            <v>67.711072787108264</v>
          </cell>
          <cell r="E20">
            <v>27.183347102480703</v>
          </cell>
        </row>
        <row r="25">
          <cell r="C25">
            <v>3000000</v>
          </cell>
          <cell r="D25">
            <v>1000000</v>
          </cell>
          <cell r="E25">
            <v>5000000</v>
          </cell>
        </row>
        <row r="26">
          <cell r="C26">
            <v>44776.119402985074</v>
          </cell>
          <cell r="D26">
            <v>1290.3225806451612</v>
          </cell>
          <cell r="E26">
            <v>21097.04641350211</v>
          </cell>
        </row>
      </sheetData>
      <sheetData sheetId="1" refreshError="1">
        <row r="3">
          <cell r="F3">
            <v>1.385</v>
          </cell>
          <cell r="G3">
            <v>121.9</v>
          </cell>
          <cell r="H3">
            <v>18.899999999999999</v>
          </cell>
        </row>
        <row r="4">
          <cell r="F4">
            <v>1.15E-2</v>
          </cell>
          <cell r="G4">
            <v>-7.0000000000000001E-3</v>
          </cell>
          <cell r="H4">
            <v>-1.2999999999999999E-3</v>
          </cell>
        </row>
        <row r="5">
          <cell r="F5">
            <v>5.0000000000000001E-3</v>
          </cell>
          <cell r="G5">
            <v>1.1000000000000001E-3</v>
          </cell>
          <cell r="H5">
            <v>3.85E-2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4"/>
      <sheetName val="Options0"/>
      <sheetName val="Options1"/>
      <sheetName val="Options2"/>
      <sheetName val="Futures"/>
      <sheetName val="Swaps"/>
      <sheetName val="OptimalHedging"/>
      <sheetName val="QuizBank4"/>
      <sheetName val="O_Material"/>
      <sheetName val="O_Discussion"/>
    </sheetNames>
    <sheetDataSet>
      <sheetData sheetId="0"/>
      <sheetData sheetId="1"/>
      <sheetData sheetId="2"/>
      <sheetData sheetId="3">
        <row r="6">
          <cell r="C6">
            <v>2.1837080457267475</v>
          </cell>
        </row>
        <row r="7">
          <cell r="C7">
            <v>-0.18370804572674748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folioVaRExample"/>
      <sheetName val="MatrixMult_CovCorr"/>
      <sheetName val="MatrixMult_Credi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ay"/>
      <sheetName val="SetUp"/>
      <sheetName val="Macro"/>
      <sheetName val="Looping"/>
      <sheetName val="Conditioning"/>
      <sheetName val="Functions"/>
      <sheetName val="Computer"/>
      <sheetName val="DataTypes"/>
      <sheetName val="Mechanics"/>
      <sheetName val="Arrays"/>
      <sheetName val="qOffice1_Filter"/>
      <sheetName val="qOffice_Pivot"/>
      <sheetName val="Prework4NextClass"/>
      <sheetName val="InClassProjects"/>
      <sheetName val="qFunctions"/>
      <sheetName val="qArrays1"/>
      <sheetName val="qDataTypes"/>
      <sheetName val="qConditioning"/>
      <sheetName val="BLAN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C6">
            <v>2000000</v>
          </cell>
        </row>
        <row r="7">
          <cell r="C7">
            <v>0.03</v>
          </cell>
        </row>
        <row r="8">
          <cell r="C8">
            <v>0.04</v>
          </cell>
        </row>
      </sheetData>
      <sheetData sheetId="15"/>
      <sheetData sheetId="16"/>
      <sheetData sheetId="17"/>
      <sheetData sheetId="18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  <sheetName val="Rememb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9">
          <cell r="H19">
            <v>-3.6363636363636376E-2</v>
          </cell>
          <cell r="I19">
            <v>3.1335242827992341E-2</v>
          </cell>
        </row>
        <row r="20">
          <cell r="H20">
            <v>3.4482758620689724E-2</v>
          </cell>
          <cell r="I20">
            <v>0.12128623626514207</v>
          </cell>
        </row>
        <row r="21">
          <cell r="H21">
            <v>-3.6363636363636376E-2</v>
          </cell>
          <cell r="I21">
            <v>2.2031614313908373E-2</v>
          </cell>
        </row>
        <row r="22">
          <cell r="H22">
            <v>-3.3898305084745783E-2</v>
          </cell>
          <cell r="I22">
            <v>-2.5675764418118051E-2</v>
          </cell>
        </row>
        <row r="23">
          <cell r="H23">
            <v>1.6666666666666607E-2</v>
          </cell>
          <cell r="I23">
            <v>-7.5025118620616255E-2</v>
          </cell>
        </row>
        <row r="24">
          <cell r="H24">
            <v>-5.6603773584905648E-2</v>
          </cell>
          <cell r="I24">
            <v>-6.2420982023724307E-2</v>
          </cell>
        </row>
        <row r="25">
          <cell r="H25">
            <v>-3.6363636363636376E-2</v>
          </cell>
          <cell r="I25">
            <v>-5.5685967450180833E-2</v>
          </cell>
        </row>
        <row r="26">
          <cell r="H26">
            <v>-6.6666666666666652E-2</v>
          </cell>
          <cell r="I26">
            <v>-0.10040284713631382</v>
          </cell>
        </row>
        <row r="27">
          <cell r="H27">
            <v>-3.6363636363636376E-2</v>
          </cell>
          <cell r="I27">
            <v>-5.5035114848648821E-2</v>
          </cell>
        </row>
        <row r="28">
          <cell r="H28">
            <v>-3.6363636363636376E-2</v>
          </cell>
          <cell r="I28">
            <v>-0.10472641732678739</v>
          </cell>
        </row>
        <row r="29">
          <cell r="H29">
            <v>6.0000000000000053E-2</v>
          </cell>
          <cell r="I29">
            <v>-4.3244955322382816E-2</v>
          </cell>
        </row>
        <row r="30">
          <cell r="H30">
            <v>1.8867924528301883E-2</v>
          </cell>
          <cell r="I30">
            <v>-2.9018639508895817E-2</v>
          </cell>
        </row>
        <row r="31">
          <cell r="H31">
            <v>0.1132075471698113</v>
          </cell>
          <cell r="I31">
            <v>-0.1220388993124347</v>
          </cell>
        </row>
        <row r="32">
          <cell r="H32">
            <v>-0.15517241379310343</v>
          </cell>
          <cell r="I32">
            <v>-3.5998974342412358E-2</v>
          </cell>
        </row>
        <row r="33">
          <cell r="H33">
            <v>0.1132075471698113</v>
          </cell>
          <cell r="I33">
            <v>-2.492329130908108E-2</v>
          </cell>
        </row>
        <row r="34">
          <cell r="H34">
            <v>0.1132075471698113</v>
          </cell>
          <cell r="I34">
            <v>9.0856185499100378E-2</v>
          </cell>
        </row>
        <row r="35">
          <cell r="H35">
            <v>-1.8867924528301883E-2</v>
          </cell>
          <cell r="I35">
            <v>-0.10132539430611255</v>
          </cell>
        </row>
        <row r="36">
          <cell r="H36">
            <v>-6.6666666666666652E-2</v>
          </cell>
          <cell r="I36">
            <v>1.4340235648464459E-2</v>
          </cell>
        </row>
        <row r="37">
          <cell r="H37">
            <v>-0.15517241379310343</v>
          </cell>
          <cell r="I37">
            <v>7.2441938262545148E-3</v>
          </cell>
        </row>
        <row r="38">
          <cell r="H38">
            <v>-1.7857142857142905E-2</v>
          </cell>
          <cell r="I38">
            <v>0.10641768332767668</v>
          </cell>
        </row>
        <row r="39">
          <cell r="H39">
            <v>1.8867924528301883E-2</v>
          </cell>
          <cell r="I39">
            <v>7.4319714351455582E-2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D6">
            <v>195</v>
          </cell>
          <cell r="E6">
            <v>227</v>
          </cell>
          <cell r="F6">
            <v>163</v>
          </cell>
          <cell r="G6">
            <v>20</v>
          </cell>
          <cell r="H6">
            <v>123</v>
          </cell>
        </row>
        <row r="43">
          <cell r="D43">
            <v>1.0999712113250716E-2</v>
          </cell>
          <cell r="E43">
            <v>1.0819140096616491E-2</v>
          </cell>
          <cell r="F43">
            <v>8.5042098208072958E-3</v>
          </cell>
          <cell r="G43">
            <v>1.7608708595784714E-3</v>
          </cell>
          <cell r="H43">
            <v>3.4293779776673043E-3</v>
          </cell>
        </row>
        <row r="44">
          <cell r="D44">
            <v>1.0819140096616491E-2</v>
          </cell>
          <cell r="E44">
            <v>1.123772887415129E-2</v>
          </cell>
          <cell r="F44">
            <v>1.0477348259320375E-2</v>
          </cell>
          <cell r="G44">
            <v>1.724420975308462E-3</v>
          </cell>
          <cell r="H44">
            <v>4.1941999689102385E-3</v>
          </cell>
        </row>
        <row r="45">
          <cell r="D45">
            <v>8.5042098208072958E-3</v>
          </cell>
          <cell r="E45">
            <v>1.0477348259320375E-2</v>
          </cell>
          <cell r="F45">
            <v>3.7241292673771638E-2</v>
          </cell>
          <cell r="G45">
            <v>4.1878852934225594E-3</v>
          </cell>
          <cell r="H45">
            <v>9.2891308174304094E-3</v>
          </cell>
        </row>
        <row r="46">
          <cell r="D46">
            <v>1.7608708595784714E-3</v>
          </cell>
          <cell r="E46">
            <v>1.724420975308462E-3</v>
          </cell>
          <cell r="F46">
            <v>4.1878852934225594E-3</v>
          </cell>
          <cell r="G46">
            <v>3.5675601391822981E-3</v>
          </cell>
          <cell r="H46">
            <v>-2.3968930140343772E-3</v>
          </cell>
        </row>
        <row r="47">
          <cell r="D47">
            <v>3.4293779776673043E-3</v>
          </cell>
          <cell r="E47">
            <v>4.1941999689102385E-3</v>
          </cell>
          <cell r="F47">
            <v>9.2891308174304094E-3</v>
          </cell>
          <cell r="G47">
            <v>-2.3968930140343772E-3</v>
          </cell>
          <cell r="H47">
            <v>1.0240970047855456E-2</v>
          </cell>
        </row>
        <row r="50">
          <cell r="D50">
            <v>31199.840863311452</v>
          </cell>
          <cell r="E50">
            <v>36319.814748572819</v>
          </cell>
          <cell r="F50">
            <v>19546.590790347815</v>
          </cell>
          <cell r="G50">
            <v>115.67353996275003</v>
          </cell>
          <cell r="H50">
            <v>29499.762787886888</v>
          </cell>
        </row>
        <row r="52">
          <cell r="D52">
            <v>116681.68273008172</v>
          </cell>
        </row>
        <row r="55">
          <cell r="C55">
            <v>0.26739279151026346</v>
          </cell>
        </row>
        <row r="56">
          <cell r="C56">
            <v>0.31127263421964002</v>
          </cell>
        </row>
        <row r="57">
          <cell r="C57">
            <v>0.16752064534040617</v>
          </cell>
        </row>
        <row r="58">
          <cell r="C58">
            <v>9.9135988834113896E-4</v>
          </cell>
        </row>
        <row r="59">
          <cell r="C59">
            <v>0.2528225690413492</v>
          </cell>
        </row>
        <row r="61">
          <cell r="D61">
            <v>9.1433944000212947E-3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3"/>
      <sheetName val="Objectives3"/>
      <sheetName val="FX_Intro"/>
      <sheetName val="CoveredInterestParity"/>
      <sheetName val="FXQuotation"/>
      <sheetName val="QuizBank"/>
      <sheetName val="Homework"/>
      <sheetName val="O_Material"/>
      <sheetName val="O_Discussion"/>
    </sheetNames>
    <sheetDataSet>
      <sheetData sheetId="0"/>
      <sheetData sheetId="1"/>
      <sheetData sheetId="2">
        <row r="65">
          <cell r="C65">
            <v>2</v>
          </cell>
        </row>
        <row r="66">
          <cell r="C66">
            <v>0.08</v>
          </cell>
        </row>
        <row r="67">
          <cell r="C67">
            <v>0.04</v>
          </cell>
        </row>
        <row r="68">
          <cell r="C68">
            <v>2.0769230769230771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alLimitTheorem"/>
      <sheetName val="FnS"/>
    </sheetNames>
    <sheetDataSet>
      <sheetData sheetId="0" refreshError="1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ay"/>
      <sheetName val="Normal"/>
      <sheetName val="Normal_Excel"/>
      <sheetName val="Intuition1"/>
      <sheetName val="Intuition2"/>
      <sheetName val="Intuition3"/>
      <sheetName val="Methods1"/>
      <sheetName val="Methods2"/>
      <sheetName val="Calcs_Mean1"/>
      <sheetName val="Calcs_Mean2"/>
      <sheetName val="Calcs_MeanDiff"/>
      <sheetName val="Calcs_VarianceDiff"/>
      <sheetName val="NextClass"/>
      <sheetName val="PreWork4NextClass"/>
      <sheetName val="Drills"/>
      <sheetName val="ClassWork"/>
      <sheetName val="1_MeanSigmaKnown"/>
      <sheetName val="2_MeanSigmaUnknown"/>
      <sheetName val="3_TwoMeans"/>
      <sheetName val="4_BacktestMean"/>
      <sheetName val="FinalExamReview"/>
      <sheetName val="ClassPolicy"/>
      <sheetName val="Programming"/>
      <sheetName val="ProgrammingAnswer_R"/>
      <sheetName val="1_Stats"/>
      <sheetName val="2_MeanSigmaKnown"/>
      <sheetName val="3_MeanSigmaUnknown"/>
      <sheetName val="4_TwoMeans"/>
      <sheetName val="5_BacktestMean"/>
      <sheetName val="4_Backte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1">
          <cell r="O21">
            <v>2</v>
          </cell>
        </row>
        <row r="29">
          <cell r="O29">
            <v>-9.3105936164507597</v>
          </cell>
        </row>
      </sheetData>
      <sheetData sheetId="9">
        <row r="10">
          <cell r="C10">
            <v>71.222704059275372</v>
          </cell>
          <cell r="K10">
            <v>0</v>
          </cell>
        </row>
        <row r="11">
          <cell r="C11">
            <v>69.592590560721447</v>
          </cell>
          <cell r="K11">
            <v>0</v>
          </cell>
        </row>
        <row r="12">
          <cell r="C12">
            <v>69.171701116206393</v>
          </cell>
          <cell r="K12">
            <v>0</v>
          </cell>
        </row>
        <row r="13">
          <cell r="C13">
            <v>69.886811841441983</v>
          </cell>
          <cell r="K13">
            <v>0</v>
          </cell>
        </row>
        <row r="14">
          <cell r="C14">
            <v>72.095059632317273</v>
          </cell>
          <cell r="K14">
            <v>3</v>
          </cell>
        </row>
        <row r="15">
          <cell r="C15">
            <v>68.71442093827325</v>
          </cell>
          <cell r="K15">
            <v>6</v>
          </cell>
        </row>
        <row r="16">
          <cell r="C16">
            <v>67.511488956444168</v>
          </cell>
          <cell r="K16">
            <v>8</v>
          </cell>
        </row>
        <row r="17">
          <cell r="C17">
            <v>67.80390447486333</v>
          </cell>
          <cell r="K17">
            <v>10</v>
          </cell>
        </row>
        <row r="18">
          <cell r="C18">
            <v>69.245440893422384</v>
          </cell>
          <cell r="K18">
            <v>10</v>
          </cell>
        </row>
        <row r="19">
          <cell r="C19">
            <v>67.486969775791792</v>
          </cell>
          <cell r="K19">
            <v>13</v>
          </cell>
        </row>
        <row r="20">
          <cell r="C20">
            <v>65.726288352833677</v>
          </cell>
          <cell r="K20">
            <v>16</v>
          </cell>
          <cell r="O20">
            <v>68.19602794463934</v>
          </cell>
        </row>
        <row r="21">
          <cell r="C21">
            <v>66.018996336968542</v>
          </cell>
          <cell r="K21">
            <v>12</v>
          </cell>
        </row>
        <row r="22">
          <cell r="C22">
            <v>73.909318116793344</v>
          </cell>
          <cell r="K22">
            <v>11</v>
          </cell>
        </row>
        <row r="23">
          <cell r="C23">
            <v>69.811447220932024</v>
          </cell>
          <cell r="K23">
            <v>6</v>
          </cell>
          <cell r="O23">
            <v>70</v>
          </cell>
        </row>
        <row r="24">
          <cell r="C24">
            <v>68.704207627980921</v>
          </cell>
          <cell r="K24">
            <v>3</v>
          </cell>
        </row>
        <row r="25">
          <cell r="C25">
            <v>71.577904534604286</v>
          </cell>
          <cell r="K25">
            <v>1</v>
          </cell>
        </row>
        <row r="26">
          <cell r="C26">
            <v>68.987160667245945</v>
          </cell>
          <cell r="K26">
            <v>0</v>
          </cell>
        </row>
        <row r="27">
          <cell r="C27">
            <v>68.139407647556311</v>
          </cell>
          <cell r="K27">
            <v>0</v>
          </cell>
        </row>
        <row r="28">
          <cell r="C28">
            <v>68.263303535487012</v>
          </cell>
          <cell r="K28">
            <v>1</v>
          </cell>
          <cell r="O28">
            <v>0.18827338580548053</v>
          </cell>
        </row>
        <row r="29">
          <cell r="C29">
            <v>69.298964805666813</v>
          </cell>
          <cell r="K29">
            <v>0</v>
          </cell>
        </row>
        <row r="30">
          <cell r="C30">
            <v>69.539151316452831</v>
          </cell>
          <cell r="K30">
            <v>0</v>
          </cell>
        </row>
        <row r="31">
          <cell r="C31">
            <v>69.88118428502932</v>
          </cell>
        </row>
        <row r="32">
          <cell r="C32">
            <v>67.756769947600134</v>
          </cell>
        </row>
        <row r="33">
          <cell r="C33">
            <v>66.376308331312686</v>
          </cell>
        </row>
        <row r="34">
          <cell r="C34">
            <v>68.517908635291761</v>
          </cell>
        </row>
        <row r="35">
          <cell r="C35">
            <v>67.176335799544432</v>
          </cell>
        </row>
        <row r="36">
          <cell r="C36">
            <v>70.415547610037279</v>
          </cell>
        </row>
        <row r="37">
          <cell r="C37">
            <v>66.641133397163529</v>
          </cell>
        </row>
        <row r="38">
          <cell r="C38">
            <v>65.412760760643977</v>
          </cell>
        </row>
        <row r="39">
          <cell r="C39">
            <v>66.032863657633825</v>
          </cell>
        </row>
        <row r="40">
          <cell r="C40">
            <v>66.062225895065012</v>
          </cell>
        </row>
        <row r="41">
          <cell r="C41">
            <v>68.982952489547841</v>
          </cell>
        </row>
        <row r="42">
          <cell r="C42">
            <v>66.974239665427405</v>
          </cell>
        </row>
        <row r="43">
          <cell r="C43">
            <v>68.853158106914321</v>
          </cell>
        </row>
        <row r="44">
          <cell r="C44">
            <v>70.432995512140366</v>
          </cell>
        </row>
        <row r="45">
          <cell r="C45">
            <v>69.579299462652926</v>
          </cell>
        </row>
        <row r="46">
          <cell r="C46">
            <v>69.64297816342922</v>
          </cell>
        </row>
        <row r="47">
          <cell r="C47">
            <v>66.128478998692785</v>
          </cell>
        </row>
        <row r="48">
          <cell r="C48">
            <v>67.088795754199452</v>
          </cell>
        </row>
        <row r="49">
          <cell r="C49">
            <v>68.5509594973812</v>
          </cell>
        </row>
        <row r="50">
          <cell r="C50">
            <v>68.857253603534062</v>
          </cell>
        </row>
        <row r="51">
          <cell r="C51">
            <v>68.908110446552669</v>
          </cell>
        </row>
        <row r="52">
          <cell r="C52">
            <v>66.659441774501317</v>
          </cell>
        </row>
        <row r="53">
          <cell r="C53">
            <v>70.888747042962166</v>
          </cell>
        </row>
        <row r="54">
          <cell r="C54">
            <v>66.662217014214619</v>
          </cell>
        </row>
        <row r="55">
          <cell r="C55">
            <v>69.443545321587251</v>
          </cell>
        </row>
        <row r="56">
          <cell r="C56">
            <v>65.317310019833698</v>
          </cell>
        </row>
        <row r="57">
          <cell r="C57">
            <v>70.070652963575014</v>
          </cell>
        </row>
        <row r="58">
          <cell r="C58">
            <v>68.066303419346966</v>
          </cell>
        </row>
        <row r="59">
          <cell r="C59">
            <v>69.705626880851014</v>
          </cell>
        </row>
        <row r="60">
          <cell r="C60">
            <v>70.166874042397652</v>
          </cell>
        </row>
        <row r="61">
          <cell r="C61">
            <v>71.117242640941711</v>
          </cell>
        </row>
        <row r="62">
          <cell r="C62">
            <v>68.437067932602758</v>
          </cell>
        </row>
        <row r="63">
          <cell r="C63">
            <v>68.539947100113963</v>
          </cell>
        </row>
        <row r="64">
          <cell r="C64">
            <v>64.188656827572402</v>
          </cell>
        </row>
        <row r="65">
          <cell r="C65">
            <v>69.955064984293955</v>
          </cell>
        </row>
        <row r="66">
          <cell r="C66">
            <v>66.746719582985932</v>
          </cell>
        </row>
        <row r="67">
          <cell r="C67">
            <v>67.590767916782511</v>
          </cell>
        </row>
        <row r="68">
          <cell r="C68">
            <v>67.0026153944589</v>
          </cell>
        </row>
        <row r="69">
          <cell r="C69">
            <v>68.89727318447936</v>
          </cell>
        </row>
        <row r="70">
          <cell r="C70">
            <v>66.240799836049845</v>
          </cell>
        </row>
        <row r="71">
          <cell r="C71">
            <v>67.622123312215663</v>
          </cell>
        </row>
        <row r="72">
          <cell r="C72">
            <v>68.011594143719293</v>
          </cell>
        </row>
        <row r="73">
          <cell r="C73">
            <v>65.079552318153816</v>
          </cell>
        </row>
        <row r="74">
          <cell r="C74">
            <v>68.191617814212336</v>
          </cell>
        </row>
        <row r="75">
          <cell r="C75">
            <v>65.453393107574044</v>
          </cell>
        </row>
        <row r="76">
          <cell r="C76">
            <v>64.701590959544774</v>
          </cell>
        </row>
        <row r="77">
          <cell r="C77">
            <v>65.032657870426192</v>
          </cell>
        </row>
        <row r="78">
          <cell r="C78">
            <v>66.866136438790662</v>
          </cell>
        </row>
        <row r="79">
          <cell r="C79">
            <v>69.058517012006291</v>
          </cell>
        </row>
        <row r="80">
          <cell r="C80">
            <v>66.402213707115507</v>
          </cell>
        </row>
        <row r="81">
          <cell r="C81">
            <v>69.997040942469823</v>
          </cell>
        </row>
        <row r="82">
          <cell r="C82">
            <v>66.216952837834071</v>
          </cell>
        </row>
        <row r="83">
          <cell r="C83">
            <v>67.730371627898421</v>
          </cell>
        </row>
        <row r="84">
          <cell r="C84">
            <v>69.666251154459914</v>
          </cell>
        </row>
        <row r="85">
          <cell r="C85">
            <v>68.990161299691067</v>
          </cell>
        </row>
        <row r="86">
          <cell r="C86">
            <v>70.885113562671862</v>
          </cell>
        </row>
        <row r="87">
          <cell r="C87">
            <v>68.837941179053828</v>
          </cell>
        </row>
        <row r="88">
          <cell r="C88">
            <v>68.161072368310286</v>
          </cell>
        </row>
        <row r="89">
          <cell r="C89">
            <v>65.674508989197008</v>
          </cell>
        </row>
        <row r="90">
          <cell r="C90">
            <v>69.051450571206871</v>
          </cell>
        </row>
        <row r="91">
          <cell r="C91">
            <v>68.288231788470611</v>
          </cell>
        </row>
        <row r="92">
          <cell r="C92">
            <v>68.896238533554296</v>
          </cell>
        </row>
        <row r="93">
          <cell r="C93">
            <v>66.266741537612248</v>
          </cell>
        </row>
        <row r="94">
          <cell r="C94">
            <v>70.588099195452173</v>
          </cell>
        </row>
        <row r="95">
          <cell r="C95">
            <v>70.215376294783667</v>
          </cell>
        </row>
        <row r="96">
          <cell r="C96">
            <v>65.616312664691804</v>
          </cell>
        </row>
        <row r="97">
          <cell r="C97">
            <v>70.611090333534975</v>
          </cell>
        </row>
        <row r="98">
          <cell r="C98">
            <v>70.218142748306263</v>
          </cell>
        </row>
        <row r="99">
          <cell r="C99">
            <v>64.316476310303443</v>
          </cell>
        </row>
        <row r="100">
          <cell r="C100">
            <v>65.948657745899951</v>
          </cell>
        </row>
        <row r="101">
          <cell r="C101">
            <v>68.000040590588611</v>
          </cell>
        </row>
        <row r="102">
          <cell r="C102">
            <v>69.482252970993812</v>
          </cell>
        </row>
        <row r="103">
          <cell r="C103">
            <v>69.735017836342777</v>
          </cell>
        </row>
        <row r="104">
          <cell r="C104">
            <v>67.081667923554122</v>
          </cell>
        </row>
        <row r="105">
          <cell r="C105">
            <v>68.546256125289673</v>
          </cell>
        </row>
        <row r="106">
          <cell r="C106">
            <v>67.412833594648333</v>
          </cell>
        </row>
        <row r="107">
          <cell r="C107">
            <v>67.088240140800323</v>
          </cell>
        </row>
        <row r="108">
          <cell r="C108">
            <v>68.094912132938745</v>
          </cell>
        </row>
        <row r="109">
          <cell r="C109">
            <v>64.889568468993559</v>
          </cell>
        </row>
      </sheetData>
      <sheetData sheetId="10">
        <row r="10">
          <cell r="C10">
            <v>69.636713419029206</v>
          </cell>
          <cell r="D10">
            <v>71.955870295235684</v>
          </cell>
        </row>
        <row r="11">
          <cell r="C11">
            <v>65.448684903785278</v>
          </cell>
          <cell r="D11">
            <v>72.088168016484488</v>
          </cell>
        </row>
        <row r="12">
          <cell r="C12">
            <v>67.422541587634299</v>
          </cell>
          <cell r="D12">
            <v>68.067804641860945</v>
          </cell>
        </row>
        <row r="13">
          <cell r="C13">
            <v>66.906068567438254</v>
          </cell>
          <cell r="D13">
            <v>68.191420112242369</v>
          </cell>
        </row>
        <row r="14">
          <cell r="C14">
            <v>68.08116991283147</v>
          </cell>
          <cell r="D14">
            <v>71.673141413412054</v>
          </cell>
        </row>
        <row r="15">
          <cell r="C15">
            <v>67.165125888370923</v>
          </cell>
          <cell r="D15">
            <v>72.509843575402215</v>
          </cell>
        </row>
        <row r="16">
          <cell r="C16">
            <v>67.997528895991138</v>
          </cell>
          <cell r="D16">
            <v>68.712852920465977</v>
          </cell>
        </row>
        <row r="17">
          <cell r="C17">
            <v>70.973398062336472</v>
          </cell>
          <cell r="D17">
            <v>68.738266259630151</v>
          </cell>
        </row>
        <row r="18">
          <cell r="C18">
            <v>68.848521927352749</v>
          </cell>
          <cell r="D18">
            <v>68.924825931662909</v>
          </cell>
        </row>
        <row r="19">
          <cell r="C19">
            <v>67.107323107390741</v>
          </cell>
          <cell r="D19">
            <v>70.760681367788152</v>
          </cell>
          <cell r="R19">
            <v>100</v>
          </cell>
        </row>
        <row r="20">
          <cell r="C20">
            <v>68.28516501091508</v>
          </cell>
          <cell r="D20">
            <v>70.844641725898441</v>
          </cell>
          <cell r="R20">
            <v>100</v>
          </cell>
        </row>
        <row r="21">
          <cell r="C21">
            <v>70.28446793343609</v>
          </cell>
          <cell r="D21">
            <v>68.291389524484401</v>
          </cell>
          <cell r="R21">
            <v>68.212317190546059</v>
          </cell>
        </row>
        <row r="22">
          <cell r="C22">
            <v>67.254486584130376</v>
          </cell>
          <cell r="D22">
            <v>71.643187497462023</v>
          </cell>
          <cell r="R22">
            <v>70.032144729678777</v>
          </cell>
        </row>
        <row r="23">
          <cell r="C23">
            <v>67.190102095930484</v>
          </cell>
          <cell r="D23">
            <v>68.996403457563034</v>
          </cell>
        </row>
        <row r="24">
          <cell r="C24">
            <v>67.604041046576739</v>
          </cell>
          <cell r="D24">
            <v>71.776296026494322</v>
          </cell>
        </row>
        <row r="25">
          <cell r="C25">
            <v>68.404322937460506</v>
          </cell>
          <cell r="D25">
            <v>68.444236626911902</v>
          </cell>
        </row>
        <row r="26">
          <cell r="C26">
            <v>68.368738773103871</v>
          </cell>
          <cell r="D26">
            <v>70.424356413421947</v>
          </cell>
        </row>
        <row r="27">
          <cell r="C27">
            <v>69.38439199690707</v>
          </cell>
          <cell r="D27">
            <v>70.427871668169843</v>
          </cell>
        </row>
        <row r="28">
          <cell r="C28">
            <v>65.861911573963383</v>
          </cell>
          <cell r="D28">
            <v>68.602071185152468</v>
          </cell>
        </row>
        <row r="29">
          <cell r="C29">
            <v>67.135236061381008</v>
          </cell>
          <cell r="D29">
            <v>68.293519831591041</v>
          </cell>
        </row>
        <row r="30">
          <cell r="C30">
            <v>69.385537582639202</v>
          </cell>
          <cell r="D30">
            <v>69.495629008158218</v>
          </cell>
        </row>
        <row r="31">
          <cell r="C31">
            <v>70.458100367462819</v>
          </cell>
          <cell r="D31">
            <v>71.968776397777489</v>
          </cell>
        </row>
        <row r="32">
          <cell r="C32">
            <v>66.527056179799743</v>
          </cell>
          <cell r="D32">
            <v>67.635410735970382</v>
          </cell>
        </row>
        <row r="33">
          <cell r="C33">
            <v>66.384631972484456</v>
          </cell>
          <cell r="D33">
            <v>68.262198258011495</v>
          </cell>
        </row>
        <row r="34">
          <cell r="C34">
            <v>72.185439467946992</v>
          </cell>
          <cell r="D34">
            <v>69.490289461608256</v>
          </cell>
        </row>
        <row r="35">
          <cell r="C35">
            <v>68.26063364495937</v>
          </cell>
          <cell r="D35">
            <v>72.044669722299076</v>
          </cell>
        </row>
        <row r="36">
          <cell r="C36">
            <v>67.759109276605287</v>
          </cell>
          <cell r="D36">
            <v>71.770089503712214</v>
          </cell>
        </row>
        <row r="37">
          <cell r="C37">
            <v>70.530729781092248</v>
          </cell>
          <cell r="D37">
            <v>67.441963663222737</v>
          </cell>
        </row>
        <row r="38">
          <cell r="C38">
            <v>66.773496982972446</v>
          </cell>
          <cell r="D38">
            <v>68.283639247621778</v>
          </cell>
        </row>
        <row r="39">
          <cell r="C39">
            <v>66.089240229389233</v>
          </cell>
          <cell r="D39">
            <v>69.295789280070849</v>
          </cell>
        </row>
        <row r="40">
          <cell r="C40">
            <v>73.553545521118735</v>
          </cell>
          <cell r="D40">
            <v>69.787189658683687</v>
          </cell>
        </row>
        <row r="41">
          <cell r="C41">
            <v>71.319151506755787</v>
          </cell>
          <cell r="D41">
            <v>68.845875044689691</v>
          </cell>
        </row>
        <row r="42">
          <cell r="C42">
            <v>68.12935685087777</v>
          </cell>
          <cell r="D42">
            <v>69.315641965706064</v>
          </cell>
        </row>
        <row r="43">
          <cell r="C43">
            <v>67.476128212092732</v>
          </cell>
          <cell r="D43">
            <v>68.147137729220901</v>
          </cell>
        </row>
        <row r="44">
          <cell r="C44">
            <v>67.878779722301701</v>
          </cell>
          <cell r="D44">
            <v>68.967370481077737</v>
          </cell>
        </row>
        <row r="45">
          <cell r="C45">
            <v>69.292375263267942</v>
          </cell>
          <cell r="D45">
            <v>69.701617586439895</v>
          </cell>
        </row>
        <row r="46">
          <cell r="C46">
            <v>67.021659175779263</v>
          </cell>
          <cell r="D46">
            <v>70.004945355647536</v>
          </cell>
        </row>
        <row r="47">
          <cell r="C47">
            <v>69.249321959130455</v>
          </cell>
          <cell r="D47">
            <v>69.510071151332255</v>
          </cell>
        </row>
        <row r="48">
          <cell r="C48">
            <v>68.272269617442674</v>
          </cell>
          <cell r="D48">
            <v>70.635061719408796</v>
          </cell>
        </row>
        <row r="49">
          <cell r="C49">
            <v>66.609403882413829</v>
          </cell>
          <cell r="D49">
            <v>68.444100814694906</v>
          </cell>
        </row>
        <row r="50">
          <cell r="C50">
            <v>65.779961877071898</v>
          </cell>
          <cell r="D50">
            <v>70.883354087886659</v>
          </cell>
        </row>
        <row r="51">
          <cell r="C51">
            <v>71.900872564649205</v>
          </cell>
          <cell r="D51">
            <v>68.995890507181187</v>
          </cell>
        </row>
        <row r="52">
          <cell r="C52">
            <v>66.614779486248949</v>
          </cell>
          <cell r="D52">
            <v>70.551004826600561</v>
          </cell>
        </row>
        <row r="53">
          <cell r="C53">
            <v>67.201210663945673</v>
          </cell>
          <cell r="D53">
            <v>71.701774142827759</v>
          </cell>
        </row>
        <row r="54">
          <cell r="C54">
            <v>67.621528957655684</v>
          </cell>
          <cell r="D54">
            <v>72.402627736228141</v>
          </cell>
        </row>
        <row r="55">
          <cell r="C55">
            <v>64.495444697763503</v>
          </cell>
          <cell r="D55">
            <v>70.907617613041822</v>
          </cell>
        </row>
        <row r="56">
          <cell r="C56">
            <v>69.362703640776047</v>
          </cell>
          <cell r="D56">
            <v>69.796962402834595</v>
          </cell>
        </row>
        <row r="57">
          <cell r="C57">
            <v>70.689475849512519</v>
          </cell>
          <cell r="D57">
            <v>72.392993625081857</v>
          </cell>
        </row>
        <row r="58">
          <cell r="C58">
            <v>64.221951420923645</v>
          </cell>
          <cell r="D58">
            <v>70.296488743990025</v>
          </cell>
        </row>
        <row r="59">
          <cell r="C59">
            <v>66.838179172843553</v>
          </cell>
          <cell r="D59">
            <v>69.33761274865428</v>
          </cell>
        </row>
        <row r="60">
          <cell r="C60">
            <v>66.978119045660648</v>
          </cell>
          <cell r="D60">
            <v>72.221643586092199</v>
          </cell>
        </row>
        <row r="61">
          <cell r="C61">
            <v>67.064577694142983</v>
          </cell>
          <cell r="D61">
            <v>67.578929089382342</v>
          </cell>
        </row>
        <row r="62">
          <cell r="C62">
            <v>66.878397270685056</v>
          </cell>
          <cell r="D62">
            <v>68.004754782366575</v>
          </cell>
        </row>
        <row r="63">
          <cell r="C63">
            <v>67.749220652855882</v>
          </cell>
          <cell r="D63">
            <v>69.934160844975537</v>
          </cell>
        </row>
        <row r="64">
          <cell r="C64">
            <v>67.691621108876731</v>
          </cell>
          <cell r="D64">
            <v>71.124837438515442</v>
          </cell>
        </row>
        <row r="65">
          <cell r="C65">
            <v>66.594574979176443</v>
          </cell>
          <cell r="D65">
            <v>71.219304577658534</v>
          </cell>
        </row>
        <row r="66">
          <cell r="C66">
            <v>65.175871772551218</v>
          </cell>
          <cell r="D66">
            <v>65.995936457135045</v>
          </cell>
        </row>
        <row r="67">
          <cell r="C67">
            <v>70.039953524939918</v>
          </cell>
          <cell r="D67">
            <v>68.435621625880046</v>
          </cell>
        </row>
        <row r="68">
          <cell r="C68">
            <v>67.992315376848552</v>
          </cell>
          <cell r="D68">
            <v>71.095512053969841</v>
          </cell>
        </row>
        <row r="69">
          <cell r="C69">
            <v>69.241731918144723</v>
          </cell>
          <cell r="D69">
            <v>69.766464555920692</v>
          </cell>
        </row>
        <row r="70">
          <cell r="C70">
            <v>65.000015025044661</v>
          </cell>
          <cell r="D70">
            <v>68.270796497839939</v>
          </cell>
        </row>
        <row r="71">
          <cell r="C71">
            <v>72.072968621434455</v>
          </cell>
          <cell r="D71">
            <v>68.99296430869083</v>
          </cell>
        </row>
        <row r="72">
          <cell r="C72">
            <v>73.059783706605074</v>
          </cell>
          <cell r="D72">
            <v>70.063742579725641</v>
          </cell>
        </row>
        <row r="73">
          <cell r="C73">
            <v>66.997443852275282</v>
          </cell>
          <cell r="D73">
            <v>70.782170104044525</v>
          </cell>
        </row>
        <row r="74">
          <cell r="C74">
            <v>70.265182596670215</v>
          </cell>
          <cell r="D74">
            <v>70.997412350510373</v>
          </cell>
        </row>
        <row r="75">
          <cell r="C75">
            <v>66.501268694840235</v>
          </cell>
          <cell r="D75">
            <v>70.667856526165195</v>
          </cell>
        </row>
        <row r="76">
          <cell r="C76">
            <v>65.522279818116175</v>
          </cell>
          <cell r="D76">
            <v>70.28033106535095</v>
          </cell>
        </row>
        <row r="77">
          <cell r="C77">
            <v>66.327280468287128</v>
          </cell>
          <cell r="D77">
            <v>69.774472880884005</v>
          </cell>
        </row>
        <row r="78">
          <cell r="C78">
            <v>68.975861583296179</v>
          </cell>
          <cell r="D78">
            <v>69.456784067467396</v>
          </cell>
        </row>
        <row r="79">
          <cell r="C79">
            <v>74.128186536020976</v>
          </cell>
          <cell r="D79">
            <v>71.660606432734241</v>
          </cell>
        </row>
        <row r="80">
          <cell r="C80">
            <v>68.228424067072979</v>
          </cell>
          <cell r="D80">
            <v>71.33232298759161</v>
          </cell>
        </row>
        <row r="81">
          <cell r="C81">
            <v>66.761427272563978</v>
          </cell>
          <cell r="D81">
            <v>72.616244624420375</v>
          </cell>
        </row>
        <row r="82">
          <cell r="C82">
            <v>68.608070928545743</v>
          </cell>
          <cell r="D82">
            <v>69.568953494564212</v>
          </cell>
        </row>
        <row r="83">
          <cell r="C83">
            <v>68.767904037551361</v>
          </cell>
          <cell r="D83">
            <v>71.12814319475001</v>
          </cell>
        </row>
        <row r="84">
          <cell r="C84">
            <v>67.947195347852755</v>
          </cell>
          <cell r="D84">
            <v>69.982158127359</v>
          </cell>
        </row>
        <row r="85">
          <cell r="C85">
            <v>66.36480344870391</v>
          </cell>
          <cell r="D85">
            <v>69.707084136669053</v>
          </cell>
        </row>
        <row r="86">
          <cell r="C86">
            <v>67.237578058670735</v>
          </cell>
          <cell r="D86">
            <v>70.763652121273324</v>
          </cell>
        </row>
        <row r="87">
          <cell r="C87">
            <v>70.900868413699214</v>
          </cell>
          <cell r="D87">
            <v>70.378242884626445</v>
          </cell>
        </row>
        <row r="88">
          <cell r="C88">
            <v>67.908767189083534</v>
          </cell>
          <cell r="D88">
            <v>72.562404625090224</v>
          </cell>
        </row>
        <row r="89">
          <cell r="C89">
            <v>69.185199185658405</v>
          </cell>
          <cell r="D89">
            <v>68.329197512940922</v>
          </cell>
        </row>
        <row r="90">
          <cell r="C90">
            <v>67.95871707918522</v>
          </cell>
          <cell r="D90">
            <v>68.013121854068444</v>
          </cell>
        </row>
        <row r="91">
          <cell r="C91">
            <v>66.979916275544383</v>
          </cell>
          <cell r="D91">
            <v>68.588413750088492</v>
          </cell>
        </row>
        <row r="92">
          <cell r="C92">
            <v>68.069804949520844</v>
          </cell>
          <cell r="D92">
            <v>73.631495535813116</v>
          </cell>
        </row>
        <row r="93">
          <cell r="C93">
            <v>65.773879854787211</v>
          </cell>
          <cell r="D93">
            <v>67.549452167535847</v>
          </cell>
        </row>
        <row r="94">
          <cell r="C94">
            <v>65.631274238364725</v>
          </cell>
          <cell r="D94">
            <v>71.710537227422662</v>
          </cell>
        </row>
        <row r="95">
          <cell r="C95">
            <v>69.35704956444917</v>
          </cell>
          <cell r="D95">
            <v>72.326182817926195</v>
          </cell>
        </row>
        <row r="96">
          <cell r="C96">
            <v>66.764066427763595</v>
          </cell>
          <cell r="D96">
            <v>68.738508807128511</v>
          </cell>
        </row>
        <row r="97">
          <cell r="C97">
            <v>70.040534832916009</v>
          </cell>
          <cell r="D97">
            <v>70.12039207215399</v>
          </cell>
        </row>
        <row r="98">
          <cell r="C98">
            <v>68.062720112100067</v>
          </cell>
          <cell r="D98">
            <v>71.989618818211454</v>
          </cell>
        </row>
        <row r="99">
          <cell r="C99">
            <v>67.36112687270932</v>
          </cell>
          <cell r="D99">
            <v>70.699388147479269</v>
          </cell>
        </row>
        <row r="100">
          <cell r="C100">
            <v>70.532949243170847</v>
          </cell>
          <cell r="D100">
            <v>71.649402835701764</v>
          </cell>
        </row>
        <row r="101">
          <cell r="C101">
            <v>68.922565375150484</v>
          </cell>
          <cell r="D101">
            <v>67.025477203643277</v>
          </cell>
        </row>
        <row r="102">
          <cell r="C102">
            <v>70.408226065643603</v>
          </cell>
          <cell r="D102">
            <v>69.291995020633863</v>
          </cell>
        </row>
        <row r="103">
          <cell r="C103">
            <v>67.499864121352203</v>
          </cell>
          <cell r="D103">
            <v>70.757771050164024</v>
          </cell>
        </row>
        <row r="104">
          <cell r="C104">
            <v>72.340262111685689</v>
          </cell>
          <cell r="D104">
            <v>72.109391143380023</v>
          </cell>
        </row>
        <row r="105">
          <cell r="C105">
            <v>68.086419180312788</v>
          </cell>
          <cell r="D105">
            <v>68.008632746184205</v>
          </cell>
        </row>
        <row r="106">
          <cell r="C106">
            <v>65.517824954735175</v>
          </cell>
          <cell r="D106">
            <v>70.496797876759103</v>
          </cell>
        </row>
        <row r="107">
          <cell r="C107">
            <v>69.921821712167684</v>
          </cell>
          <cell r="D107">
            <v>67.157069767832283</v>
          </cell>
        </row>
        <row r="108">
          <cell r="C108">
            <v>71.291395354164806</v>
          </cell>
          <cell r="D108">
            <v>73.885543024984855</v>
          </cell>
        </row>
        <row r="109">
          <cell r="C109">
            <v>67.302392719119482</v>
          </cell>
          <cell r="D109">
            <v>71.091933855155474</v>
          </cell>
        </row>
      </sheetData>
      <sheetData sheetId="11">
        <row r="13">
          <cell r="E13">
            <v>4.05591218745404</v>
          </cell>
        </row>
        <row r="14">
          <cell r="E14">
            <v>16.040841688285191</v>
          </cell>
        </row>
        <row r="17">
          <cell r="E17">
            <v>0.25284908773933717</v>
          </cell>
        </row>
        <row r="18">
          <cell r="E18">
            <v>2.3476972799816505E-11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ula3"/>
      <sheetName val="Cor_N_Cov"/>
    </sheetNames>
    <sheetDataSet>
      <sheetData sheetId="0" refreshError="1"/>
      <sheetData sheetId="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"/>
      <sheetName val="Bond"/>
      <sheetName val="InstallmentLoan"/>
      <sheetName val="Duration"/>
      <sheetName val="Dur2"/>
      <sheetName val="Dur3"/>
      <sheetName val="Curve0"/>
      <sheetName val="Remember"/>
    </sheetNames>
    <sheetDataSet>
      <sheetData sheetId="0"/>
      <sheetData sheetId="1">
        <row r="4">
          <cell r="C4">
            <v>2000000</v>
          </cell>
        </row>
        <row r="6">
          <cell r="C6">
            <v>2</v>
          </cell>
        </row>
        <row r="7">
          <cell r="C7">
            <v>7</v>
          </cell>
        </row>
        <row r="8">
          <cell r="C8">
            <v>2.5000000000000001E-2</v>
          </cell>
        </row>
        <row r="12">
          <cell r="E12">
            <v>35000</v>
          </cell>
        </row>
        <row r="13">
          <cell r="E13">
            <v>35000</v>
          </cell>
        </row>
        <row r="14">
          <cell r="E14">
            <v>35000</v>
          </cell>
        </row>
        <row r="15">
          <cell r="E15">
            <v>35000</v>
          </cell>
        </row>
        <row r="16">
          <cell r="E16">
            <v>35000</v>
          </cell>
        </row>
        <row r="17">
          <cell r="E17">
            <v>35000</v>
          </cell>
        </row>
        <row r="18">
          <cell r="E18">
            <v>35000</v>
          </cell>
        </row>
        <row r="19">
          <cell r="E19">
            <v>35000</v>
          </cell>
        </row>
        <row r="20">
          <cell r="E20">
            <v>35000</v>
          </cell>
        </row>
        <row r="21">
          <cell r="E21">
            <v>35000</v>
          </cell>
        </row>
        <row r="22">
          <cell r="E22">
            <v>35000</v>
          </cell>
        </row>
        <row r="23">
          <cell r="E23">
            <v>35000</v>
          </cell>
        </row>
        <row r="24">
          <cell r="E24">
            <v>35000</v>
          </cell>
        </row>
        <row r="25">
          <cell r="E25">
            <v>2035000</v>
          </cell>
        </row>
      </sheetData>
      <sheetData sheetId="2">
        <row r="3">
          <cell r="F3">
            <v>10.837769560171987</v>
          </cell>
        </row>
      </sheetData>
      <sheetData sheetId="3"/>
      <sheetData sheetId="4">
        <row r="12">
          <cell r="G12">
            <v>0.98760555034319286</v>
          </cell>
          <cell r="I12">
            <v>2126382.9183726022</v>
          </cell>
        </row>
        <row r="13">
          <cell r="G13">
            <v>0.97536472306868083</v>
          </cell>
        </row>
        <row r="14">
          <cell r="G14">
            <v>0.96327561411158036</v>
          </cell>
        </row>
        <row r="15">
          <cell r="G15">
            <v>0.95133634300684455</v>
          </cell>
        </row>
        <row r="16">
          <cell r="G16">
            <v>0.93954505259675514</v>
          </cell>
        </row>
        <row r="17">
          <cell r="G17">
            <v>0.92789990874204242</v>
          </cell>
        </row>
        <row r="18">
          <cell r="G18">
            <v>0.9163991000365832</v>
          </cell>
        </row>
        <row r="19">
          <cell r="G19">
            <v>0.90504083752563647</v>
          </cell>
        </row>
        <row r="20">
          <cell r="G20">
            <v>0.89382335442757033</v>
          </cell>
        </row>
        <row r="21">
          <cell r="G21">
            <v>0.88274490585903931</v>
          </cell>
        </row>
        <row r="22">
          <cell r="G22">
            <v>0.87180376856356656</v>
          </cell>
        </row>
        <row r="23">
          <cell r="G23">
            <v>0.86099824064349073</v>
          </cell>
        </row>
        <row r="24">
          <cell r="G24">
            <v>0.85032664129523539</v>
          </cell>
        </row>
        <row r="25">
          <cell r="G25">
            <v>0.83978731054785982</v>
          </cell>
        </row>
      </sheetData>
      <sheetData sheetId="5"/>
      <sheetData sheetId="6">
        <row r="26">
          <cell r="E26">
            <v>1200.2040073638184</v>
          </cell>
        </row>
      </sheetData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ditMatrix"/>
      <sheetName val="CreditMatrix_Weighted"/>
    </sheetNames>
    <sheetDataSet>
      <sheetData sheetId="0" refreshError="1"/>
      <sheetData sheetId="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10"/>
      <sheetName val="LearningObjectives"/>
      <sheetName val="Concepts1"/>
      <sheetName val="RiskDrivers"/>
      <sheetName val="SourcesOfLiquidity"/>
      <sheetName val="Concepts2"/>
      <sheetName val="Liquidity"/>
      <sheetName val="Scenario"/>
      <sheetName val="Ratios"/>
      <sheetName val="Matz_Ch2"/>
      <sheetName val="Matz_Ch4"/>
      <sheetName val="Matz_Ch7"/>
      <sheetName val="StressTesting"/>
      <sheetName val="LCR"/>
      <sheetName val="LCR_Calc"/>
      <sheetName val="NSFR"/>
      <sheetName val="ASF"/>
      <sheetName val="RSF"/>
      <sheetName val="IMix1"/>
      <sheetName val="IMix1Calc"/>
      <sheetName val="IMix2"/>
      <sheetName val="IMix2Calc"/>
      <sheetName val="O_Discussion"/>
      <sheetName val="Bon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31">
          <cell r="C31">
            <v>1</v>
          </cell>
          <cell r="D31" t="str">
            <v>Amount</v>
          </cell>
        </row>
        <row r="32">
          <cell r="C32">
            <v>2</v>
          </cell>
          <cell r="D32" t="str">
            <v>of</v>
          </cell>
        </row>
        <row r="33">
          <cell r="C33">
            <v>3</v>
          </cell>
          <cell r="D33" t="str">
            <v>Stable</v>
          </cell>
        </row>
        <row r="34">
          <cell r="C34">
            <v>4</v>
          </cell>
          <cell r="D34" t="str">
            <v>Funding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_PMT"/>
      <sheetName val="Today"/>
      <sheetName val="GeometricSeries"/>
      <sheetName val="NextClass"/>
      <sheetName val="PreWork4NextClass"/>
      <sheetName val="ClassWork"/>
      <sheetName val="1_GeoSeries"/>
      <sheetName val="3_IncreaseAnnuity"/>
      <sheetName val="4_Dice"/>
      <sheetName val="5_ConditionalProb"/>
      <sheetName val="5_ConditionalProb (2)"/>
      <sheetName val="FinalExamReview"/>
      <sheetName val="ClassPolicy"/>
      <sheetName val="Programming"/>
      <sheetName val="ProgrammingAnswer_R"/>
    </sheetNames>
    <sheetDataSet>
      <sheetData sheetId="0">
        <row r="13">
          <cell r="C13">
            <v>0.90909090909090906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_Probability&amp;ThePublic"/>
      <sheetName val="InvestmentReturns"/>
      <sheetName val="AVPlot"/>
      <sheetName val="MaximumLikelihood"/>
    </sheetNames>
    <sheetDataSet>
      <sheetData sheetId="0"/>
      <sheetData sheetId="1">
        <row r="12">
          <cell r="B12">
            <v>10000</v>
          </cell>
        </row>
      </sheetData>
      <sheetData sheetId="2">
        <row r="3">
          <cell r="B3">
            <v>2</v>
          </cell>
        </row>
      </sheetData>
      <sheetData sheetId="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7"/>
      <sheetName val="CDS"/>
      <sheetName val="ELoss"/>
      <sheetName val="Spread2PD"/>
      <sheetName val="CreditMetrics"/>
      <sheetName val="CreditMetrics_Example"/>
      <sheetName val="LoanCovenants"/>
      <sheetName val="LoanSegmentation"/>
      <sheetName val="CashVsProfit"/>
      <sheetName val="Prep4NextClass"/>
      <sheetName val="Review1"/>
      <sheetName val="Feedback"/>
      <sheetName val="Remember"/>
      <sheetName val="1_ImpliedVolatility"/>
      <sheetName val="2_Spread2PD"/>
      <sheetName val="7.1"/>
      <sheetName val="InternalRatings"/>
      <sheetName val="7.1 EL_alt_FX"/>
      <sheetName val="7.1 EL"/>
      <sheetName val="7.2"/>
      <sheetName val="7.2 Sbprm loans hedged by CIS"/>
    </sheetNames>
    <sheetDataSet>
      <sheetData sheetId="0"/>
      <sheetData sheetId="1"/>
      <sheetData sheetId="2"/>
      <sheetData sheetId="3"/>
      <sheetData sheetId="4"/>
      <sheetData sheetId="5">
        <row r="32">
          <cell r="AG32">
            <v>-809.93765870882316</v>
          </cell>
          <cell r="AH32">
            <v>1</v>
          </cell>
        </row>
        <row r="33">
          <cell r="AG33">
            <v>-760.160648497789</v>
          </cell>
          <cell r="AH33">
            <v>0</v>
          </cell>
        </row>
        <row r="34">
          <cell r="AG34">
            <v>-710.38363828675494</v>
          </cell>
          <cell r="AH34">
            <v>2</v>
          </cell>
        </row>
        <row r="35">
          <cell r="AG35">
            <v>-660.60662807572078</v>
          </cell>
          <cell r="AH35">
            <v>4</v>
          </cell>
        </row>
        <row r="36">
          <cell r="AG36">
            <v>-610.82961786468672</v>
          </cell>
          <cell r="AH36">
            <v>4</v>
          </cell>
        </row>
        <row r="37">
          <cell r="AG37">
            <v>-561.05260765365256</v>
          </cell>
          <cell r="AH37">
            <v>5</v>
          </cell>
        </row>
        <row r="38">
          <cell r="AG38">
            <v>-511.27559744261845</v>
          </cell>
          <cell r="AH38">
            <v>7</v>
          </cell>
        </row>
        <row r="39">
          <cell r="AG39">
            <v>-461.49858723158434</v>
          </cell>
          <cell r="AH39">
            <v>3</v>
          </cell>
        </row>
        <row r="40">
          <cell r="AG40">
            <v>-411.72157702055017</v>
          </cell>
          <cell r="AH40">
            <v>13</v>
          </cell>
        </row>
        <row r="41">
          <cell r="AG41">
            <v>-361.94456680951606</v>
          </cell>
          <cell r="AH41">
            <v>16</v>
          </cell>
        </row>
        <row r="42">
          <cell r="AG42">
            <v>-312.16755659848195</v>
          </cell>
          <cell r="AH42">
            <v>4</v>
          </cell>
        </row>
        <row r="43">
          <cell r="AG43">
            <v>-262.39054638744778</v>
          </cell>
          <cell r="AH43">
            <v>19</v>
          </cell>
        </row>
        <row r="44">
          <cell r="AG44">
            <v>-212.61353617641373</v>
          </cell>
          <cell r="AH44">
            <v>38</v>
          </cell>
        </row>
        <row r="45">
          <cell r="AG45">
            <v>-162.83652596537956</v>
          </cell>
          <cell r="AH45">
            <v>14</v>
          </cell>
        </row>
        <row r="46">
          <cell r="AG46">
            <v>-113.05951575434551</v>
          </cell>
          <cell r="AH46">
            <v>33</v>
          </cell>
        </row>
        <row r="47">
          <cell r="AG47">
            <v>-63.282505543311345</v>
          </cell>
          <cell r="AH47">
            <v>30</v>
          </cell>
        </row>
        <row r="48">
          <cell r="AG48">
            <v>-13.505495332277178</v>
          </cell>
          <cell r="AH48">
            <v>24</v>
          </cell>
        </row>
        <row r="49">
          <cell r="AG49">
            <v>36.271514878756875</v>
          </cell>
          <cell r="AH49">
            <v>17</v>
          </cell>
        </row>
        <row r="50">
          <cell r="AG50">
            <v>86.048525089791042</v>
          </cell>
          <cell r="AH50">
            <v>7</v>
          </cell>
        </row>
        <row r="51">
          <cell r="AG51">
            <v>135.82553530082509</v>
          </cell>
          <cell r="AH51">
            <v>8</v>
          </cell>
        </row>
        <row r="52">
          <cell r="AG52">
            <v>185.60254551185926</v>
          </cell>
          <cell r="AH52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  <sheetName val="Remember"/>
    </sheetNames>
    <sheetDataSet>
      <sheetData sheetId="0"/>
      <sheetData sheetId="1"/>
      <sheetData sheetId="2"/>
      <sheetData sheetId="3"/>
      <sheetData sheetId="4">
        <row r="19">
          <cell r="H19">
            <v>-3.6363636363636376E-2</v>
          </cell>
        </row>
      </sheetData>
      <sheetData sheetId="5"/>
      <sheetData sheetId="6"/>
      <sheetData sheetId="7"/>
      <sheetData sheetId="8"/>
      <sheetData sheetId="9">
        <row r="6">
          <cell r="D6">
            <v>195</v>
          </cell>
        </row>
        <row r="11">
          <cell r="D11">
            <v>159.9991839144177</v>
          </cell>
          <cell r="E11">
            <v>159.9991839144177</v>
          </cell>
          <cell r="F11">
            <v>119.9177349101093</v>
          </cell>
          <cell r="G11">
            <v>5.7836769981375014</v>
          </cell>
          <cell r="H11">
            <v>239.83546982021861</v>
          </cell>
        </row>
      </sheetData>
      <sheetData sheetId="10">
        <row r="10">
          <cell r="C10" t="str">
            <v>PriceLevels</v>
          </cell>
        </row>
      </sheetData>
      <sheetData sheetId="11"/>
      <sheetData sheetId="1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C01"/>
      <sheetName val="MyCo2"/>
      <sheetName val="MyCo3"/>
      <sheetName val="MyCo4"/>
      <sheetName val="MyCo5"/>
      <sheetName val="MyCo6"/>
      <sheetName val="MyCo7"/>
      <sheetName val="FSA0"/>
      <sheetName val="FSA1"/>
      <sheetName val="Sparklines"/>
      <sheetName val="FSA_IS"/>
      <sheetName val="FSA_BS"/>
      <sheetName val="FSA_CF"/>
    </sheetNames>
    <sheetDataSet>
      <sheetData sheetId="0" refreshError="1"/>
      <sheetData sheetId="1" refreshError="1"/>
      <sheetData sheetId="2">
        <row r="5">
          <cell r="L5">
            <v>250</v>
          </cell>
        </row>
        <row r="6">
          <cell r="L6">
            <v>300</v>
          </cell>
        </row>
        <row r="7">
          <cell r="L7">
            <v>200</v>
          </cell>
        </row>
        <row r="8">
          <cell r="L8">
            <v>1000</v>
          </cell>
          <cell r="O8">
            <v>800</v>
          </cell>
        </row>
        <row r="9">
          <cell r="O9">
            <v>1</v>
          </cell>
        </row>
        <row r="10">
          <cell r="O10">
            <v>800</v>
          </cell>
        </row>
        <row r="12">
          <cell r="O12">
            <v>-200</v>
          </cell>
        </row>
        <row r="13">
          <cell r="L13">
            <v>250</v>
          </cell>
          <cell r="O13">
            <v>-60</v>
          </cell>
        </row>
        <row r="14">
          <cell r="O14">
            <v>-530</v>
          </cell>
        </row>
        <row r="16">
          <cell r="O16">
            <v>10</v>
          </cell>
        </row>
        <row r="17">
          <cell r="L17">
            <v>1</v>
          </cell>
        </row>
        <row r="18">
          <cell r="L18">
            <v>1500</v>
          </cell>
          <cell r="O18">
            <v>25</v>
          </cell>
        </row>
        <row r="25">
          <cell r="O25">
            <v>10</v>
          </cell>
        </row>
        <row r="26">
          <cell r="O26" t="e">
            <v>#VALUE!</v>
          </cell>
        </row>
      </sheetData>
      <sheetData sheetId="3">
        <row r="7">
          <cell r="O7">
            <v>1</v>
          </cell>
          <cell r="P7">
            <v>2</v>
          </cell>
          <cell r="Q7">
            <v>3</v>
          </cell>
          <cell r="R7">
            <v>4</v>
          </cell>
          <cell r="S7">
            <v>7</v>
          </cell>
        </row>
        <row r="8">
          <cell r="O8">
            <v>800</v>
          </cell>
          <cell r="P8">
            <v>840</v>
          </cell>
          <cell r="Q8">
            <v>882</v>
          </cell>
          <cell r="R8">
            <v>926.1</v>
          </cell>
          <cell r="S8">
            <v>972.40500000000009</v>
          </cell>
        </row>
        <row r="20">
          <cell r="B20">
            <v>0.1</v>
          </cell>
          <cell r="O20">
            <v>-15</v>
          </cell>
          <cell r="P20">
            <v>139</v>
          </cell>
          <cell r="Q20">
            <v>453.60000000000036</v>
          </cell>
          <cell r="R20">
            <v>949.0600000000004</v>
          </cell>
          <cell r="S20">
            <v>2311.2020000000011</v>
          </cell>
        </row>
        <row r="22">
          <cell r="O22">
            <v>0.35</v>
          </cell>
          <cell r="P22">
            <v>0.35</v>
          </cell>
          <cell r="Q22">
            <v>0.35</v>
          </cell>
          <cell r="R22">
            <v>0.35</v>
          </cell>
          <cell r="S22">
            <v>0.35</v>
          </cell>
        </row>
        <row r="23">
          <cell r="O23">
            <v>-5.25</v>
          </cell>
          <cell r="P23">
            <v>48.65</v>
          </cell>
          <cell r="Q23">
            <v>158.7600000000001</v>
          </cell>
          <cell r="R23">
            <v>332.17100000000011</v>
          </cell>
          <cell r="S23">
            <v>808.92070000000035</v>
          </cell>
        </row>
        <row r="28">
          <cell r="O28">
            <v>1.2500000000000001E-2</v>
          </cell>
          <cell r="P28">
            <v>9.297052154195011E-2</v>
          </cell>
          <cell r="Q28">
            <v>0.16443345014773597</v>
          </cell>
          <cell r="R28">
            <v>0.22864936174607878</v>
          </cell>
          <cell r="S28">
            <v>0.28601178080561679</v>
          </cell>
        </row>
      </sheetData>
      <sheetData sheetId="4">
        <row r="12">
          <cell r="V12">
            <v>-300</v>
          </cell>
          <cell r="W12">
            <v>-300</v>
          </cell>
          <cell r="X12">
            <v>-300</v>
          </cell>
          <cell r="Y12">
            <v>-300</v>
          </cell>
          <cell r="Z12">
            <v>-900</v>
          </cell>
        </row>
        <row r="13">
          <cell r="V13">
            <v>-300</v>
          </cell>
          <cell r="W13">
            <v>-300</v>
          </cell>
          <cell r="X13">
            <v>-300</v>
          </cell>
          <cell r="Y13">
            <v>-300</v>
          </cell>
          <cell r="Z13">
            <v>-900</v>
          </cell>
        </row>
        <row r="16">
          <cell r="V16">
            <v>250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V17">
            <v>1500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L18">
            <v>1500</v>
          </cell>
          <cell r="V18">
            <v>1750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</sheetData>
      <sheetData sheetId="5"/>
      <sheetData sheetId="6">
        <row r="5">
          <cell r="AK5">
            <v>20</v>
          </cell>
        </row>
        <row r="8">
          <cell r="AK8">
            <v>-6.4999999999999997E-3</v>
          </cell>
          <cell r="AL8">
            <v>6.0233333333333326E-2</v>
          </cell>
          <cell r="AM8">
            <v>0.19656000000000018</v>
          </cell>
          <cell r="AN8">
            <v>0.41125933333333359</v>
          </cell>
          <cell r="AO8">
            <v>1.0015208666666673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ons0_"/>
      <sheetName val="BOPM3"/>
      <sheetName val="FX0"/>
      <sheetName val="FX1"/>
      <sheetName val="Futures"/>
      <sheetName val="Hedging"/>
      <sheetName val="Rememb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s5"/>
      <sheetName val="CreditRisk"/>
      <sheetName val="ELoss"/>
      <sheetName val="TurnOver"/>
      <sheetName val="WordPlay"/>
      <sheetName val="FinStatAnalysis"/>
      <sheetName val="CreditRisk_Corporate"/>
      <sheetName val="CreditRiskMitigation"/>
      <sheetName val="CashVsProfit"/>
      <sheetName val="CDS"/>
      <sheetName val="Remember"/>
      <sheetName val="Readings"/>
      <sheetName val="CreditRatingTable"/>
      <sheetName val="Q5_1"/>
      <sheetName val="Q5_2"/>
      <sheetName val="Q5_3"/>
      <sheetName val="Q5_4"/>
      <sheetName val="Discussion"/>
      <sheetName val="BonusMaterial1"/>
      <sheetName val="COGS"/>
      <sheetName val="Defin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A2">
            <v>1</v>
          </cell>
          <cell r="B2" t="str">
            <v>Cost</v>
          </cell>
        </row>
        <row r="3">
          <cell r="A3">
            <v>2</v>
          </cell>
          <cell r="B3" t="str">
            <v>of</v>
          </cell>
        </row>
        <row r="4">
          <cell r="A4">
            <v>3</v>
          </cell>
          <cell r="B4" t="str">
            <v>Goods</v>
          </cell>
        </row>
        <row r="5">
          <cell r="A5">
            <v>4</v>
          </cell>
          <cell r="B5" t="str">
            <v>Sold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4_1"/>
      <sheetName val="Q4_2"/>
      <sheetName val="Q4_3"/>
      <sheetName val="Q4_4"/>
      <sheetName val="Q4_4_1"/>
      <sheetName val="Q4_4_2"/>
      <sheetName val="Q4_4_3"/>
      <sheetName val="Q4_5"/>
      <sheetName val="A4_1"/>
      <sheetName val="A4_2_1"/>
      <sheetName val="A4_2_2"/>
      <sheetName val="A4_2_3"/>
      <sheetName val="A4_3"/>
      <sheetName val="A4_4_1"/>
      <sheetName val="A4_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C2">
            <v>67</v>
          </cell>
        </row>
      </sheetData>
      <sheetData sheetId="9">
        <row r="10">
          <cell r="C10">
            <v>8.8630198331101067</v>
          </cell>
        </row>
        <row r="16">
          <cell r="C16">
            <v>42369</v>
          </cell>
        </row>
        <row r="17">
          <cell r="C17">
            <v>46022</v>
          </cell>
        </row>
        <row r="18">
          <cell r="C18">
            <v>2.2499999999999999E-2</v>
          </cell>
        </row>
        <row r="19">
          <cell r="C19">
            <v>2.7E-2</v>
          </cell>
        </row>
        <row r="20">
          <cell r="C20">
            <v>2</v>
          </cell>
        </row>
        <row r="21">
          <cell r="C21">
            <v>8.9854108339053287</v>
          </cell>
        </row>
        <row r="23">
          <cell r="C23">
            <v>10</v>
          </cell>
        </row>
        <row r="24">
          <cell r="C24">
            <v>100000</v>
          </cell>
        </row>
        <row r="25">
          <cell r="C25">
            <v>96079.326726695508</v>
          </cell>
        </row>
        <row r="27">
          <cell r="C27">
            <v>-863312.22328437958</v>
          </cell>
        </row>
      </sheetData>
      <sheetData sheetId="10"/>
      <sheetData sheetId="11"/>
      <sheetData sheetId="12"/>
      <sheetData sheetId="13"/>
      <sheetData sheetId="14">
        <row r="23">
          <cell r="D23">
            <v>120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mi"/>
      <sheetName val="HW3.1.a"/>
      <sheetName val="HW3.1.b"/>
      <sheetName val="HW3.1.c"/>
      <sheetName val="Amortization"/>
      <sheetName val="Duration"/>
      <sheetName val="Dur2"/>
      <sheetName val="Curve0"/>
      <sheetName val="Dur3"/>
      <sheetName val="Bonds_HW1"/>
      <sheetName val="Bonds_HW1 (2)"/>
    </sheetNames>
    <sheetDataSet>
      <sheetData sheetId="0">
        <row r="4">
          <cell r="C4">
            <v>20000000</v>
          </cell>
        </row>
        <row r="12">
          <cell r="C12">
            <v>42369</v>
          </cell>
        </row>
        <row r="13">
          <cell r="C13">
            <v>46022</v>
          </cell>
        </row>
      </sheetData>
      <sheetData sheetId="1"/>
      <sheetData sheetId="2"/>
      <sheetData sheetId="3"/>
      <sheetData sheetId="4">
        <row r="3">
          <cell r="F3">
            <v>10.837769560171987</v>
          </cell>
        </row>
      </sheetData>
      <sheetData sheetId="5"/>
      <sheetData sheetId="6">
        <row r="12">
          <cell r="G12">
            <v>0.98760555034319286</v>
          </cell>
        </row>
      </sheetData>
      <sheetData sheetId="7"/>
      <sheetData sheetId="8"/>
      <sheetData sheetId="9"/>
      <sheetData sheetId="1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1_Intro"/>
      <sheetName val="O2_Uses"/>
      <sheetName val="O3_Greeks"/>
      <sheetName val="O4_RiskNeutrality"/>
      <sheetName val="O5_BOPM1"/>
      <sheetName val="O6_BOPM2"/>
      <sheetName val="O7_BOPM3"/>
      <sheetName val="O8_BlackScholes"/>
      <sheetName val="Futures"/>
      <sheetName val="Hedging"/>
      <sheetName val="Remember"/>
    </sheetNames>
    <sheetDataSet>
      <sheetData sheetId="0">
        <row r="15">
          <cell r="C15">
            <v>40</v>
          </cell>
          <cell r="D15">
            <v>50</v>
          </cell>
          <cell r="E15">
            <v>0</v>
          </cell>
          <cell r="F15">
            <v>5</v>
          </cell>
        </row>
        <row r="16">
          <cell r="C16">
            <v>45</v>
          </cell>
          <cell r="D16">
            <v>50</v>
          </cell>
          <cell r="E16">
            <v>0</v>
          </cell>
          <cell r="F16">
            <v>5</v>
          </cell>
        </row>
        <row r="17">
          <cell r="C17">
            <v>50</v>
          </cell>
          <cell r="D17">
            <v>50</v>
          </cell>
          <cell r="E17">
            <v>0</v>
          </cell>
          <cell r="F17">
            <v>5</v>
          </cell>
        </row>
        <row r="18">
          <cell r="C18">
            <v>55</v>
          </cell>
          <cell r="D18">
            <v>50</v>
          </cell>
          <cell r="E18">
            <v>5</v>
          </cell>
          <cell r="F18">
            <v>5</v>
          </cell>
        </row>
        <row r="19">
          <cell r="C19">
            <v>60</v>
          </cell>
          <cell r="D19">
            <v>50</v>
          </cell>
          <cell r="E19">
            <v>10</v>
          </cell>
          <cell r="F19">
            <v>5</v>
          </cell>
        </row>
        <row r="20">
          <cell r="C20">
            <v>65</v>
          </cell>
          <cell r="D20">
            <v>50</v>
          </cell>
          <cell r="E20">
            <v>15</v>
          </cell>
          <cell r="F20">
            <v>5</v>
          </cell>
        </row>
      </sheetData>
      <sheetData sheetId="1"/>
      <sheetData sheetId="2"/>
      <sheetData sheetId="3"/>
      <sheetData sheetId="4"/>
      <sheetData sheetId="5"/>
      <sheetData sheetId="6">
        <row r="6">
          <cell r="C6">
            <v>2.1837080457267475</v>
          </cell>
        </row>
      </sheetData>
      <sheetData sheetId="7"/>
      <sheetData sheetId="8"/>
      <sheetData sheetId="9"/>
      <sheetData sheetId="1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read2PD"/>
      <sheetName val="HazardRate1"/>
      <sheetName val="HazardRate2"/>
      <sheetName val="PD2Spread"/>
    </sheetNames>
    <sheetDataSet>
      <sheetData sheetId="0">
        <row r="18">
          <cell r="C18">
            <v>8.7526935082926656</v>
          </cell>
        </row>
        <row r="22">
          <cell r="G22">
            <v>2.9259297360849978</v>
          </cell>
        </row>
        <row r="23">
          <cell r="G23">
            <v>2.8536882735021418</v>
          </cell>
        </row>
        <row r="24">
          <cell r="G24">
            <v>2.7832304589856585</v>
          </cell>
        </row>
        <row r="25">
          <cell r="G25">
            <v>2.7145122541078788</v>
          </cell>
        </row>
        <row r="26">
          <cell r="G26">
            <v>2.6474907077537866</v>
          </cell>
        </row>
        <row r="27">
          <cell r="G27">
            <v>2.5821239292751734</v>
          </cell>
        </row>
        <row r="28">
          <cell r="G28">
            <v>2.5183710623076223</v>
          </cell>
        </row>
        <row r="29">
          <cell r="G29">
            <v>2.4561922592339456</v>
          </cell>
        </row>
        <row r="30">
          <cell r="G30">
            <v>2.3955486562781312</v>
          </cell>
        </row>
        <row r="31">
          <cell r="G31">
            <v>80.216480656354705</v>
          </cell>
        </row>
        <row r="35">
          <cell r="C35">
            <v>4.5</v>
          </cell>
        </row>
        <row r="36">
          <cell r="C36">
            <v>3.5</v>
          </cell>
        </row>
        <row r="37">
          <cell r="C37">
            <v>2.5</v>
          </cell>
        </row>
        <row r="38">
          <cell r="C38">
            <v>1.5</v>
          </cell>
        </row>
        <row r="39">
          <cell r="C39">
            <v>0.5</v>
          </cell>
        </row>
      </sheetData>
      <sheetData sheetId="1" refreshError="1"/>
      <sheetData sheetId="2" refreshError="1"/>
      <sheetData sheetId="3">
        <row r="9">
          <cell r="B9">
            <v>0.02</v>
          </cell>
        </row>
        <row r="13">
          <cell r="F13">
            <v>0.93239381990594816</v>
          </cell>
        </row>
        <row r="14">
          <cell r="F14">
            <v>0.86935823539880575</v>
          </cell>
        </row>
        <row r="15">
          <cell r="F15">
            <v>0.81058424597018708</v>
          </cell>
        </row>
        <row r="16">
          <cell r="F16">
            <v>0.75578374145572547</v>
          </cell>
        </row>
        <row r="17">
          <cell r="F17">
            <v>0.70468808971871344</v>
          </cell>
        </row>
        <row r="23">
          <cell r="G23">
            <v>1.1587458117139685E-2</v>
          </cell>
        </row>
        <row r="24">
          <cell r="G24">
            <v>1.080407433684002E-2</v>
          </cell>
        </row>
        <row r="25">
          <cell r="G25">
            <v>1.007365214147408E-2</v>
          </cell>
        </row>
        <row r="26">
          <cell r="G26">
            <v>9.3926110005927918E-3</v>
          </cell>
        </row>
        <row r="27">
          <cell r="G27">
            <v>8.7576124497333405E-3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tures"/>
      <sheetName val="Hedging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</sheetNames>
    <sheetDataSet>
      <sheetData sheetId="0"/>
      <sheetData sheetId="1"/>
      <sheetData sheetId="2"/>
      <sheetData sheetId="3"/>
      <sheetData sheetId="4"/>
      <sheetData sheetId="5">
        <row r="17">
          <cell r="H17">
            <v>-3.6363636363636376E-2</v>
          </cell>
          <cell r="I17">
            <v>3.2516709562501356E-2</v>
          </cell>
        </row>
        <row r="18">
          <cell r="H18">
            <v>0.1132075471698113</v>
          </cell>
          <cell r="I18">
            <v>-4.0586289431595063E-2</v>
          </cell>
        </row>
        <row r="19">
          <cell r="H19">
            <v>-1.8867924528301883E-2</v>
          </cell>
          <cell r="I19">
            <v>-2.2187918686682403E-2</v>
          </cell>
        </row>
        <row r="20">
          <cell r="H20">
            <v>-0.15517241379310343</v>
          </cell>
          <cell r="I20">
            <v>0.22313235783212448</v>
          </cell>
        </row>
        <row r="21">
          <cell r="H21">
            <v>1.7543859649122862E-2</v>
          </cell>
          <cell r="I21">
            <v>-0.10359504133778916</v>
          </cell>
        </row>
        <row r="22">
          <cell r="H22">
            <v>0</v>
          </cell>
          <cell r="I22">
            <v>-4.9684937252572885E-2</v>
          </cell>
        </row>
        <row r="23">
          <cell r="H23">
            <v>-1.7857142857142905E-2</v>
          </cell>
          <cell r="I23">
            <v>-3.4166132493525486E-2</v>
          </cell>
        </row>
        <row r="24">
          <cell r="H24">
            <v>6.0000000000000053E-2</v>
          </cell>
          <cell r="I24">
            <v>-4.8800650094181393E-2</v>
          </cell>
        </row>
        <row r="25">
          <cell r="H25">
            <v>-6.6666666666666652E-2</v>
          </cell>
          <cell r="I25">
            <v>-4.5388084546080953E-2</v>
          </cell>
        </row>
        <row r="26">
          <cell r="H26">
            <v>-5.6603773584905648E-2</v>
          </cell>
          <cell r="I26">
            <v>0.14069208065733768</v>
          </cell>
        </row>
        <row r="27">
          <cell r="H27">
            <v>-4.9180327868852514E-2</v>
          </cell>
          <cell r="I27">
            <v>4.5036722262372569E-2</v>
          </cell>
        </row>
        <row r="28">
          <cell r="H28">
            <v>1.6666666666666607E-2</v>
          </cell>
          <cell r="I28">
            <v>-0.10534587003560378</v>
          </cell>
        </row>
        <row r="29">
          <cell r="H29">
            <v>-5.6603773584905648E-2</v>
          </cell>
          <cell r="I29">
            <v>1.1898991548554574E-2</v>
          </cell>
        </row>
        <row r="30">
          <cell r="H30">
            <v>0</v>
          </cell>
          <cell r="I30">
            <v>-2.9480587852581553E-2</v>
          </cell>
        </row>
        <row r="31">
          <cell r="H31">
            <v>-0.1166666666666667</v>
          </cell>
          <cell r="I31">
            <v>-3.4688756094486219E-2</v>
          </cell>
        </row>
        <row r="32">
          <cell r="H32">
            <v>1.7543859649122862E-2</v>
          </cell>
          <cell r="I32">
            <v>6.9476726149094392E-2</v>
          </cell>
        </row>
        <row r="33">
          <cell r="H33">
            <v>-0.1166666666666667</v>
          </cell>
          <cell r="I33">
            <v>-3.6415398644723197E-3</v>
          </cell>
        </row>
        <row r="34">
          <cell r="H34">
            <v>-6.6666666666666652E-2</v>
          </cell>
          <cell r="I34">
            <v>2.2922883522629181E-2</v>
          </cell>
        </row>
        <row r="35">
          <cell r="H35">
            <v>-0.15517241379310343</v>
          </cell>
          <cell r="I35">
            <v>5.8477964235309939E-2</v>
          </cell>
        </row>
        <row r="36">
          <cell r="H36">
            <v>6.0000000000000053E-2</v>
          </cell>
          <cell r="I36">
            <v>5.5148038961288996E-2</v>
          </cell>
        </row>
        <row r="37">
          <cell r="H37">
            <v>0</v>
          </cell>
          <cell r="I37">
            <v>1.9117214838887859E-2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cran.r-project.org/web/packages/XLConnect/vignettes/XLConnect.pdf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en.wikipedia.org/wiki/Variance_inflation_factor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drive.google.com/open?id=12KhDUfXwedx9hAtHmrjfB130O0ZhzKY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629A9-C713-2C4A-AA23-5680B2006B13}">
  <dimension ref="B2:G16"/>
  <sheetViews>
    <sheetView tabSelected="1" workbookViewId="0"/>
  </sheetViews>
  <sheetFormatPr baseColWidth="10" defaultRowHeight="26" x14ac:dyDescent="0.3"/>
  <cols>
    <col min="1" max="16384" width="10.83203125" style="1"/>
  </cols>
  <sheetData>
    <row r="2" spans="2:7" x14ac:dyDescent="0.3">
      <c r="B2" s="45" t="s">
        <v>20</v>
      </c>
      <c r="G2" s="1" t="s">
        <v>1</v>
      </c>
    </row>
    <row r="3" spans="2:7" x14ac:dyDescent="0.3">
      <c r="G3" s="1" t="s">
        <v>3</v>
      </c>
    </row>
    <row r="4" spans="2:7" x14ac:dyDescent="0.3">
      <c r="B4" s="48" t="s">
        <v>152</v>
      </c>
      <c r="G4" s="1" t="s">
        <v>4</v>
      </c>
    </row>
    <row r="5" spans="2:7" x14ac:dyDescent="0.3">
      <c r="B5" s="47" t="s">
        <v>151</v>
      </c>
      <c r="G5" s="1" t="s">
        <v>5</v>
      </c>
    </row>
    <row r="6" spans="2:7" x14ac:dyDescent="0.3">
      <c r="B6" s="46" t="s">
        <v>150</v>
      </c>
      <c r="G6" s="1" t="s">
        <v>6</v>
      </c>
    </row>
    <row r="8" spans="2:7" x14ac:dyDescent="0.3">
      <c r="G8" s="1" t="s">
        <v>2</v>
      </c>
    </row>
    <row r="10" spans="2:7" x14ac:dyDescent="0.3">
      <c r="G10" s="1" t="s">
        <v>7</v>
      </c>
    </row>
    <row r="12" spans="2:7" x14ac:dyDescent="0.3">
      <c r="G12" s="1" t="s">
        <v>9</v>
      </c>
    </row>
    <row r="13" spans="2:7" x14ac:dyDescent="0.3">
      <c r="G13" s="1" t="s">
        <v>8</v>
      </c>
    </row>
    <row r="14" spans="2:7" x14ac:dyDescent="0.3">
      <c r="G14" s="1" t="s">
        <v>10</v>
      </c>
    </row>
    <row r="15" spans="2:7" x14ac:dyDescent="0.3">
      <c r="G15" s="1" t="s">
        <v>11</v>
      </c>
    </row>
    <row r="16" spans="2:7" x14ac:dyDescent="0.3">
      <c r="G16" s="1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A8EDC-33A3-FF49-BD18-6698B96EC848}">
  <sheetPr>
    <tabColor rgb="FFFF0000"/>
  </sheetPr>
  <dimension ref="A1"/>
  <sheetViews>
    <sheetView workbookViewId="0">
      <selection activeCell="B2" sqref="B2"/>
    </sheetView>
  </sheetViews>
  <sheetFormatPr baseColWidth="10" defaultRowHeight="26" x14ac:dyDescent="0.3"/>
  <cols>
    <col min="1" max="16384" width="10.8320312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696B3-BC9D-DC46-BB5F-19116A249552}">
  <sheetPr>
    <tabColor rgb="FFFF0000"/>
  </sheetPr>
  <dimension ref="A1:C3742"/>
  <sheetViews>
    <sheetView workbookViewId="0"/>
  </sheetViews>
  <sheetFormatPr baseColWidth="10" defaultRowHeight="26" x14ac:dyDescent="0.3"/>
  <cols>
    <col min="1" max="1" width="14.1640625" style="7" bestFit="1" customWidth="1"/>
    <col min="2" max="16384" width="10.83203125" style="1"/>
  </cols>
  <sheetData>
    <row r="1" spans="1:3" x14ac:dyDescent="0.3">
      <c r="A1" s="7" t="s">
        <v>19</v>
      </c>
      <c r="B1" s="1" t="s">
        <v>17</v>
      </c>
      <c r="C1" s="1" t="s">
        <v>18</v>
      </c>
    </row>
    <row r="2" spans="1:3" x14ac:dyDescent="0.3">
      <c r="A2" s="7">
        <v>39086</v>
      </c>
      <c r="B2" s="1">
        <v>2.21958860797726E-2</v>
      </c>
      <c r="C2" s="1">
        <v>1.2282860577996801E-3</v>
      </c>
    </row>
    <row r="3" spans="1:3" x14ac:dyDescent="0.3">
      <c r="A3" s="7">
        <v>39087</v>
      </c>
      <c r="B3" s="1">
        <v>-7.1214388516637203E-3</v>
      </c>
      <c r="C3" s="1">
        <v>-6.0845814169210302E-3</v>
      </c>
    </row>
    <row r="4" spans="1:3" x14ac:dyDescent="0.3">
      <c r="A4" s="7">
        <v>39090</v>
      </c>
      <c r="B4" s="1">
        <v>4.9384735543416304E-3</v>
      </c>
      <c r="C4" s="1">
        <v>2.2203184247771E-3</v>
      </c>
    </row>
    <row r="5" spans="1:3" x14ac:dyDescent="0.3">
      <c r="A5" s="7">
        <v>39091</v>
      </c>
      <c r="B5" s="1">
        <v>8.3069970008868593E-2</v>
      </c>
      <c r="C5" s="1">
        <v>-5.1667635228824804E-4</v>
      </c>
    </row>
    <row r="6" spans="1:3" x14ac:dyDescent="0.3">
      <c r="A6" s="7">
        <v>39092</v>
      </c>
      <c r="B6" s="1">
        <v>4.7855890436089503E-2</v>
      </c>
      <c r="C6" s="1">
        <v>1.9403524010914699E-3</v>
      </c>
    </row>
    <row r="7" spans="1:3" x14ac:dyDescent="0.3">
      <c r="A7" s="7">
        <v>39093</v>
      </c>
      <c r="B7" s="1">
        <v>-1.23710590480373E-2</v>
      </c>
      <c r="C7" s="1">
        <v>6.3398735923645396E-3</v>
      </c>
    </row>
    <row r="8" spans="1:3" x14ac:dyDescent="0.3">
      <c r="A8" s="7">
        <v>39094</v>
      </c>
      <c r="B8" s="1">
        <v>-1.23173885445422E-2</v>
      </c>
      <c r="C8" s="1">
        <v>4.8531656122761096E-3</v>
      </c>
    </row>
    <row r="9" spans="1:3" x14ac:dyDescent="0.3">
      <c r="A9" s="7">
        <v>39098</v>
      </c>
      <c r="B9" s="1">
        <v>2.6209737264097699E-2</v>
      </c>
      <c r="C9" s="1">
        <v>8.1779512301816105E-4</v>
      </c>
    </row>
    <row r="10" spans="1:3" x14ac:dyDescent="0.3">
      <c r="A10" s="7">
        <v>39099</v>
      </c>
      <c r="B10" s="1">
        <v>-2.2141994922002101E-2</v>
      </c>
      <c r="C10" s="1">
        <v>-8.9393741081467105E-4</v>
      </c>
    </row>
    <row r="11" spans="1:3" x14ac:dyDescent="0.3">
      <c r="A11" s="7">
        <v>39100</v>
      </c>
      <c r="B11" s="1">
        <v>-6.1927449605934499E-2</v>
      </c>
      <c r="C11" s="1">
        <v>-2.9707399692816502E-3</v>
      </c>
    </row>
    <row r="12" spans="1:3" x14ac:dyDescent="0.3">
      <c r="A12" s="7">
        <v>39101</v>
      </c>
      <c r="B12" s="1">
        <v>-6.3992778308821201E-3</v>
      </c>
      <c r="C12" s="1">
        <v>2.8954654223498598E-3</v>
      </c>
    </row>
    <row r="13" spans="1:3" x14ac:dyDescent="0.3">
      <c r="A13" s="7">
        <v>39104</v>
      </c>
      <c r="B13" s="1">
        <v>-1.9321846011234399E-2</v>
      </c>
      <c r="C13" s="1">
        <v>-5.2779091226843296E-3</v>
      </c>
    </row>
    <row r="14" spans="1:3" x14ac:dyDescent="0.3">
      <c r="A14" s="7">
        <v>39105</v>
      </c>
      <c r="B14" s="1">
        <v>-1.25590492811734E-2</v>
      </c>
      <c r="C14" s="1">
        <v>3.5419650539767499E-3</v>
      </c>
    </row>
    <row r="15" spans="1:3" x14ac:dyDescent="0.3">
      <c r="A15" s="7">
        <v>39106</v>
      </c>
      <c r="B15" s="1">
        <v>1.1668540289236499E-2</v>
      </c>
      <c r="C15" s="1">
        <v>8.50147065806817E-3</v>
      </c>
    </row>
    <row r="16" spans="1:3" x14ac:dyDescent="0.3">
      <c r="A16" s="7">
        <v>39107</v>
      </c>
      <c r="B16" s="1">
        <v>-5.1902801372622999E-3</v>
      </c>
      <c r="C16" s="1">
        <v>-1.12698026870151E-2</v>
      </c>
    </row>
    <row r="17" spans="1:3" x14ac:dyDescent="0.3">
      <c r="A17" s="7">
        <v>39108</v>
      </c>
      <c r="B17" s="1">
        <v>-1.00871225990546E-2</v>
      </c>
      <c r="C17" s="1">
        <v>-1.2079289072335401E-3</v>
      </c>
    </row>
    <row r="18" spans="1:3" x14ac:dyDescent="0.3">
      <c r="A18" s="7">
        <v>39111</v>
      </c>
      <c r="B18" s="1">
        <v>6.5591804619959896E-3</v>
      </c>
      <c r="C18" s="1">
        <v>-1.09694900839885E-3</v>
      </c>
    </row>
    <row r="19" spans="1:3" x14ac:dyDescent="0.3">
      <c r="A19" s="7">
        <v>39112</v>
      </c>
      <c r="B19" s="1">
        <v>-4.5384778789577798E-3</v>
      </c>
      <c r="C19" s="1">
        <v>5.7720931909028802E-3</v>
      </c>
    </row>
    <row r="20" spans="1:3" x14ac:dyDescent="0.3">
      <c r="A20" s="7">
        <v>39113</v>
      </c>
      <c r="B20" s="1">
        <v>2.10455512308183E-3</v>
      </c>
      <c r="C20" s="1">
        <v>6.5928838874145202E-3</v>
      </c>
    </row>
    <row r="21" spans="1:3" x14ac:dyDescent="0.3">
      <c r="A21" s="7">
        <v>39114</v>
      </c>
      <c r="B21" s="1">
        <v>-1.15478869317339E-2</v>
      </c>
      <c r="C21" s="1">
        <v>5.3537316814560301E-3</v>
      </c>
    </row>
    <row r="22" spans="1:3" x14ac:dyDescent="0.3">
      <c r="A22" s="7">
        <v>39115</v>
      </c>
      <c r="B22" s="1">
        <v>1.17930209210471E-4</v>
      </c>
      <c r="C22" s="1">
        <v>1.6944507379093E-3</v>
      </c>
    </row>
    <row r="23" spans="1:3" x14ac:dyDescent="0.3">
      <c r="A23" s="7">
        <v>39118</v>
      </c>
      <c r="B23" s="1">
        <v>-9.5581568217472102E-3</v>
      </c>
      <c r="C23" s="1">
        <v>-9.6660774066437095E-4</v>
      </c>
    </row>
    <row r="24" spans="1:3" x14ac:dyDescent="0.3">
      <c r="A24" s="7">
        <v>39119</v>
      </c>
      <c r="B24" s="1">
        <v>2.5020844219081398E-3</v>
      </c>
      <c r="C24" s="1">
        <v>6.9800759298965797E-4</v>
      </c>
    </row>
    <row r="25" spans="1:3" x14ac:dyDescent="0.3">
      <c r="A25" s="7">
        <v>39120</v>
      </c>
      <c r="B25" s="1">
        <v>2.3767332327390998E-2</v>
      </c>
      <c r="C25" s="1">
        <v>1.39504143646407E-3</v>
      </c>
    </row>
    <row r="26" spans="1:3" x14ac:dyDescent="0.3">
      <c r="A26" s="7">
        <v>39121</v>
      </c>
      <c r="B26" s="1">
        <v>3.4800026839243398E-4</v>
      </c>
      <c r="C26" s="1">
        <v>-1.17926716625616E-3</v>
      </c>
    </row>
    <row r="27" spans="1:3" x14ac:dyDescent="0.3">
      <c r="A27" s="7">
        <v>39122</v>
      </c>
      <c r="B27" s="1">
        <v>-3.3766262310774502E-2</v>
      </c>
      <c r="C27" s="1">
        <v>-7.0772138440281501E-3</v>
      </c>
    </row>
    <row r="28" spans="1:3" x14ac:dyDescent="0.3">
      <c r="A28" s="7">
        <v>39125</v>
      </c>
      <c r="B28" s="1">
        <v>1.9334497633683102E-2</v>
      </c>
      <c r="C28" s="1">
        <v>-3.26138256232589E-3</v>
      </c>
    </row>
    <row r="29" spans="1:3" x14ac:dyDescent="0.3">
      <c r="A29" s="7">
        <v>39126</v>
      </c>
      <c r="B29" s="1">
        <v>-2.1207822423732199E-3</v>
      </c>
      <c r="C29" s="1">
        <v>7.5974905558142698E-3</v>
      </c>
    </row>
    <row r="30" spans="1:3" x14ac:dyDescent="0.3">
      <c r="A30" s="7">
        <v>39127</v>
      </c>
      <c r="B30" s="1">
        <v>7.0841698704737803E-3</v>
      </c>
      <c r="C30" s="1">
        <v>7.6440799603667599E-3</v>
      </c>
    </row>
    <row r="31" spans="1:3" x14ac:dyDescent="0.3">
      <c r="A31" s="7">
        <v>39128</v>
      </c>
      <c r="B31" s="1">
        <v>-1.0551697575177401E-3</v>
      </c>
      <c r="C31" s="1">
        <v>1.0375935883719699E-3</v>
      </c>
    </row>
    <row r="32" spans="1:3" x14ac:dyDescent="0.3">
      <c r="A32" s="7">
        <v>39129</v>
      </c>
      <c r="B32" s="1">
        <v>-4.4596967743467698E-3</v>
      </c>
      <c r="C32" s="1">
        <v>-8.7178145987798505E-4</v>
      </c>
    </row>
    <row r="33" spans="1:3" x14ac:dyDescent="0.3">
      <c r="A33" s="7">
        <v>39133</v>
      </c>
      <c r="B33" s="1">
        <v>1.2613618426877899E-2</v>
      </c>
      <c r="C33" s="1">
        <v>2.8443154355577401E-3</v>
      </c>
    </row>
    <row r="34" spans="1:3" x14ac:dyDescent="0.3">
      <c r="A34" s="7">
        <v>39134</v>
      </c>
      <c r="B34" s="1">
        <v>3.8416529988891002E-2</v>
      </c>
      <c r="C34" s="1">
        <v>-1.40445092359942E-3</v>
      </c>
    </row>
    <row r="35" spans="1:3" x14ac:dyDescent="0.3">
      <c r="A35" s="7">
        <v>39135</v>
      </c>
      <c r="B35" s="1">
        <v>3.4756088631138198E-3</v>
      </c>
      <c r="C35" s="1">
        <v>-8.57556441423601E-4</v>
      </c>
    </row>
    <row r="36" spans="1:3" x14ac:dyDescent="0.3">
      <c r="A36" s="7">
        <v>39136</v>
      </c>
      <c r="B36" s="1">
        <v>-4.9160595779427201E-3</v>
      </c>
      <c r="C36" s="1">
        <v>-3.56367430353444E-3</v>
      </c>
    </row>
    <row r="37" spans="1:3" x14ac:dyDescent="0.3">
      <c r="A37" s="7">
        <v>39139</v>
      </c>
      <c r="B37" s="1">
        <v>-6.2870805572757798E-3</v>
      </c>
      <c r="C37" s="1">
        <v>-1.2541059916291199E-3</v>
      </c>
    </row>
    <row r="38" spans="1:3" x14ac:dyDescent="0.3">
      <c r="A38" s="7">
        <v>39140</v>
      </c>
      <c r="B38" s="1">
        <v>-5.1745411395207601E-2</v>
      </c>
      <c r="C38" s="1">
        <v>-3.4725402191039603E-2</v>
      </c>
    </row>
    <row r="39" spans="1:3" x14ac:dyDescent="0.3">
      <c r="A39" s="7">
        <v>39141</v>
      </c>
      <c r="B39" s="1">
        <v>8.1017077361758005E-3</v>
      </c>
      <c r="C39" s="1">
        <v>5.5608894550016599E-3</v>
      </c>
    </row>
    <row r="40" spans="1:3" x14ac:dyDescent="0.3">
      <c r="A40" s="7">
        <v>39142</v>
      </c>
      <c r="B40" s="1">
        <v>2.8956994688457801E-2</v>
      </c>
      <c r="C40" s="1">
        <v>-2.5944343555676101E-3</v>
      </c>
    </row>
    <row r="41" spans="1:3" x14ac:dyDescent="0.3">
      <c r="A41" s="7">
        <v>39143</v>
      </c>
      <c r="B41" s="1">
        <v>-1.89530773945773E-2</v>
      </c>
      <c r="C41" s="1">
        <v>-1.14027519817833E-2</v>
      </c>
    </row>
    <row r="42" spans="1:3" x14ac:dyDescent="0.3">
      <c r="A42" s="7">
        <v>39146</v>
      </c>
      <c r="B42" s="1">
        <v>1.06547357078755E-2</v>
      </c>
      <c r="C42" s="1">
        <v>-9.4076779241636394E-3</v>
      </c>
    </row>
    <row r="43" spans="1:3" x14ac:dyDescent="0.3">
      <c r="A43" s="7">
        <v>39147</v>
      </c>
      <c r="B43" s="1">
        <v>2.16636765294533E-2</v>
      </c>
      <c r="C43" s="1">
        <v>1.54935806752452E-2</v>
      </c>
    </row>
    <row r="44" spans="1:3" x14ac:dyDescent="0.3">
      <c r="A44" s="7">
        <v>39148</v>
      </c>
      <c r="B44" s="1">
        <v>-5.3295926446290699E-3</v>
      </c>
      <c r="C44" s="1">
        <v>-2.4652703622454202E-3</v>
      </c>
    </row>
    <row r="45" spans="1:3" x14ac:dyDescent="0.3">
      <c r="A45" s="7">
        <v>39149</v>
      </c>
      <c r="B45" s="1">
        <v>3.1924771463312002E-3</v>
      </c>
      <c r="C45" s="1">
        <v>7.1266221302701497E-3</v>
      </c>
    </row>
    <row r="46" spans="1:3" x14ac:dyDescent="0.3">
      <c r="A46" s="7">
        <v>39150</v>
      </c>
      <c r="B46" s="1">
        <v>-3.4068427066657998E-4</v>
      </c>
      <c r="C46" s="1">
        <v>6.7762163210782799E-4</v>
      </c>
    </row>
    <row r="47" spans="1:3" x14ac:dyDescent="0.3">
      <c r="A47" s="7">
        <v>39153</v>
      </c>
      <c r="B47" s="1">
        <v>2.1597759775829201E-2</v>
      </c>
      <c r="C47" s="1">
        <v>2.68028434542056E-3</v>
      </c>
    </row>
    <row r="48" spans="1:3" x14ac:dyDescent="0.3">
      <c r="A48" s="7">
        <v>39154</v>
      </c>
      <c r="B48" s="1">
        <v>-1.6357079418976898E-2</v>
      </c>
      <c r="C48" s="1">
        <v>-2.03682820196492E-2</v>
      </c>
    </row>
    <row r="49" spans="1:3" x14ac:dyDescent="0.3">
      <c r="A49" s="7">
        <v>39155</v>
      </c>
      <c r="B49" s="1">
        <v>1.8099440525131998E-2</v>
      </c>
      <c r="C49" s="1">
        <v>6.6911668259856897E-3</v>
      </c>
    </row>
    <row r="50" spans="1:3" x14ac:dyDescent="0.3">
      <c r="A50" s="7">
        <v>39156</v>
      </c>
      <c r="B50" s="1">
        <v>-4.7775323171067603E-3</v>
      </c>
      <c r="C50" s="1">
        <v>3.6837480899349902E-3</v>
      </c>
    </row>
    <row r="51" spans="1:3" x14ac:dyDescent="0.3">
      <c r="A51" s="7">
        <v>39157</v>
      </c>
      <c r="B51" s="1">
        <v>2.2314185185878799E-4</v>
      </c>
      <c r="C51" s="1">
        <v>-3.82830888110075E-3</v>
      </c>
    </row>
    <row r="52" spans="1:3" x14ac:dyDescent="0.3">
      <c r="A52" s="7">
        <v>39160</v>
      </c>
      <c r="B52" s="1">
        <v>1.7189389857767998E-2</v>
      </c>
      <c r="C52" s="1">
        <v>1.08944868479972E-2</v>
      </c>
    </row>
    <row r="53" spans="1:3" x14ac:dyDescent="0.3">
      <c r="A53" s="7">
        <v>39161</v>
      </c>
      <c r="B53" s="1">
        <v>3.8410029755409098E-3</v>
      </c>
      <c r="C53" s="1">
        <v>6.3334533659946696E-3</v>
      </c>
    </row>
    <row r="54" spans="1:3" x14ac:dyDescent="0.3">
      <c r="A54" s="7">
        <v>39162</v>
      </c>
      <c r="B54" s="1">
        <v>2.6125481278124599E-2</v>
      </c>
      <c r="C54" s="1">
        <v>1.7080881545474599E-2</v>
      </c>
    </row>
    <row r="55" spans="1:3" x14ac:dyDescent="0.3">
      <c r="A55" s="7">
        <v>39163</v>
      </c>
      <c r="B55" s="1">
        <v>9.5883681543718101E-4</v>
      </c>
      <c r="C55" s="1">
        <v>-3.4842233415899299E-4</v>
      </c>
    </row>
    <row r="56" spans="1:3" x14ac:dyDescent="0.3">
      <c r="A56" s="7">
        <v>39164</v>
      </c>
      <c r="B56" s="1">
        <v>-4.6828859340329902E-3</v>
      </c>
      <c r="C56" s="1">
        <v>1.0943898094990499E-3</v>
      </c>
    </row>
    <row r="57" spans="1:3" x14ac:dyDescent="0.3">
      <c r="A57" s="7">
        <v>39167</v>
      </c>
      <c r="B57" s="1">
        <v>2.4914452058406401E-2</v>
      </c>
      <c r="C57" s="1">
        <v>9.6790288663029E-4</v>
      </c>
    </row>
    <row r="58" spans="1:3" x14ac:dyDescent="0.3">
      <c r="A58" s="7">
        <v>39168</v>
      </c>
      <c r="B58" s="1">
        <v>-4.0685614444433398E-3</v>
      </c>
      <c r="C58" s="1">
        <v>-6.1843582608694901E-3</v>
      </c>
    </row>
    <row r="59" spans="1:3" x14ac:dyDescent="0.3">
      <c r="A59" s="7">
        <v>39169</v>
      </c>
      <c r="B59" s="1">
        <v>-2.3255877602588799E-2</v>
      </c>
      <c r="C59" s="1">
        <v>-7.9657885073510792E-3</v>
      </c>
    </row>
    <row r="60" spans="1:3" x14ac:dyDescent="0.3">
      <c r="A60" s="7">
        <v>39170</v>
      </c>
      <c r="B60" s="1">
        <v>5.4696524655117899E-3</v>
      </c>
      <c r="C60" s="1">
        <v>3.73972402136169E-3</v>
      </c>
    </row>
    <row r="61" spans="1:3" x14ac:dyDescent="0.3">
      <c r="A61" s="7">
        <v>39171</v>
      </c>
      <c r="B61" s="1">
        <v>-8.9603649636562609E-3</v>
      </c>
      <c r="C61" s="1">
        <v>-1.17399560357534E-3</v>
      </c>
    </row>
    <row r="62" spans="1:3" x14ac:dyDescent="0.3">
      <c r="A62" s="7">
        <v>39174</v>
      </c>
      <c r="B62" s="1">
        <v>7.9650745890920104E-3</v>
      </c>
      <c r="C62" s="1">
        <v>2.59706377754032E-3</v>
      </c>
    </row>
    <row r="63" spans="1:3" x14ac:dyDescent="0.3">
      <c r="A63" s="7">
        <v>39175</v>
      </c>
      <c r="B63" s="1">
        <v>9.0766430230368993E-3</v>
      </c>
      <c r="C63" s="1">
        <v>9.2801028712750106E-3</v>
      </c>
    </row>
    <row r="64" spans="1:3" x14ac:dyDescent="0.3">
      <c r="A64" s="7">
        <v>39176</v>
      </c>
      <c r="B64" s="1">
        <v>-2.4339855294842599E-3</v>
      </c>
      <c r="C64" s="1">
        <v>1.1128170554008899E-3</v>
      </c>
    </row>
    <row r="65" spans="1:3" x14ac:dyDescent="0.3">
      <c r="A65" s="7">
        <v>39177</v>
      </c>
      <c r="B65" s="1">
        <v>4.3491139122104902E-3</v>
      </c>
      <c r="C65" s="1">
        <v>3.0499558940715299E-3</v>
      </c>
    </row>
    <row r="66" spans="1:3" x14ac:dyDescent="0.3">
      <c r="A66" s="7">
        <v>39181</v>
      </c>
      <c r="B66" s="1">
        <v>-1.08788221525229E-2</v>
      </c>
      <c r="C66" s="1">
        <v>5.8872319091318704E-4</v>
      </c>
    </row>
    <row r="67" spans="1:3" x14ac:dyDescent="0.3">
      <c r="A67" s="7">
        <v>39182</v>
      </c>
      <c r="B67" s="1">
        <v>6.4064472482023797E-3</v>
      </c>
      <c r="C67" s="1">
        <v>2.6166439656720702E-3</v>
      </c>
    </row>
    <row r="68" spans="1:3" x14ac:dyDescent="0.3">
      <c r="A68" s="7">
        <v>39183</v>
      </c>
      <c r="B68" s="1">
        <v>-1.7612218641272801E-2</v>
      </c>
      <c r="C68" s="1">
        <v>-6.5728290732520699E-3</v>
      </c>
    </row>
    <row r="69" spans="1:3" x14ac:dyDescent="0.3">
      <c r="A69" s="7">
        <v>39184</v>
      </c>
      <c r="B69" s="1">
        <v>-4.3200947542664202E-3</v>
      </c>
      <c r="C69" s="1">
        <v>6.2062966293212601E-3</v>
      </c>
    </row>
    <row r="70" spans="1:3" x14ac:dyDescent="0.3">
      <c r="A70" s="7">
        <v>39185</v>
      </c>
      <c r="B70" s="1">
        <v>-2.1152194128326599E-2</v>
      </c>
      <c r="C70" s="1">
        <v>3.4880002963724199E-3</v>
      </c>
    </row>
    <row r="71" spans="1:3" x14ac:dyDescent="0.3">
      <c r="A71" s="7">
        <v>39188</v>
      </c>
      <c r="B71" s="1">
        <v>1.31870518047239E-2</v>
      </c>
      <c r="C71" s="1">
        <v>1.0654906050671299E-2</v>
      </c>
    </row>
    <row r="72" spans="1:3" x14ac:dyDescent="0.3">
      <c r="A72" s="7">
        <v>39189</v>
      </c>
      <c r="B72" s="1">
        <v>-1.1812389113742199E-2</v>
      </c>
      <c r="C72" s="1">
        <v>2.1453107233344601E-3</v>
      </c>
    </row>
    <row r="73" spans="1:3" x14ac:dyDescent="0.3">
      <c r="A73" s="7">
        <v>39190</v>
      </c>
      <c r="B73" s="1">
        <v>5.5340023054117904E-4</v>
      </c>
      <c r="C73" s="1">
        <v>6.9319325703620595E-4</v>
      </c>
    </row>
    <row r="74" spans="1:3" x14ac:dyDescent="0.3">
      <c r="A74" s="7">
        <v>39191</v>
      </c>
      <c r="B74" s="1">
        <v>-1.43782802709758E-3</v>
      </c>
      <c r="C74" s="1">
        <v>-1.202050933786E-3</v>
      </c>
    </row>
    <row r="75" spans="1:3" x14ac:dyDescent="0.3">
      <c r="A75" s="7">
        <v>39192</v>
      </c>
      <c r="B75" s="1">
        <v>7.75482944801964E-3</v>
      </c>
      <c r="C75" s="1">
        <v>9.26070467401496E-3</v>
      </c>
    </row>
    <row r="76" spans="1:3" x14ac:dyDescent="0.3">
      <c r="A76" s="7">
        <v>39195</v>
      </c>
      <c r="B76" s="1">
        <v>2.7920829116584899E-2</v>
      </c>
      <c r="C76" s="1">
        <v>-2.3039862938630802E-3</v>
      </c>
    </row>
    <row r="77" spans="1:3" x14ac:dyDescent="0.3">
      <c r="A77" s="7">
        <v>39196</v>
      </c>
      <c r="B77" s="1">
        <v>-2.8872350821239601E-3</v>
      </c>
      <c r="C77" s="1">
        <v>-3.5114420062942698E-4</v>
      </c>
    </row>
    <row r="78" spans="1:3" x14ac:dyDescent="0.3">
      <c r="A78" s="7">
        <v>39197</v>
      </c>
      <c r="B78" s="1">
        <v>2.26295662456313E-2</v>
      </c>
      <c r="C78" s="1">
        <v>1.01390896138711E-2</v>
      </c>
    </row>
    <row r="79" spans="1:3" x14ac:dyDescent="0.3">
      <c r="A79" s="7">
        <v>39198</v>
      </c>
      <c r="B79" s="1">
        <v>3.66021905485414E-2</v>
      </c>
      <c r="C79" s="1">
        <v>-7.8241829424075004E-4</v>
      </c>
    </row>
    <row r="80" spans="1:3" x14ac:dyDescent="0.3">
      <c r="A80" s="7">
        <v>39199</v>
      </c>
      <c r="B80" s="1">
        <v>1.09268167608845E-2</v>
      </c>
      <c r="C80" s="1">
        <v>-1.20497908649764E-4</v>
      </c>
    </row>
    <row r="81" spans="1:3" x14ac:dyDescent="0.3">
      <c r="A81" s="7">
        <v>39202</v>
      </c>
      <c r="B81" s="1">
        <v>-1.20082273026045E-3</v>
      </c>
      <c r="C81" s="1">
        <v>-7.8309258755413502E-3</v>
      </c>
    </row>
    <row r="82" spans="1:3" x14ac:dyDescent="0.3">
      <c r="A82" s="7">
        <v>39203</v>
      </c>
      <c r="B82" s="1">
        <v>-3.3067235621642198E-3</v>
      </c>
      <c r="C82" s="1">
        <v>2.6511964039044301E-3</v>
      </c>
    </row>
    <row r="83" spans="1:3" x14ac:dyDescent="0.3">
      <c r="A83" s="7">
        <v>39204</v>
      </c>
      <c r="B83" s="1">
        <v>9.2488319943264691E-3</v>
      </c>
      <c r="C83" s="1">
        <v>6.4724447842630104E-3</v>
      </c>
    </row>
    <row r="84" spans="1:3" x14ac:dyDescent="0.3">
      <c r="A84" s="7">
        <v>39205</v>
      </c>
      <c r="B84" s="1">
        <v>9.9545862665806299E-5</v>
      </c>
      <c r="C84" s="1">
        <v>4.3250780855237404E-3</v>
      </c>
    </row>
    <row r="85" spans="1:3" x14ac:dyDescent="0.3">
      <c r="A85" s="7">
        <v>39206</v>
      </c>
      <c r="B85" s="1">
        <v>4.0839016532725498E-3</v>
      </c>
      <c r="C85" s="1">
        <v>2.1498944799629399E-3</v>
      </c>
    </row>
    <row r="86" spans="1:3" x14ac:dyDescent="0.3">
      <c r="A86" s="7">
        <v>39209</v>
      </c>
      <c r="B86" s="1">
        <v>3.0849861394619298E-2</v>
      </c>
      <c r="C86" s="1">
        <v>2.5637179453106302E-3</v>
      </c>
    </row>
    <row r="87" spans="1:3" x14ac:dyDescent="0.3">
      <c r="A87" s="7">
        <v>39210</v>
      </c>
      <c r="B87" s="1">
        <v>1.0970289898112801E-2</v>
      </c>
      <c r="C87" s="1">
        <v>-1.16597041585143E-3</v>
      </c>
    </row>
    <row r="88" spans="1:3" x14ac:dyDescent="0.3">
      <c r="A88" s="7">
        <v>39211</v>
      </c>
      <c r="B88" s="1">
        <v>1.7323514115980002E-2</v>
      </c>
      <c r="C88" s="1">
        <v>3.2234002954652E-3</v>
      </c>
    </row>
    <row r="89" spans="1:3" x14ac:dyDescent="0.3">
      <c r="A89" s="7">
        <v>39212</v>
      </c>
      <c r="B89" s="1">
        <v>4.30349871634483E-3</v>
      </c>
      <c r="C89" s="1">
        <v>-1.39562770987823E-2</v>
      </c>
    </row>
    <row r="90" spans="1:3" x14ac:dyDescent="0.3">
      <c r="A90" s="7">
        <v>39213</v>
      </c>
      <c r="B90" s="1">
        <v>1.3042591967189701E-2</v>
      </c>
      <c r="C90" s="1">
        <v>9.6414981726775702E-3</v>
      </c>
    </row>
    <row r="91" spans="1:3" x14ac:dyDescent="0.3">
      <c r="A91" s="7">
        <v>39216</v>
      </c>
      <c r="B91" s="1">
        <v>5.7018210388035699E-3</v>
      </c>
      <c r="C91" s="1">
        <v>-1.79297542453194E-3</v>
      </c>
    </row>
    <row r="92" spans="1:3" x14ac:dyDescent="0.3">
      <c r="A92" s="7">
        <v>39217</v>
      </c>
      <c r="B92" s="1">
        <v>-1.6825124834894699E-2</v>
      </c>
      <c r="C92" s="1">
        <v>-1.30398361354778E-3</v>
      </c>
    </row>
    <row r="93" spans="1:3" x14ac:dyDescent="0.3">
      <c r="A93" s="7">
        <v>39218</v>
      </c>
      <c r="B93" s="1">
        <v>-1.6742186726410599E-3</v>
      </c>
      <c r="C93" s="1">
        <v>8.6265392848112708E-3</v>
      </c>
    </row>
    <row r="94" spans="1:3" x14ac:dyDescent="0.3">
      <c r="A94" s="7">
        <v>39219</v>
      </c>
      <c r="B94" s="1">
        <v>1.9564496450923001E-2</v>
      </c>
      <c r="C94" s="1">
        <v>-9.1802276290808805E-4</v>
      </c>
    </row>
    <row r="95" spans="1:3" x14ac:dyDescent="0.3">
      <c r="A95" s="7">
        <v>39220</v>
      </c>
      <c r="B95" s="1">
        <v>5.29919661577138E-3</v>
      </c>
      <c r="C95" s="1">
        <v>6.6104776070070601E-3</v>
      </c>
    </row>
    <row r="96" spans="1:3" x14ac:dyDescent="0.3">
      <c r="A96" s="7">
        <v>39223</v>
      </c>
      <c r="B96" s="1">
        <v>1.7815373399445299E-2</v>
      </c>
      <c r="C96" s="1">
        <v>1.5432447873913199E-3</v>
      </c>
    </row>
    <row r="97" spans="1:3" x14ac:dyDescent="0.3">
      <c r="A97" s="7">
        <v>39224</v>
      </c>
      <c r="B97" s="1">
        <v>1.39306222000444E-2</v>
      </c>
      <c r="C97" s="1">
        <v>-6.4256836628517899E-4</v>
      </c>
    </row>
    <row r="98" spans="1:3" x14ac:dyDescent="0.3">
      <c r="A98" s="7">
        <v>39225</v>
      </c>
      <c r="B98" s="1">
        <v>-5.7248214139327099E-3</v>
      </c>
      <c r="C98" s="1">
        <v>-1.2072317179986399E-3</v>
      </c>
    </row>
    <row r="99" spans="1:3" x14ac:dyDescent="0.3">
      <c r="A99" s="7">
        <v>39226</v>
      </c>
      <c r="B99" s="1">
        <v>-1.9487593991052699E-2</v>
      </c>
      <c r="C99" s="1">
        <v>-9.7025637324446006E-3</v>
      </c>
    </row>
    <row r="100" spans="1:3" x14ac:dyDescent="0.3">
      <c r="A100" s="7">
        <v>39227</v>
      </c>
      <c r="B100" s="1">
        <v>2.64699799282988E-2</v>
      </c>
      <c r="C100" s="1">
        <v>5.4526802113905601E-3</v>
      </c>
    </row>
    <row r="101" spans="1:3" x14ac:dyDescent="0.3">
      <c r="A101" s="7">
        <v>39231</v>
      </c>
      <c r="B101" s="1">
        <v>6.4252895533713997E-3</v>
      </c>
      <c r="C101" s="1">
        <v>1.5702038169094199E-3</v>
      </c>
    </row>
    <row r="102" spans="1:3" x14ac:dyDescent="0.3">
      <c r="A102" s="7">
        <v>39232</v>
      </c>
      <c r="B102" s="1">
        <v>3.8653186036861097E-2</v>
      </c>
      <c r="C102" s="1">
        <v>7.9836079860839994E-3</v>
      </c>
    </row>
    <row r="103" spans="1:3" x14ac:dyDescent="0.3">
      <c r="A103" s="7">
        <v>39233</v>
      </c>
      <c r="B103" s="1">
        <v>2.0375279094578602E-2</v>
      </c>
      <c r="C103" s="1">
        <v>2.54873453727544E-4</v>
      </c>
    </row>
    <row r="104" spans="1:3" x14ac:dyDescent="0.3">
      <c r="A104" s="7">
        <v>39234</v>
      </c>
      <c r="B104" s="1">
        <v>-2.30218871097265E-2</v>
      </c>
      <c r="C104" s="1">
        <v>3.73702879792837E-3</v>
      </c>
    </row>
    <row r="105" spans="1:3" x14ac:dyDescent="0.3">
      <c r="A105" s="7">
        <v>39237</v>
      </c>
      <c r="B105" s="1">
        <v>2.4747140269468799E-2</v>
      </c>
      <c r="C105" s="1">
        <v>1.8486064691751701E-3</v>
      </c>
    </row>
    <row r="106" spans="1:3" x14ac:dyDescent="0.3">
      <c r="A106" s="7">
        <v>39238</v>
      </c>
      <c r="B106" s="1">
        <v>1.10439745603674E-2</v>
      </c>
      <c r="C106" s="1">
        <v>-5.3470696807768102E-3</v>
      </c>
    </row>
    <row r="107" spans="1:3" x14ac:dyDescent="0.3">
      <c r="A107" s="7">
        <v>39239</v>
      </c>
      <c r="B107" s="1">
        <v>7.9069735246839502E-3</v>
      </c>
      <c r="C107" s="1">
        <v>-8.8637424046007496E-3</v>
      </c>
    </row>
    <row r="108" spans="1:3" x14ac:dyDescent="0.3">
      <c r="A108" s="7">
        <v>39240</v>
      </c>
      <c r="B108" s="1">
        <v>3.4784533468854599E-3</v>
      </c>
      <c r="C108" s="1">
        <v>-1.7569780748494801E-2</v>
      </c>
    </row>
    <row r="109" spans="1:3" x14ac:dyDescent="0.3">
      <c r="A109" s="7">
        <v>39241</v>
      </c>
      <c r="B109" s="1">
        <v>3.38505946359713E-3</v>
      </c>
      <c r="C109" s="1">
        <v>1.13703937223231E-2</v>
      </c>
    </row>
    <row r="110" spans="1:3" x14ac:dyDescent="0.3">
      <c r="A110" s="7">
        <v>39244</v>
      </c>
      <c r="B110" s="1">
        <v>-3.4540716759354301E-2</v>
      </c>
      <c r="C110" s="1">
        <v>9.6171639528841403E-4</v>
      </c>
    </row>
    <row r="111" spans="1:3" x14ac:dyDescent="0.3">
      <c r="A111" s="7">
        <v>39245</v>
      </c>
      <c r="B111" s="1">
        <v>1.58087473075819E-3</v>
      </c>
      <c r="C111" s="1">
        <v>-1.06817185203354E-2</v>
      </c>
    </row>
    <row r="112" spans="1:3" x14ac:dyDescent="0.3">
      <c r="A112" s="7">
        <v>39246</v>
      </c>
      <c r="B112" s="1">
        <v>-2.3924467839500099E-2</v>
      </c>
      <c r="C112" s="1">
        <v>1.5184222371065001E-2</v>
      </c>
    </row>
    <row r="113" spans="1:3" x14ac:dyDescent="0.3">
      <c r="A113" s="7">
        <v>39247</v>
      </c>
      <c r="B113" s="1">
        <v>1.0638232822068E-2</v>
      </c>
      <c r="C113" s="1">
        <v>4.8163035410628803E-3</v>
      </c>
    </row>
    <row r="114" spans="1:3" x14ac:dyDescent="0.3">
      <c r="A114" s="7">
        <v>39248</v>
      </c>
      <c r="B114" s="1">
        <v>1.47367529420566E-2</v>
      </c>
      <c r="C114" s="1">
        <v>6.5267623060705198E-3</v>
      </c>
    </row>
    <row r="115" spans="1:3" x14ac:dyDescent="0.3">
      <c r="A115" s="7">
        <v>39251</v>
      </c>
      <c r="B115" s="1">
        <v>3.8091113392517501E-2</v>
      </c>
      <c r="C115" s="1">
        <v>-1.2133686640086699E-3</v>
      </c>
    </row>
    <row r="116" spans="1:3" x14ac:dyDescent="0.3">
      <c r="A116" s="7">
        <v>39252</v>
      </c>
      <c r="B116" s="1">
        <v>-1.14315462219713E-2</v>
      </c>
      <c r="C116" s="1">
        <v>1.7307742498233699E-3</v>
      </c>
    </row>
    <row r="117" spans="1:3" x14ac:dyDescent="0.3">
      <c r="A117" s="7">
        <v>39253</v>
      </c>
      <c r="B117" s="1">
        <v>-1.7062758880779301E-2</v>
      </c>
      <c r="C117" s="1">
        <v>-1.36010860445024E-2</v>
      </c>
    </row>
    <row r="118" spans="1:3" x14ac:dyDescent="0.3">
      <c r="A118" s="7">
        <v>39254</v>
      </c>
      <c r="B118" s="1">
        <v>1.9333488093664399E-2</v>
      </c>
      <c r="C118" s="1">
        <v>6.1804124759619102E-3</v>
      </c>
    </row>
    <row r="119" spans="1:3" x14ac:dyDescent="0.3">
      <c r="A119" s="7">
        <v>39255</v>
      </c>
      <c r="B119" s="1">
        <v>-7.26414206604864E-3</v>
      </c>
      <c r="C119" s="1">
        <v>-1.2895816396674101E-2</v>
      </c>
    </row>
    <row r="120" spans="1:3" x14ac:dyDescent="0.3">
      <c r="A120" s="7">
        <v>39258</v>
      </c>
      <c r="B120" s="1">
        <v>-5.3652381845013001E-3</v>
      </c>
      <c r="C120" s="1">
        <v>-3.2079043836742401E-3</v>
      </c>
    </row>
    <row r="121" spans="1:3" x14ac:dyDescent="0.3">
      <c r="A121" s="7">
        <v>39259</v>
      </c>
      <c r="B121" s="1">
        <v>-2.19886147501051E-2</v>
      </c>
      <c r="C121" s="1">
        <v>-3.23819556957949E-3</v>
      </c>
    </row>
    <row r="122" spans="1:3" x14ac:dyDescent="0.3">
      <c r="A122" s="7">
        <v>39260</v>
      </c>
      <c r="B122" s="1">
        <v>1.8720944705140002E-2</v>
      </c>
      <c r="C122" s="1">
        <v>9.0093381728459897E-3</v>
      </c>
    </row>
    <row r="123" spans="1:3" x14ac:dyDescent="0.3">
      <c r="A123" s="7">
        <v>39261</v>
      </c>
      <c r="B123" s="1">
        <v>-1.09112577472502E-2</v>
      </c>
      <c r="C123" s="1">
        <v>-4.1823560034259799E-4</v>
      </c>
    </row>
    <row r="124" spans="1:3" x14ac:dyDescent="0.3">
      <c r="A124" s="7">
        <v>39262</v>
      </c>
      <c r="B124" s="1">
        <v>1.22763551964908E-2</v>
      </c>
      <c r="C124" s="1">
        <v>-1.5673569685577E-3</v>
      </c>
    </row>
    <row r="125" spans="1:3" x14ac:dyDescent="0.3">
      <c r="A125" s="7">
        <v>39265</v>
      </c>
      <c r="B125" s="1">
        <v>-6.3911485683135804E-3</v>
      </c>
      <c r="C125" s="1">
        <v>1.06961640713792E-2</v>
      </c>
    </row>
    <row r="126" spans="1:3" x14ac:dyDescent="0.3">
      <c r="A126" s="7">
        <v>39266</v>
      </c>
      <c r="B126" s="1">
        <v>4.8738164569712299E-2</v>
      </c>
      <c r="C126" s="1">
        <v>3.5802510195708198E-3</v>
      </c>
    </row>
    <row r="127" spans="1:3" x14ac:dyDescent="0.3">
      <c r="A127" s="7">
        <v>39268</v>
      </c>
      <c r="B127" s="1">
        <v>4.3878109969545102E-2</v>
      </c>
      <c r="C127" s="1">
        <v>3.4758963173109298E-4</v>
      </c>
    </row>
    <row r="128" spans="1:3" x14ac:dyDescent="0.3">
      <c r="A128" s="7">
        <v>39269</v>
      </c>
      <c r="B128" s="1">
        <v>-3.3893184682551899E-3</v>
      </c>
      <c r="C128" s="1">
        <v>3.3039969324137899E-3</v>
      </c>
    </row>
    <row r="129" spans="1:3" x14ac:dyDescent="0.3">
      <c r="A129" s="7">
        <v>39272</v>
      </c>
      <c r="B129" s="1">
        <v>-1.48904531464914E-2</v>
      </c>
      <c r="C129" s="1">
        <v>9.2132658213195395E-4</v>
      </c>
    </row>
    <row r="130" spans="1:3" x14ac:dyDescent="0.3">
      <c r="A130" s="7">
        <v>39273</v>
      </c>
      <c r="B130" s="1">
        <v>1.5498918744189599E-2</v>
      </c>
      <c r="C130" s="1">
        <v>-1.41854498419889E-2</v>
      </c>
    </row>
    <row r="131" spans="1:3" x14ac:dyDescent="0.3">
      <c r="A131" s="7">
        <v>39274</v>
      </c>
      <c r="B131" s="1">
        <v>3.0153615645533998E-4</v>
      </c>
      <c r="C131" s="1">
        <v>5.7214095758000303E-3</v>
      </c>
    </row>
    <row r="132" spans="1:3" x14ac:dyDescent="0.3">
      <c r="A132" s="7">
        <v>39275</v>
      </c>
      <c r="B132" s="1">
        <v>1.26900560559908E-2</v>
      </c>
      <c r="C132" s="1">
        <v>1.9054979594834001E-2</v>
      </c>
    </row>
    <row r="133" spans="1:3" x14ac:dyDescent="0.3">
      <c r="A133" s="7">
        <v>39276</v>
      </c>
      <c r="B133" s="1">
        <v>2.72994536016955E-2</v>
      </c>
      <c r="C133" s="1">
        <v>3.1014079937772298E-3</v>
      </c>
    </row>
    <row r="134" spans="1:3" x14ac:dyDescent="0.3">
      <c r="A134" s="7">
        <v>39279</v>
      </c>
      <c r="B134" s="1">
        <v>2.6863044238068E-3</v>
      </c>
      <c r="C134" s="1">
        <v>-1.9194718196458001E-3</v>
      </c>
    </row>
    <row r="135" spans="1:3" x14ac:dyDescent="0.3">
      <c r="A135" s="7">
        <v>39280</v>
      </c>
      <c r="B135" s="1">
        <v>5.8652330166126801E-3</v>
      </c>
      <c r="C135" s="1">
        <v>-9.6820304393285803E-5</v>
      </c>
    </row>
    <row r="136" spans="1:3" x14ac:dyDescent="0.3">
      <c r="A136" s="7">
        <v>39281</v>
      </c>
      <c r="B136" s="1">
        <v>-5.6871494168614402E-3</v>
      </c>
      <c r="C136" s="1">
        <v>-2.06532397705306E-3</v>
      </c>
    </row>
    <row r="137" spans="1:3" x14ac:dyDescent="0.3">
      <c r="A137" s="7">
        <v>39282</v>
      </c>
      <c r="B137" s="1">
        <v>1.36113678542744E-2</v>
      </c>
      <c r="C137" s="1">
        <v>4.4690504946816E-3</v>
      </c>
    </row>
    <row r="138" spans="1:3" x14ac:dyDescent="0.3">
      <c r="A138" s="7">
        <v>39283</v>
      </c>
      <c r="B138" s="1">
        <v>2.67860246219522E-2</v>
      </c>
      <c r="C138" s="1">
        <v>-1.22208646932019E-2</v>
      </c>
    </row>
    <row r="139" spans="1:3" x14ac:dyDescent="0.3">
      <c r="A139" s="7">
        <v>39286</v>
      </c>
      <c r="B139" s="1">
        <v>-3.4782395337018502E-4</v>
      </c>
      <c r="C139" s="1">
        <v>4.8692849989329101E-3</v>
      </c>
    </row>
    <row r="140" spans="1:3" x14ac:dyDescent="0.3">
      <c r="A140" s="7">
        <v>39287</v>
      </c>
      <c r="B140" s="1">
        <v>-6.1308768554319402E-2</v>
      </c>
      <c r="C140" s="1">
        <v>-1.9804425403607401E-2</v>
      </c>
    </row>
    <row r="141" spans="1:3" x14ac:dyDescent="0.3">
      <c r="A141" s="7">
        <v>39288</v>
      </c>
      <c r="B141" s="1">
        <v>1.7570160434151601E-2</v>
      </c>
      <c r="C141" s="1">
        <v>4.6656123054591402E-3</v>
      </c>
    </row>
    <row r="142" spans="1:3" x14ac:dyDescent="0.3">
      <c r="A142" s="7">
        <v>39289</v>
      </c>
      <c r="B142" s="1">
        <v>6.3675163445656699E-2</v>
      </c>
      <c r="C142" s="1">
        <v>-2.3338492970448901E-2</v>
      </c>
    </row>
    <row r="143" spans="1:3" x14ac:dyDescent="0.3">
      <c r="A143" s="7">
        <v>39290</v>
      </c>
      <c r="B143" s="1">
        <v>-1.4726382537442901E-2</v>
      </c>
      <c r="C143" s="1">
        <v>-1.59915843526406E-2</v>
      </c>
    </row>
    <row r="144" spans="1:3" x14ac:dyDescent="0.3">
      <c r="A144" s="7">
        <v>39293</v>
      </c>
      <c r="B144" s="1">
        <v>-1.6822889482243301E-2</v>
      </c>
      <c r="C144" s="1">
        <v>1.0254006993006199E-2</v>
      </c>
    </row>
    <row r="145" spans="1:3" x14ac:dyDescent="0.3">
      <c r="A145" s="7">
        <v>39294</v>
      </c>
      <c r="B145" s="1">
        <v>-6.8372999388308195E-2</v>
      </c>
      <c r="C145" s="1">
        <v>-1.2646642990422801E-2</v>
      </c>
    </row>
    <row r="146" spans="1:3" x14ac:dyDescent="0.3">
      <c r="A146" s="7">
        <v>39295</v>
      </c>
      <c r="B146" s="1">
        <v>2.45900623519648E-2</v>
      </c>
      <c r="C146" s="1">
        <v>7.2426689584383901E-3</v>
      </c>
    </row>
    <row r="147" spans="1:3" x14ac:dyDescent="0.3">
      <c r="A147" s="7">
        <v>39296</v>
      </c>
      <c r="B147" s="1">
        <v>1.10370186696018E-2</v>
      </c>
      <c r="C147" s="1">
        <v>4.3592905920972801E-3</v>
      </c>
    </row>
    <row r="148" spans="1:3" x14ac:dyDescent="0.3">
      <c r="A148" s="7">
        <v>39297</v>
      </c>
      <c r="B148" s="1">
        <v>-3.39952466281234E-2</v>
      </c>
      <c r="C148" s="1">
        <v>-2.6585989201680201E-2</v>
      </c>
    </row>
    <row r="149" spans="1:3" x14ac:dyDescent="0.3">
      <c r="A149" s="7">
        <v>39300</v>
      </c>
      <c r="B149" s="1">
        <v>2.5786725736270898E-2</v>
      </c>
      <c r="C149" s="1">
        <v>2.4151105728360801E-2</v>
      </c>
    </row>
    <row r="150" spans="1:3" x14ac:dyDescent="0.3">
      <c r="A150" s="7">
        <v>39301</v>
      </c>
      <c r="B150" s="1">
        <v>-1.62602843159243E-3</v>
      </c>
      <c r="C150" s="1">
        <v>6.1593660216452397E-3</v>
      </c>
    </row>
    <row r="151" spans="1:3" x14ac:dyDescent="0.3">
      <c r="A151" s="7">
        <v>39302</v>
      </c>
      <c r="B151" s="1">
        <v>-7.5546993756416799E-3</v>
      </c>
      <c r="C151" s="1">
        <v>1.4071841830015201E-2</v>
      </c>
    </row>
    <row r="152" spans="1:3" x14ac:dyDescent="0.3">
      <c r="A152" s="7">
        <v>39303</v>
      </c>
      <c r="B152" s="1">
        <v>-5.68610148293772E-2</v>
      </c>
      <c r="C152" s="1">
        <v>-2.9649629911716501E-2</v>
      </c>
    </row>
    <row r="153" spans="1:3" x14ac:dyDescent="0.3">
      <c r="A153" s="7">
        <v>39304</v>
      </c>
      <c r="B153" s="1">
        <v>-1.09974328729214E-2</v>
      </c>
      <c r="C153" s="1">
        <v>3.78537470404616E-4</v>
      </c>
    </row>
    <row r="154" spans="1:3" x14ac:dyDescent="0.3">
      <c r="A154" s="7">
        <v>39307</v>
      </c>
      <c r="B154" s="1">
        <v>2.2319651032887099E-2</v>
      </c>
      <c r="C154" s="1">
        <v>-4.9528837440537799E-4</v>
      </c>
    </row>
    <row r="155" spans="1:3" x14ac:dyDescent="0.3">
      <c r="A155" s="7">
        <v>39308</v>
      </c>
      <c r="B155" s="1">
        <v>-2.9423302554362402E-2</v>
      </c>
      <c r="C155" s="1">
        <v>-1.8156542824871301E-2</v>
      </c>
    </row>
    <row r="156" spans="1:3" x14ac:dyDescent="0.3">
      <c r="A156" s="7">
        <v>39309</v>
      </c>
      <c r="B156" s="1">
        <v>-3.3298304475118702E-2</v>
      </c>
      <c r="C156" s="1">
        <v>-1.3907838166188201E-2</v>
      </c>
    </row>
    <row r="157" spans="1:3" x14ac:dyDescent="0.3">
      <c r="A157" s="7">
        <v>39310</v>
      </c>
      <c r="B157" s="1">
        <v>-2.3769665736947498E-2</v>
      </c>
      <c r="C157" s="1">
        <v>3.2487873456958898E-3</v>
      </c>
    </row>
    <row r="158" spans="1:3" x14ac:dyDescent="0.3">
      <c r="A158" s="7">
        <v>39311</v>
      </c>
      <c r="B158" s="1">
        <v>4.2801902740804899E-2</v>
      </c>
      <c r="C158" s="1">
        <v>2.4566468860438301E-2</v>
      </c>
    </row>
    <row r="159" spans="1:3" x14ac:dyDescent="0.3">
      <c r="A159" s="7">
        <v>39314</v>
      </c>
      <c r="B159" s="1">
        <v>1.3110371400766299E-3</v>
      </c>
      <c r="C159" s="1">
        <v>-2.6964605440704702E-4</v>
      </c>
    </row>
    <row r="160" spans="1:3" x14ac:dyDescent="0.3">
      <c r="A160" s="7">
        <v>39315</v>
      </c>
      <c r="B160" s="1">
        <v>4.3772991602445403E-2</v>
      </c>
      <c r="C160" s="1">
        <v>1.0860544061315201E-3</v>
      </c>
    </row>
    <row r="161" spans="1:3" x14ac:dyDescent="0.3">
      <c r="A161" s="7">
        <v>39316</v>
      </c>
      <c r="B161" s="1">
        <v>3.8723930966421301E-2</v>
      </c>
      <c r="C161" s="1">
        <v>1.17128856339244E-2</v>
      </c>
    </row>
    <row r="162" spans="1:3" x14ac:dyDescent="0.3">
      <c r="A162" s="7">
        <v>39317</v>
      </c>
      <c r="B162" s="1">
        <v>-1.0866599679259001E-2</v>
      </c>
      <c r="C162" s="1">
        <v>-1.07231625393944E-3</v>
      </c>
    </row>
    <row r="163" spans="1:3" x14ac:dyDescent="0.3">
      <c r="A163" s="7">
        <v>39318</v>
      </c>
      <c r="B163" s="1">
        <v>3.2272483996065103E-2</v>
      </c>
      <c r="C163" s="1">
        <v>1.15350393162392E-2</v>
      </c>
    </row>
    <row r="164" spans="1:3" x14ac:dyDescent="0.3">
      <c r="A164" s="7">
        <v>39321</v>
      </c>
      <c r="B164" s="1">
        <v>-2.2542126186665699E-2</v>
      </c>
      <c r="C164" s="1">
        <v>-8.5035900704475403E-3</v>
      </c>
    </row>
    <row r="165" spans="1:3" x14ac:dyDescent="0.3">
      <c r="A165" s="7">
        <v>39322</v>
      </c>
      <c r="B165" s="1">
        <v>-4.1058940318852703E-2</v>
      </c>
      <c r="C165" s="1">
        <v>-2.3473062322861799E-2</v>
      </c>
    </row>
    <row r="166" spans="1:3" x14ac:dyDescent="0.3">
      <c r="A166" s="7">
        <v>39323</v>
      </c>
      <c r="B166" s="1">
        <v>5.7246621451973997E-2</v>
      </c>
      <c r="C166" s="1">
        <v>2.1921880902027398E-2</v>
      </c>
    </row>
    <row r="167" spans="1:3" x14ac:dyDescent="0.3">
      <c r="A167" s="7">
        <v>39324</v>
      </c>
      <c r="B167" s="1">
        <v>1.61844174988321E-2</v>
      </c>
      <c r="C167" s="1">
        <v>-4.1810098364417599E-3</v>
      </c>
    </row>
    <row r="168" spans="1:3" x14ac:dyDescent="0.3">
      <c r="A168" s="7">
        <v>39325</v>
      </c>
      <c r="B168" s="1">
        <v>1.63669702780442E-2</v>
      </c>
      <c r="C168" s="1">
        <v>1.12167440738105E-2</v>
      </c>
    </row>
    <row r="169" spans="1:3" x14ac:dyDescent="0.3">
      <c r="A169" s="7">
        <v>39329</v>
      </c>
      <c r="B169" s="1">
        <v>4.1017073624567198E-2</v>
      </c>
      <c r="C169" s="1">
        <v>1.0468221700745701E-2</v>
      </c>
    </row>
    <row r="170" spans="1:3" x14ac:dyDescent="0.3">
      <c r="A170" s="7">
        <v>39330</v>
      </c>
      <c r="B170" s="1">
        <v>-5.1332209839728901E-2</v>
      </c>
      <c r="C170" s="1">
        <v>-1.15011242590743E-2</v>
      </c>
    </row>
    <row r="171" spans="1:3" x14ac:dyDescent="0.3">
      <c r="A171" s="7">
        <v>39331</v>
      </c>
      <c r="B171" s="1">
        <v>-1.27963022397469E-2</v>
      </c>
      <c r="C171" s="1">
        <v>4.2518864042928603E-3</v>
      </c>
    </row>
    <row r="172" spans="1:3" x14ac:dyDescent="0.3">
      <c r="A172" s="7">
        <v>39332</v>
      </c>
      <c r="B172" s="1">
        <v>-2.3997648783390502E-2</v>
      </c>
      <c r="C172" s="1">
        <v>-1.6908457050140799E-2</v>
      </c>
    </row>
    <row r="173" spans="1:3" x14ac:dyDescent="0.3">
      <c r="A173" s="7">
        <v>39335</v>
      </c>
      <c r="B173" s="1">
        <v>3.7488881172730498E-2</v>
      </c>
      <c r="C173" s="1">
        <v>-1.2728134138021399E-3</v>
      </c>
    </row>
    <row r="174" spans="1:3" x14ac:dyDescent="0.3">
      <c r="A174" s="7">
        <v>39336</v>
      </c>
      <c r="B174" s="1">
        <v>-8.9236145285187495E-3</v>
      </c>
      <c r="C174" s="1">
        <v>1.3632320498714301E-2</v>
      </c>
    </row>
    <row r="175" spans="1:3" x14ac:dyDescent="0.3">
      <c r="A175" s="7">
        <v>39337</v>
      </c>
      <c r="B175" s="1">
        <v>1.00372909389839E-2</v>
      </c>
      <c r="C175" s="1">
        <v>4.7617721137038798E-5</v>
      </c>
    </row>
    <row r="176" spans="1:3" x14ac:dyDescent="0.3">
      <c r="A176" s="7">
        <v>39338</v>
      </c>
      <c r="B176" s="1">
        <v>2.5577687512632302E-3</v>
      </c>
      <c r="C176" s="1">
        <v>8.4195625752574409E-3</v>
      </c>
    </row>
    <row r="177" spans="1:3" x14ac:dyDescent="0.3">
      <c r="A177" s="7">
        <v>39339</v>
      </c>
      <c r="B177" s="1">
        <v>1.17348144731046E-2</v>
      </c>
      <c r="C177" s="1">
        <v>2.0219617231553901E-4</v>
      </c>
    </row>
    <row r="178" spans="1:3" x14ac:dyDescent="0.3">
      <c r="A178" s="7">
        <v>39342</v>
      </c>
      <c r="B178" s="1">
        <v>-2.8818545506903402E-3</v>
      </c>
      <c r="C178" s="1">
        <v>-5.1204150244230596E-3</v>
      </c>
    </row>
    <row r="179" spans="1:3" x14ac:dyDescent="0.3">
      <c r="A179" s="7">
        <v>39343</v>
      </c>
      <c r="B179" s="1">
        <v>1.8134846450293299E-2</v>
      </c>
      <c r="C179" s="1">
        <v>2.9208007516343001E-2</v>
      </c>
    </row>
    <row r="180" spans="1:3" x14ac:dyDescent="0.3">
      <c r="A180" s="7">
        <v>39344</v>
      </c>
      <c r="B180" s="1">
        <v>-1.06442715950905E-3</v>
      </c>
      <c r="C180" s="1">
        <v>6.0864071270145797E-3</v>
      </c>
    </row>
    <row r="181" spans="1:3" x14ac:dyDescent="0.3">
      <c r="A181" s="7">
        <v>39345</v>
      </c>
      <c r="B181" s="1">
        <v>-3.2679071381707101E-3</v>
      </c>
      <c r="C181" s="1">
        <v>-6.7232355186138699E-3</v>
      </c>
    </row>
    <row r="182" spans="1:3" x14ac:dyDescent="0.3">
      <c r="A182" s="7">
        <v>39346</v>
      </c>
      <c r="B182" s="1">
        <v>2.7367620367020999E-2</v>
      </c>
      <c r="C182" s="1">
        <v>4.6090534979423801E-3</v>
      </c>
    </row>
    <row r="183" spans="1:3" x14ac:dyDescent="0.3">
      <c r="A183" s="7">
        <v>39349</v>
      </c>
      <c r="B183" s="1">
        <v>2.86510925263792E-2</v>
      </c>
      <c r="C183" s="1">
        <v>-5.2564443716204296E-3</v>
      </c>
    </row>
    <row r="184" spans="1:3" x14ac:dyDescent="0.3">
      <c r="A184" s="7">
        <v>39350</v>
      </c>
      <c r="B184" s="1">
        <v>3.3045390003129803E-2</v>
      </c>
      <c r="C184" s="1">
        <v>-3.4262945771157399E-4</v>
      </c>
    </row>
    <row r="185" spans="1:3" x14ac:dyDescent="0.3">
      <c r="A185" s="7">
        <v>39351</v>
      </c>
      <c r="B185" s="1">
        <v>-2.6767445584053901E-3</v>
      </c>
      <c r="C185" s="1">
        <v>5.4113031228641998E-3</v>
      </c>
    </row>
    <row r="186" spans="1:3" x14ac:dyDescent="0.3">
      <c r="A186" s="7">
        <v>39352</v>
      </c>
      <c r="B186" s="1">
        <v>1.13244477584118E-2</v>
      </c>
      <c r="C186" s="1">
        <v>3.9070949824231401E-3</v>
      </c>
    </row>
    <row r="187" spans="1:3" x14ac:dyDescent="0.3">
      <c r="A187" s="7">
        <v>39353</v>
      </c>
      <c r="B187" s="1">
        <v>-6.6667117610528202E-3</v>
      </c>
      <c r="C187" s="1">
        <v>-3.0234200426301201E-3</v>
      </c>
    </row>
    <row r="188" spans="1:3" x14ac:dyDescent="0.3">
      <c r="A188" s="7">
        <v>39356</v>
      </c>
      <c r="B188" s="1">
        <v>1.87005283150883E-2</v>
      </c>
      <c r="C188" s="1">
        <v>1.3289693139020699E-2</v>
      </c>
    </row>
    <row r="189" spans="1:3" x14ac:dyDescent="0.3">
      <c r="A189" s="7">
        <v>39357</v>
      </c>
      <c r="B189" s="1">
        <v>1.34965254959205E-2</v>
      </c>
      <c r="C189" s="1">
        <v>-2.6504420678408202E-4</v>
      </c>
    </row>
    <row r="190" spans="1:3" x14ac:dyDescent="0.3">
      <c r="A190" s="7">
        <v>39358</v>
      </c>
      <c r="B190" s="1">
        <v>-3.3451723165658399E-3</v>
      </c>
      <c r="C190" s="1">
        <v>-4.5518572491420901E-3</v>
      </c>
    </row>
    <row r="191" spans="1:3" x14ac:dyDescent="0.3">
      <c r="A191" s="7">
        <v>39359</v>
      </c>
      <c r="B191" s="1">
        <v>-1.06381130703552E-2</v>
      </c>
      <c r="C191" s="1">
        <v>2.1109516636068598E-3</v>
      </c>
    </row>
    <row r="192" spans="1:3" x14ac:dyDescent="0.3">
      <c r="A192" s="7">
        <v>39360</v>
      </c>
      <c r="B192" s="1">
        <v>3.3345895787648197E-2</v>
      </c>
      <c r="C192" s="1">
        <v>9.5602916213282096E-3</v>
      </c>
    </row>
    <row r="193" spans="1:3" x14ac:dyDescent="0.3">
      <c r="A193" s="7">
        <v>39363</v>
      </c>
      <c r="B193" s="1">
        <v>4.0012929778075801E-2</v>
      </c>
      <c r="C193" s="1">
        <v>-3.2165140437223601E-3</v>
      </c>
    </row>
    <row r="194" spans="1:3" x14ac:dyDescent="0.3">
      <c r="A194" s="7">
        <v>39364</v>
      </c>
      <c r="B194" s="1">
        <v>-2.9797122827168699E-4</v>
      </c>
      <c r="C194" s="1">
        <v>8.0962451894490695E-3</v>
      </c>
    </row>
    <row r="195" spans="1:3" x14ac:dyDescent="0.3">
      <c r="A195" s="7">
        <v>39365</v>
      </c>
      <c r="B195" s="1">
        <v>-6.3742435656384301E-3</v>
      </c>
      <c r="C195" s="1">
        <v>-1.7123297823876699E-3</v>
      </c>
    </row>
    <row r="196" spans="1:3" x14ac:dyDescent="0.3">
      <c r="A196" s="7">
        <v>39366</v>
      </c>
      <c r="B196" s="1">
        <v>-2.73397581934786E-2</v>
      </c>
      <c r="C196" s="1">
        <v>-5.1584588181502501E-3</v>
      </c>
    </row>
    <row r="197" spans="1:3" x14ac:dyDescent="0.3">
      <c r="A197" s="7">
        <v>39367</v>
      </c>
      <c r="B197" s="1">
        <v>3.0943250676948302E-2</v>
      </c>
      <c r="C197" s="1">
        <v>4.7542249717618104E-3</v>
      </c>
    </row>
    <row r="198" spans="1:3" x14ac:dyDescent="0.3">
      <c r="A198" s="7">
        <v>39370</v>
      </c>
      <c r="B198" s="1">
        <v>-1.6142625278644501E-3</v>
      </c>
      <c r="C198" s="1">
        <v>-8.3814109292552601E-3</v>
      </c>
    </row>
    <row r="199" spans="1:3" x14ac:dyDescent="0.3">
      <c r="A199" s="7">
        <v>39371</v>
      </c>
      <c r="B199" s="1">
        <v>1.55710286630615E-2</v>
      </c>
      <c r="C199" s="1">
        <v>-6.5731688026510202E-3</v>
      </c>
    </row>
    <row r="200" spans="1:3" x14ac:dyDescent="0.3">
      <c r="A200" s="7">
        <v>39372</v>
      </c>
      <c r="B200" s="1">
        <v>1.8693052054560299E-2</v>
      </c>
      <c r="C200" s="1">
        <v>1.7613962346652E-3</v>
      </c>
    </row>
    <row r="201" spans="1:3" x14ac:dyDescent="0.3">
      <c r="A201" s="7">
        <v>39373</v>
      </c>
      <c r="B201" s="1">
        <v>4.3418866629008103E-3</v>
      </c>
      <c r="C201" s="1">
        <v>-7.5266279588292995E-4</v>
      </c>
    </row>
    <row r="202" spans="1:3" x14ac:dyDescent="0.3">
      <c r="A202" s="7">
        <v>39374</v>
      </c>
      <c r="B202" s="1">
        <v>-1.7752314637476299E-2</v>
      </c>
      <c r="C202" s="1">
        <v>-2.5615521354139401E-2</v>
      </c>
    </row>
    <row r="203" spans="1:3" x14ac:dyDescent="0.3">
      <c r="A203" s="7">
        <v>39377</v>
      </c>
      <c r="B203" s="1">
        <v>2.31192505133864E-2</v>
      </c>
      <c r="C203" s="1">
        <v>3.7983720044303402E-3</v>
      </c>
    </row>
    <row r="204" spans="1:3" x14ac:dyDescent="0.3">
      <c r="A204" s="7">
        <v>39378</v>
      </c>
      <c r="B204" s="1">
        <v>6.7676044005030994E-2</v>
      </c>
      <c r="C204" s="1">
        <v>8.8028588604924796E-3</v>
      </c>
    </row>
    <row r="205" spans="1:3" x14ac:dyDescent="0.3">
      <c r="A205" s="7">
        <v>39379</v>
      </c>
      <c r="B205" s="1">
        <v>-1.23555919360074E-3</v>
      </c>
      <c r="C205" s="1">
        <v>-2.4414224119718702E-3</v>
      </c>
    </row>
    <row r="206" spans="1:3" x14ac:dyDescent="0.3">
      <c r="A206" s="7">
        <v>39380</v>
      </c>
      <c r="B206" s="1">
        <v>-1.6941936095805299E-2</v>
      </c>
      <c r="C206" s="1">
        <v>-9.7631804306297398E-4</v>
      </c>
    </row>
    <row r="207" spans="1:3" x14ac:dyDescent="0.3">
      <c r="A207" s="7">
        <v>39381</v>
      </c>
      <c r="B207" s="1">
        <v>1.05046566260882E-2</v>
      </c>
      <c r="C207" s="1">
        <v>1.37876417519127E-2</v>
      </c>
    </row>
    <row r="208" spans="1:3" x14ac:dyDescent="0.3">
      <c r="A208" s="7">
        <v>39384</v>
      </c>
      <c r="B208" s="1">
        <v>2.1115548838062099E-3</v>
      </c>
      <c r="C208" s="1">
        <v>3.71264583159636E-3</v>
      </c>
    </row>
    <row r="209" spans="1:3" x14ac:dyDescent="0.3">
      <c r="A209" s="7">
        <v>39385</v>
      </c>
      <c r="B209" s="1">
        <v>1.03195594522443E-2</v>
      </c>
      <c r="C209" s="1">
        <v>-6.4633935088501699E-3</v>
      </c>
    </row>
    <row r="210" spans="1:3" x14ac:dyDescent="0.3">
      <c r="A210" s="7">
        <v>39386</v>
      </c>
      <c r="B210" s="1">
        <v>1.5774952601966801E-2</v>
      </c>
      <c r="C210" s="1">
        <v>1.19919953757366E-2</v>
      </c>
    </row>
    <row r="211" spans="1:3" x14ac:dyDescent="0.3">
      <c r="A211" s="7">
        <v>39387</v>
      </c>
      <c r="B211" s="1">
        <v>-1.32135481937581E-2</v>
      </c>
      <c r="C211" s="1">
        <v>-2.64235138364264E-2</v>
      </c>
    </row>
    <row r="212" spans="1:3" x14ac:dyDescent="0.3">
      <c r="A212" s="7">
        <v>39388</v>
      </c>
      <c r="B212" s="1">
        <v>2.29394842605979E-3</v>
      </c>
      <c r="C212" s="1">
        <v>8.0220827300414598E-4</v>
      </c>
    </row>
    <row r="213" spans="1:3" x14ac:dyDescent="0.3">
      <c r="A213" s="7">
        <v>39391</v>
      </c>
      <c r="B213" s="1">
        <v>-8.9957349831336596E-3</v>
      </c>
      <c r="C213" s="1">
        <v>-4.9547775186866696E-3</v>
      </c>
    </row>
    <row r="214" spans="1:3" x14ac:dyDescent="0.3">
      <c r="A214" s="7">
        <v>39392</v>
      </c>
      <c r="B214" s="1">
        <v>3.0132088703716201E-2</v>
      </c>
      <c r="C214" s="1">
        <v>1.20492191095778E-2</v>
      </c>
    </row>
    <row r="215" spans="1:3" x14ac:dyDescent="0.3">
      <c r="A215" s="7">
        <v>39393</v>
      </c>
      <c r="B215" s="1">
        <v>-2.8624921138601201E-2</v>
      </c>
      <c r="C215" s="1">
        <v>-2.9369799057143799E-2</v>
      </c>
    </row>
    <row r="216" spans="1:3" x14ac:dyDescent="0.3">
      <c r="A216" s="7">
        <v>39394</v>
      </c>
      <c r="B216" s="1">
        <v>-5.8131933840075797E-2</v>
      </c>
      <c r="C216" s="1">
        <v>-5.7601211889246595E-4</v>
      </c>
    </row>
    <row r="217" spans="1:3" x14ac:dyDescent="0.3">
      <c r="A217" s="7">
        <v>39395</v>
      </c>
      <c r="B217" s="1">
        <v>-5.7560081333724103E-2</v>
      </c>
      <c r="C217" s="1">
        <v>-1.42870201551831E-2</v>
      </c>
    </row>
    <row r="218" spans="1:3" x14ac:dyDescent="0.3">
      <c r="A218" s="7">
        <v>39398</v>
      </c>
      <c r="B218" s="1">
        <v>-7.0206149347734503E-2</v>
      </c>
      <c r="C218" s="1">
        <v>-9.9882351856804795E-3</v>
      </c>
    </row>
    <row r="219" spans="1:3" x14ac:dyDescent="0.3">
      <c r="A219" s="7">
        <v>39399</v>
      </c>
      <c r="B219" s="1">
        <v>0.10535901612498599</v>
      </c>
      <c r="C219" s="1">
        <v>2.9092951145083E-2</v>
      </c>
    </row>
    <row r="220" spans="1:3" x14ac:dyDescent="0.3">
      <c r="A220" s="7">
        <v>39400</v>
      </c>
      <c r="B220" s="1">
        <v>-2.2652639038500798E-2</v>
      </c>
      <c r="C220" s="1">
        <v>-7.0693714956285804E-3</v>
      </c>
    </row>
    <row r="221" spans="1:3" x14ac:dyDescent="0.3">
      <c r="A221" s="7">
        <v>39401</v>
      </c>
      <c r="B221" s="1">
        <v>-1.08960963306062E-2</v>
      </c>
      <c r="C221" s="1">
        <v>-1.3212428144913401E-2</v>
      </c>
    </row>
    <row r="222" spans="1:3" x14ac:dyDescent="0.3">
      <c r="A222" s="7">
        <v>39402</v>
      </c>
      <c r="B222" s="1">
        <v>1.2720596887711299E-2</v>
      </c>
      <c r="C222" s="1">
        <v>5.2303110460480999E-3</v>
      </c>
    </row>
    <row r="223" spans="1:3" x14ac:dyDescent="0.3">
      <c r="A223" s="7">
        <v>39405</v>
      </c>
      <c r="B223" s="1">
        <v>-1.46642951410942E-2</v>
      </c>
      <c r="C223" s="1">
        <v>-1.74602534890403E-2</v>
      </c>
    </row>
    <row r="224" spans="1:3" x14ac:dyDescent="0.3">
      <c r="A224" s="7">
        <v>39406</v>
      </c>
      <c r="B224" s="1">
        <v>2.98871813136545E-2</v>
      </c>
      <c r="C224" s="1">
        <v>4.4861965367839502E-3</v>
      </c>
    </row>
    <row r="225" spans="1:3" x14ac:dyDescent="0.3">
      <c r="A225" s="7">
        <v>39407</v>
      </c>
      <c r="B225" s="1">
        <v>-2.3097672090422999E-3</v>
      </c>
      <c r="C225" s="1">
        <v>-1.5926881836783601E-2</v>
      </c>
    </row>
    <row r="226" spans="1:3" x14ac:dyDescent="0.3">
      <c r="A226" s="7">
        <v>39409</v>
      </c>
      <c r="B226" s="1">
        <v>1.8283434232677899E-2</v>
      </c>
      <c r="C226" s="1">
        <v>1.6890483749790301E-2</v>
      </c>
    </row>
    <row r="227" spans="1:3" x14ac:dyDescent="0.3">
      <c r="A227" s="7">
        <v>39412</v>
      </c>
      <c r="B227" s="1">
        <v>5.8296987750987598E-3</v>
      </c>
      <c r="C227" s="1">
        <v>-2.32386903163018E-2</v>
      </c>
    </row>
    <row r="228" spans="1:3" x14ac:dyDescent="0.3">
      <c r="A228" s="7">
        <v>39413</v>
      </c>
      <c r="B228" s="1">
        <v>1.31560218715598E-2</v>
      </c>
      <c r="C228" s="1">
        <v>1.49301526648105E-2</v>
      </c>
    </row>
    <row r="229" spans="1:3" x14ac:dyDescent="0.3">
      <c r="A229" s="7">
        <v>39414</v>
      </c>
      <c r="B229" s="1">
        <v>3.0948225516999502E-2</v>
      </c>
      <c r="C229" s="1">
        <v>2.8559854204993001E-2</v>
      </c>
    </row>
    <row r="230" spans="1:3" x14ac:dyDescent="0.3">
      <c r="A230" s="7">
        <v>39415</v>
      </c>
      <c r="B230" s="1">
        <v>2.25832949615021E-2</v>
      </c>
      <c r="C230" s="1">
        <v>4.76474786232028E-4</v>
      </c>
    </row>
    <row r="231" spans="1:3" x14ac:dyDescent="0.3">
      <c r="A231" s="7">
        <v>39416</v>
      </c>
      <c r="B231" s="1">
        <v>-1.12326895970472E-2</v>
      </c>
      <c r="C231" s="1">
        <v>7.7702176097054201E-3</v>
      </c>
    </row>
    <row r="232" spans="1:3" x14ac:dyDescent="0.3">
      <c r="A232" s="7">
        <v>39419</v>
      </c>
      <c r="B232" s="1">
        <v>-1.84389297599401E-2</v>
      </c>
      <c r="C232" s="1">
        <v>-5.8873373966605901E-3</v>
      </c>
    </row>
    <row r="233" spans="1:3" x14ac:dyDescent="0.3">
      <c r="A233" s="7">
        <v>39420</v>
      </c>
      <c r="B233" s="1">
        <v>5.3115675314048304E-3</v>
      </c>
      <c r="C233" s="1">
        <v>-6.5402566606190798E-3</v>
      </c>
    </row>
    <row r="234" spans="1:3" x14ac:dyDescent="0.3">
      <c r="A234" s="7">
        <v>39421</v>
      </c>
      <c r="B234" s="1">
        <v>3.1644537340150797E-2</v>
      </c>
      <c r="C234" s="1">
        <v>1.51901300990469E-2</v>
      </c>
    </row>
    <row r="235" spans="1:3" x14ac:dyDescent="0.3">
      <c r="A235" s="7">
        <v>39422</v>
      </c>
      <c r="B235" s="1">
        <v>2.39888944541813E-2</v>
      </c>
      <c r="C235" s="1">
        <v>1.5036906047522201E-2</v>
      </c>
    </row>
    <row r="236" spans="1:3" x14ac:dyDescent="0.3">
      <c r="A236" s="7">
        <v>39423</v>
      </c>
      <c r="B236" s="1">
        <v>2.2900973350253699E-2</v>
      </c>
      <c r="C236" s="1">
        <v>-1.7779214115257701E-3</v>
      </c>
    </row>
    <row r="237" spans="1:3" x14ac:dyDescent="0.3">
      <c r="A237" s="7">
        <v>39426</v>
      </c>
      <c r="B237" s="1">
        <v>-4.6340012996049E-4</v>
      </c>
      <c r="C237" s="1">
        <v>7.5099535740044097E-3</v>
      </c>
    </row>
    <row r="238" spans="1:3" x14ac:dyDescent="0.3">
      <c r="A238" s="7">
        <v>39427</v>
      </c>
      <c r="B238" s="1">
        <v>-2.9195131117947699E-2</v>
      </c>
      <c r="C238" s="1">
        <v>-2.52710744251642E-2</v>
      </c>
    </row>
    <row r="239" spans="1:3" x14ac:dyDescent="0.3">
      <c r="A239" s="7">
        <v>39428</v>
      </c>
      <c r="B239" s="1">
        <v>1.2305285400689999E-2</v>
      </c>
      <c r="C239" s="1">
        <v>6.0501078433983198E-3</v>
      </c>
    </row>
    <row r="240" spans="1:3" x14ac:dyDescent="0.3">
      <c r="A240" s="7">
        <v>39429</v>
      </c>
      <c r="B240" s="1">
        <v>5.0819885598791803E-3</v>
      </c>
      <c r="C240" s="1">
        <v>1.22432415233997E-3</v>
      </c>
    </row>
    <row r="241" spans="1:3" x14ac:dyDescent="0.3">
      <c r="A241" s="7">
        <v>39430</v>
      </c>
      <c r="B241" s="1">
        <v>-7.5062961056843198E-3</v>
      </c>
      <c r="C241" s="1">
        <v>-1.37462678513494E-2</v>
      </c>
    </row>
    <row r="242" spans="1:3" x14ac:dyDescent="0.3">
      <c r="A242" s="7">
        <v>39433</v>
      </c>
      <c r="B242" s="1">
        <v>-3.1462089980098799E-2</v>
      </c>
      <c r="C242" s="1">
        <v>-1.5020898352140001E-2</v>
      </c>
    </row>
    <row r="243" spans="1:3" x14ac:dyDescent="0.3">
      <c r="A243" s="7">
        <v>39434</v>
      </c>
      <c r="B243" s="1">
        <v>-7.7007120161108897E-3</v>
      </c>
      <c r="C243" s="1">
        <v>6.2797951789783603E-3</v>
      </c>
    </row>
    <row r="244" spans="1:3" x14ac:dyDescent="0.3">
      <c r="A244" s="7">
        <v>39435</v>
      </c>
      <c r="B244" s="1">
        <v>7.6532069221535404E-4</v>
      </c>
      <c r="C244" s="1">
        <v>-1.3608297208324001E-3</v>
      </c>
    </row>
    <row r="245" spans="1:3" x14ac:dyDescent="0.3">
      <c r="A245" s="7">
        <v>39436</v>
      </c>
      <c r="B245" s="1">
        <v>2.2334804307628998E-2</v>
      </c>
      <c r="C245" s="1">
        <v>4.9002030282174801E-3</v>
      </c>
    </row>
    <row r="246" spans="1:3" x14ac:dyDescent="0.3">
      <c r="A246" s="7">
        <v>39437</v>
      </c>
      <c r="B246" s="1">
        <v>3.5788830617805599E-2</v>
      </c>
      <c r="C246" s="1">
        <v>1.66698395223333E-2</v>
      </c>
    </row>
    <row r="247" spans="1:3" x14ac:dyDescent="0.3">
      <c r="A247" s="7">
        <v>39440</v>
      </c>
      <c r="B247" s="1">
        <v>2.5217938887007098E-2</v>
      </c>
      <c r="C247" s="1">
        <v>8.0770046447888894E-3</v>
      </c>
    </row>
    <row r="248" spans="1:3" x14ac:dyDescent="0.3">
      <c r="A248" s="7">
        <v>39442</v>
      </c>
      <c r="B248" s="1">
        <v>7.5468697739489198E-4</v>
      </c>
      <c r="C248" s="1">
        <v>8.0863579780343598E-4</v>
      </c>
    </row>
    <row r="249" spans="1:3" x14ac:dyDescent="0.3">
      <c r="A249" s="7">
        <v>39443</v>
      </c>
      <c r="B249" s="1">
        <v>-1.91008170540274E-3</v>
      </c>
      <c r="C249" s="1">
        <v>-1.4282289381035901E-2</v>
      </c>
    </row>
    <row r="250" spans="1:3" x14ac:dyDescent="0.3">
      <c r="A250" s="7">
        <v>39444</v>
      </c>
      <c r="B250" s="1">
        <v>6.3454627688006599E-3</v>
      </c>
      <c r="C250" s="1">
        <v>1.5037696152633299E-3</v>
      </c>
    </row>
    <row r="251" spans="1:3" x14ac:dyDescent="0.3">
      <c r="A251" s="7">
        <v>39447</v>
      </c>
      <c r="B251" s="1">
        <v>-8.7573902993250997E-3</v>
      </c>
      <c r="C251" s="1">
        <v>-6.8515884913092897E-3</v>
      </c>
    </row>
    <row r="252" spans="1:3" x14ac:dyDescent="0.3">
      <c r="A252" s="7">
        <v>39449</v>
      </c>
      <c r="B252" s="1">
        <v>-1.6357289323913799E-2</v>
      </c>
      <c r="C252" s="1">
        <v>-1.4437843047051001E-2</v>
      </c>
    </row>
    <row r="253" spans="1:3" x14ac:dyDescent="0.3">
      <c r="A253" s="7">
        <v>39450</v>
      </c>
      <c r="B253" s="1">
        <v>4.6228349946253499E-4</v>
      </c>
      <c r="C253" s="1">
        <v>0</v>
      </c>
    </row>
    <row r="254" spans="1:3" x14ac:dyDescent="0.3">
      <c r="A254" s="7">
        <v>39451</v>
      </c>
      <c r="B254" s="1">
        <v>-7.6335521044954904E-2</v>
      </c>
      <c r="C254" s="1">
        <v>-2.4551554883528601E-2</v>
      </c>
    </row>
    <row r="255" spans="1:3" x14ac:dyDescent="0.3">
      <c r="A255" s="7">
        <v>39454</v>
      </c>
      <c r="B255" s="1">
        <v>-1.33850568176561E-2</v>
      </c>
      <c r="C255" s="1">
        <v>3.2232589162057802E-3</v>
      </c>
    </row>
    <row r="256" spans="1:3" x14ac:dyDescent="0.3">
      <c r="A256" s="7">
        <v>39455</v>
      </c>
      <c r="B256" s="1">
        <v>-3.5971635680535602E-2</v>
      </c>
      <c r="C256" s="1">
        <v>-1.8352265961232E-2</v>
      </c>
    </row>
    <row r="257" spans="1:3" x14ac:dyDescent="0.3">
      <c r="A257" s="7">
        <v>39456</v>
      </c>
      <c r="B257" s="1">
        <v>4.7590959523665002E-2</v>
      </c>
      <c r="C257" s="1">
        <v>1.3624083617218299E-2</v>
      </c>
    </row>
    <row r="258" spans="1:3" x14ac:dyDescent="0.3">
      <c r="A258" s="7">
        <v>39457</v>
      </c>
      <c r="B258" s="1">
        <v>-7.6919730163823603E-3</v>
      </c>
      <c r="C258" s="1">
        <v>7.9481317978180605E-3</v>
      </c>
    </row>
    <row r="259" spans="1:3" x14ac:dyDescent="0.3">
      <c r="A259" s="7">
        <v>39458</v>
      </c>
      <c r="B259" s="1">
        <v>-2.9940350449137499E-2</v>
      </c>
      <c r="C259" s="1">
        <v>-1.3595387408698799E-2</v>
      </c>
    </row>
    <row r="260" spans="1:3" x14ac:dyDescent="0.3">
      <c r="A260" s="7">
        <v>39461</v>
      </c>
      <c r="B260" s="1">
        <v>3.5265327735542099E-2</v>
      </c>
      <c r="C260" s="1">
        <v>1.08706369520688E-2</v>
      </c>
    </row>
    <row r="261" spans="1:3" x14ac:dyDescent="0.3">
      <c r="A261" s="7">
        <v>39462</v>
      </c>
      <c r="B261" s="1">
        <v>-5.4480629036606901E-2</v>
      </c>
      <c r="C261" s="1">
        <v>-2.4925012533098E-2</v>
      </c>
    </row>
    <row r="262" spans="1:3" x14ac:dyDescent="0.3">
      <c r="A262" s="7">
        <v>39463</v>
      </c>
      <c r="B262" s="1">
        <v>-5.5607633180152799E-2</v>
      </c>
      <c r="C262" s="1">
        <v>-5.61207884064729E-3</v>
      </c>
    </row>
    <row r="263" spans="1:3" x14ac:dyDescent="0.3">
      <c r="A263" s="7">
        <v>39464</v>
      </c>
      <c r="B263" s="1">
        <v>7.8298648154628801E-3</v>
      </c>
      <c r="C263" s="1">
        <v>-2.9092595707498701E-2</v>
      </c>
    </row>
    <row r="264" spans="1:3" x14ac:dyDescent="0.3">
      <c r="A264" s="7">
        <v>39465</v>
      </c>
      <c r="B264" s="1">
        <v>2.9213550199422801E-3</v>
      </c>
      <c r="C264" s="1">
        <v>-6.0454220888804802E-3</v>
      </c>
    </row>
    <row r="265" spans="1:3" x14ac:dyDescent="0.3">
      <c r="A265" s="7">
        <v>39469</v>
      </c>
      <c r="B265" s="1">
        <v>-3.5448998587901397E-2</v>
      </c>
      <c r="C265" s="1">
        <v>-1.1085158848183599E-2</v>
      </c>
    </row>
    <row r="266" spans="1:3" x14ac:dyDescent="0.3">
      <c r="A266" s="7">
        <v>39470</v>
      </c>
      <c r="B266" s="1">
        <v>-0.10646357195674799</v>
      </c>
      <c r="C266" s="1">
        <v>2.1442179320869899E-2</v>
      </c>
    </row>
    <row r="267" spans="1:3" x14ac:dyDescent="0.3">
      <c r="A267" s="7">
        <v>39471</v>
      </c>
      <c r="B267" s="1">
        <v>-2.49514600497657E-2</v>
      </c>
      <c r="C267" s="1">
        <v>1.0062729898032001E-2</v>
      </c>
    </row>
    <row r="268" spans="1:3" x14ac:dyDescent="0.3">
      <c r="A268" s="7">
        <v>39472</v>
      </c>
      <c r="B268" s="1">
        <v>-4.1223998674404502E-2</v>
      </c>
      <c r="C268" s="1">
        <v>-1.5871931081293401E-2</v>
      </c>
    </row>
    <row r="269" spans="1:3" x14ac:dyDescent="0.3">
      <c r="A269" s="7">
        <v>39475</v>
      </c>
      <c r="B269" s="1">
        <v>0</v>
      </c>
      <c r="C269" s="1">
        <v>1.75483246505173E-2</v>
      </c>
    </row>
    <row r="270" spans="1:3" x14ac:dyDescent="0.3">
      <c r="A270" s="7">
        <v>39476</v>
      </c>
      <c r="B270" s="1">
        <v>1.1768104437907699E-2</v>
      </c>
      <c r="C270" s="1">
        <v>6.1597744691357396E-3</v>
      </c>
    </row>
    <row r="271" spans="1:3" x14ac:dyDescent="0.3">
      <c r="A271" s="7">
        <v>39477</v>
      </c>
      <c r="B271" s="1">
        <v>4.8659583522230303E-3</v>
      </c>
      <c r="C271" s="1">
        <v>-4.7639945434664304E-3</v>
      </c>
    </row>
    <row r="272" spans="1:3" x14ac:dyDescent="0.3">
      <c r="A272" s="7">
        <v>39478</v>
      </c>
      <c r="B272" s="1">
        <v>2.4057803362523399E-2</v>
      </c>
      <c r="C272" s="1">
        <v>1.6772253494543601E-2</v>
      </c>
    </row>
    <row r="273" spans="1:3" x14ac:dyDescent="0.3">
      <c r="A273" s="7">
        <v>39479</v>
      </c>
      <c r="B273" s="1">
        <v>-1.1894088615279E-2</v>
      </c>
      <c r="C273" s="1">
        <v>1.22374918576496E-2</v>
      </c>
    </row>
    <row r="274" spans="1:3" x14ac:dyDescent="0.3">
      <c r="A274" s="7">
        <v>39482</v>
      </c>
      <c r="B274" s="1">
        <v>-1.5701082909081999E-2</v>
      </c>
      <c r="C274" s="1">
        <v>-1.0462869630386199E-2</v>
      </c>
    </row>
    <row r="275" spans="1:3" x14ac:dyDescent="0.3">
      <c r="A275" s="7">
        <v>39483</v>
      </c>
      <c r="B275" s="1">
        <v>-1.73943048963483E-2</v>
      </c>
      <c r="C275" s="1">
        <v>-3.1995432227048697E-2</v>
      </c>
    </row>
    <row r="276" spans="1:3" x14ac:dyDescent="0.3">
      <c r="A276" s="7">
        <v>39484</v>
      </c>
      <c r="B276" s="1">
        <v>-5.6895836131428602E-2</v>
      </c>
      <c r="C276" s="1">
        <v>-7.6236412838499596E-3</v>
      </c>
    </row>
    <row r="277" spans="1:3" x14ac:dyDescent="0.3">
      <c r="A277" s="7">
        <v>39485</v>
      </c>
      <c r="B277" s="1">
        <v>-6.2296856621396604E-3</v>
      </c>
      <c r="C277" s="1">
        <v>7.8857728420993495E-3</v>
      </c>
    </row>
    <row r="278" spans="1:3" x14ac:dyDescent="0.3">
      <c r="A278" s="7">
        <v>39486</v>
      </c>
      <c r="B278" s="1">
        <v>3.4972349349071702E-2</v>
      </c>
      <c r="C278" s="1">
        <v>-4.2037196648043703E-3</v>
      </c>
    </row>
    <row r="279" spans="1:3" x14ac:dyDescent="0.3">
      <c r="A279" s="7">
        <v>39489</v>
      </c>
      <c r="B279" s="1">
        <v>3.16382113366203E-2</v>
      </c>
      <c r="C279" s="1">
        <v>5.88899921905006E-3</v>
      </c>
    </row>
    <row r="280" spans="1:3" x14ac:dyDescent="0.3">
      <c r="A280" s="7">
        <v>39490</v>
      </c>
      <c r="B280" s="1">
        <v>-3.5457550390006302E-2</v>
      </c>
      <c r="C280" s="1">
        <v>7.2658964877723199E-3</v>
      </c>
    </row>
    <row r="281" spans="1:3" x14ac:dyDescent="0.3">
      <c r="A281" s="7">
        <v>39491</v>
      </c>
      <c r="B281" s="1">
        <v>3.6360821042697798E-2</v>
      </c>
      <c r="C281" s="1">
        <v>1.36040628412593E-2</v>
      </c>
    </row>
    <row r="282" spans="1:3" x14ac:dyDescent="0.3">
      <c r="A282" s="7">
        <v>39492</v>
      </c>
      <c r="B282" s="1">
        <v>-1.4991979308736501E-2</v>
      </c>
      <c r="C282" s="1">
        <v>-1.3421476235134001E-2</v>
      </c>
    </row>
    <row r="283" spans="1:3" x14ac:dyDescent="0.3">
      <c r="A283" s="7">
        <v>39493</v>
      </c>
      <c r="B283" s="1">
        <v>-2.2203774165033299E-2</v>
      </c>
      <c r="C283" s="1">
        <v>8.3774818184711997E-4</v>
      </c>
    </row>
    <row r="284" spans="1:3" x14ac:dyDescent="0.3">
      <c r="A284" s="7">
        <v>39497</v>
      </c>
      <c r="B284" s="1">
        <v>-1.9657815958945401E-2</v>
      </c>
      <c r="C284" s="1">
        <v>-8.9627405311354402E-4</v>
      </c>
    </row>
    <row r="285" spans="1:3" x14ac:dyDescent="0.3">
      <c r="A285" s="7">
        <v>39498</v>
      </c>
      <c r="B285" s="1">
        <v>1.34230591787499E-2</v>
      </c>
      <c r="C285" s="1">
        <v>8.3408708300203305E-3</v>
      </c>
    </row>
    <row r="286" spans="1:3" x14ac:dyDescent="0.3">
      <c r="A286" s="7">
        <v>39499</v>
      </c>
      <c r="B286" s="1">
        <v>-1.8413817405322299E-2</v>
      </c>
      <c r="C286" s="1">
        <v>-1.2867362945557501E-2</v>
      </c>
    </row>
    <row r="287" spans="1:3" x14ac:dyDescent="0.3">
      <c r="A287" s="7">
        <v>39500</v>
      </c>
      <c r="B287" s="1">
        <v>-1.7113976920542801E-2</v>
      </c>
      <c r="C287" s="1">
        <v>7.8806103189219493E-3</v>
      </c>
    </row>
    <row r="288" spans="1:3" x14ac:dyDescent="0.3">
      <c r="A288" s="7">
        <v>39503</v>
      </c>
      <c r="B288" s="1">
        <v>2.3437027989108299E-3</v>
      </c>
      <c r="C288" s="1">
        <v>1.3812671702367199E-2</v>
      </c>
    </row>
    <row r="289" spans="1:3" x14ac:dyDescent="0.3">
      <c r="A289" s="7">
        <v>39504</v>
      </c>
      <c r="B289" s="1">
        <v>-4.9273686335047397E-3</v>
      </c>
      <c r="C289" s="1">
        <v>6.9179105270611397E-3</v>
      </c>
    </row>
    <row r="290" spans="1:3" x14ac:dyDescent="0.3">
      <c r="A290" s="7">
        <v>39505</v>
      </c>
      <c r="B290" s="1">
        <v>3.1976809522217001E-2</v>
      </c>
      <c r="C290" s="1">
        <v>-9.1944411683408901E-4</v>
      </c>
    </row>
    <row r="291" spans="1:3" x14ac:dyDescent="0.3">
      <c r="A291" s="7">
        <v>39506</v>
      </c>
      <c r="B291" s="1">
        <v>5.6522369642114399E-2</v>
      </c>
      <c r="C291" s="1">
        <v>-8.9418746258478309E-3</v>
      </c>
    </row>
    <row r="292" spans="1:3" x14ac:dyDescent="0.3">
      <c r="A292" s="7">
        <v>39507</v>
      </c>
      <c r="B292" s="1">
        <v>-3.76415205331097E-2</v>
      </c>
      <c r="C292" s="1">
        <v>-2.7089704855782E-2</v>
      </c>
    </row>
    <row r="293" spans="1:3" x14ac:dyDescent="0.3">
      <c r="A293" s="7">
        <v>39510</v>
      </c>
      <c r="B293" s="1">
        <v>-2.6315686359023399E-2</v>
      </c>
      <c r="C293" s="1">
        <v>5.3355252574505097E-4</v>
      </c>
    </row>
    <row r="294" spans="1:3" x14ac:dyDescent="0.3">
      <c r="A294" s="7">
        <v>39511</v>
      </c>
      <c r="B294" s="1">
        <v>2.3740977277696598E-2</v>
      </c>
      <c r="C294" s="1">
        <v>-3.44762879296001E-3</v>
      </c>
    </row>
    <row r="295" spans="1:3" x14ac:dyDescent="0.3">
      <c r="A295" s="7">
        <v>39512</v>
      </c>
      <c r="B295" s="1">
        <v>-1.04300782491717E-3</v>
      </c>
      <c r="C295" s="1">
        <v>5.2383274919918198E-3</v>
      </c>
    </row>
    <row r="296" spans="1:3" x14ac:dyDescent="0.3">
      <c r="A296" s="7">
        <v>39513</v>
      </c>
      <c r="B296" s="1">
        <v>-2.85967102555231E-2</v>
      </c>
      <c r="C296" s="1">
        <v>-2.2013935726687299E-2</v>
      </c>
    </row>
    <row r="297" spans="1:3" x14ac:dyDescent="0.3">
      <c r="A297" s="7">
        <v>39514</v>
      </c>
      <c r="B297" s="1">
        <v>1.0915501611034901E-2</v>
      </c>
      <c r="C297" s="1">
        <v>-8.4103617814007495E-3</v>
      </c>
    </row>
    <row r="298" spans="1:3" x14ac:dyDescent="0.3">
      <c r="A298" s="7">
        <v>39517</v>
      </c>
      <c r="B298" s="1">
        <v>-2.0941047487816999E-2</v>
      </c>
      <c r="C298" s="1">
        <v>-1.54634791879489E-2</v>
      </c>
    </row>
    <row r="299" spans="1:3" x14ac:dyDescent="0.3">
      <c r="A299" s="7">
        <v>39518</v>
      </c>
      <c r="B299" s="1">
        <v>6.3998511294488997E-2</v>
      </c>
      <c r="C299" s="1">
        <v>3.7129843789039503E-2</v>
      </c>
    </row>
    <row r="300" spans="1:3" x14ac:dyDescent="0.3">
      <c r="A300" s="7">
        <v>39519</v>
      </c>
      <c r="B300" s="1">
        <v>-1.03649743978619E-2</v>
      </c>
      <c r="C300" s="1">
        <v>-8.9955732284150401E-3</v>
      </c>
    </row>
    <row r="301" spans="1:3" x14ac:dyDescent="0.3">
      <c r="A301" s="7">
        <v>39520</v>
      </c>
      <c r="B301" s="1">
        <v>1.51552411324931E-2</v>
      </c>
      <c r="C301" s="1">
        <v>5.1269206181847604E-3</v>
      </c>
    </row>
    <row r="302" spans="1:3" x14ac:dyDescent="0.3">
      <c r="A302" s="7">
        <v>39521</v>
      </c>
      <c r="B302" s="1">
        <v>-1.03952831696169E-2</v>
      </c>
      <c r="C302" s="1">
        <v>-2.0783261939113701E-2</v>
      </c>
    </row>
    <row r="303" spans="1:3" x14ac:dyDescent="0.3">
      <c r="A303" s="7">
        <v>39524</v>
      </c>
      <c r="B303" s="1">
        <v>9.4742549438686695E-4</v>
      </c>
      <c r="C303" s="1">
        <v>-8.9586837343920093E-3</v>
      </c>
    </row>
    <row r="304" spans="1:3" x14ac:dyDescent="0.3">
      <c r="A304" s="7">
        <v>39525</v>
      </c>
      <c r="B304" s="1">
        <v>4.8054694053207198E-2</v>
      </c>
      <c r="C304" s="1">
        <v>4.2409537065509102E-2</v>
      </c>
    </row>
    <row r="305" spans="1:3" x14ac:dyDescent="0.3">
      <c r="A305" s="7">
        <v>39526</v>
      </c>
      <c r="B305" s="1">
        <v>-2.3715930111131801E-2</v>
      </c>
      <c r="C305" s="1">
        <v>-2.4287198282814101E-2</v>
      </c>
    </row>
    <row r="306" spans="1:3" x14ac:dyDescent="0.3">
      <c r="A306" s="7">
        <v>39527</v>
      </c>
      <c r="B306" s="1">
        <v>2.7762617431121801E-2</v>
      </c>
      <c r="C306" s="1">
        <v>2.3944459378663099E-2</v>
      </c>
    </row>
    <row r="307" spans="1:3" x14ac:dyDescent="0.3">
      <c r="A307" s="7">
        <v>39531</v>
      </c>
      <c r="B307" s="1">
        <v>4.6972726343753803E-2</v>
      </c>
      <c r="C307" s="1">
        <v>1.53214303365794E-2</v>
      </c>
    </row>
    <row r="308" spans="1:3" x14ac:dyDescent="0.3">
      <c r="A308" s="7">
        <v>39532</v>
      </c>
      <c r="B308" s="1">
        <v>1.03917321152927E-2</v>
      </c>
      <c r="C308" s="1">
        <v>2.3038973749374102E-3</v>
      </c>
    </row>
    <row r="309" spans="1:3" x14ac:dyDescent="0.3">
      <c r="A309" s="7">
        <v>39533</v>
      </c>
      <c r="B309" s="1">
        <v>2.8940429245235998E-2</v>
      </c>
      <c r="C309" s="1">
        <v>-8.7657596047698797E-3</v>
      </c>
    </row>
    <row r="310" spans="1:3" x14ac:dyDescent="0.3">
      <c r="A310" s="7">
        <v>39534</v>
      </c>
      <c r="B310" s="1">
        <v>-3.3158447859904197E-2</v>
      </c>
      <c r="C310" s="1">
        <v>-1.1460481044117701E-2</v>
      </c>
    </row>
    <row r="311" spans="1:3" x14ac:dyDescent="0.3">
      <c r="A311" s="7">
        <v>39535</v>
      </c>
      <c r="B311" s="1">
        <v>1.96789740881438E-2</v>
      </c>
      <c r="C311" s="1">
        <v>-7.9501862482637096E-3</v>
      </c>
    </row>
    <row r="312" spans="1:3" x14ac:dyDescent="0.3">
      <c r="A312" s="7">
        <v>39538</v>
      </c>
      <c r="B312" s="1">
        <v>3.4259017997972899E-3</v>
      </c>
      <c r="C312" s="1">
        <v>5.68724636557394E-3</v>
      </c>
    </row>
    <row r="313" spans="1:3" x14ac:dyDescent="0.3">
      <c r="A313" s="7">
        <v>39539</v>
      </c>
      <c r="B313" s="1">
        <v>4.2021213041890201E-2</v>
      </c>
      <c r="C313" s="1">
        <v>3.5896351976201002E-2</v>
      </c>
    </row>
    <row r="314" spans="1:3" x14ac:dyDescent="0.3">
      <c r="A314" s="7">
        <v>39540</v>
      </c>
      <c r="B314" s="1">
        <v>-1.36427093134288E-2</v>
      </c>
      <c r="C314" s="1">
        <v>-1.9340706298151E-3</v>
      </c>
    </row>
    <row r="315" spans="1:3" x14ac:dyDescent="0.3">
      <c r="A315" s="7">
        <v>39541</v>
      </c>
      <c r="B315" s="1">
        <v>2.79345046943529E-2</v>
      </c>
      <c r="C315" s="1">
        <v>1.3016386933026899E-3</v>
      </c>
    </row>
    <row r="316" spans="1:3" x14ac:dyDescent="0.3">
      <c r="A316" s="7">
        <v>39542</v>
      </c>
      <c r="B316" s="1">
        <v>9.6953511255559698E-3</v>
      </c>
      <c r="C316" s="1">
        <v>7.9599575920452604E-4</v>
      </c>
    </row>
    <row r="317" spans="1:3" x14ac:dyDescent="0.3">
      <c r="A317" s="7">
        <v>39545</v>
      </c>
      <c r="B317" s="1">
        <v>1.8356478315939301E-2</v>
      </c>
      <c r="C317" s="1">
        <v>1.56159877592055E-3</v>
      </c>
    </row>
    <row r="318" spans="1:3" x14ac:dyDescent="0.3">
      <c r="A318" s="7">
        <v>39546</v>
      </c>
      <c r="B318" s="1">
        <v>-1.9564752858561501E-2</v>
      </c>
      <c r="C318" s="1">
        <v>-5.1000333695911896E-3</v>
      </c>
    </row>
    <row r="319" spans="1:3" x14ac:dyDescent="0.3">
      <c r="A319" s="7">
        <v>39547</v>
      </c>
      <c r="B319" s="1">
        <v>-9.1604896591659397E-3</v>
      </c>
      <c r="C319" s="1">
        <v>-8.0920725020204899E-3</v>
      </c>
    </row>
    <row r="320" spans="1:3" x14ac:dyDescent="0.3">
      <c r="A320" s="7">
        <v>39548</v>
      </c>
      <c r="B320" s="1">
        <v>2.05364580896026E-2</v>
      </c>
      <c r="C320" s="1">
        <v>4.4740522593305103E-3</v>
      </c>
    </row>
    <row r="321" spans="1:3" x14ac:dyDescent="0.3">
      <c r="A321" s="7">
        <v>39549</v>
      </c>
      <c r="B321" s="1">
        <v>-4.7945534025491301E-2</v>
      </c>
      <c r="C321" s="1">
        <v>-2.0374181030954501E-2</v>
      </c>
    </row>
    <row r="322" spans="1:3" x14ac:dyDescent="0.3">
      <c r="A322" s="7">
        <v>39552</v>
      </c>
      <c r="B322" s="1">
        <v>4.3491732464697704E-3</v>
      </c>
      <c r="C322" s="1">
        <v>-3.3837849904987398E-3</v>
      </c>
    </row>
    <row r="323" spans="1:3" x14ac:dyDescent="0.3">
      <c r="A323" s="7">
        <v>39553</v>
      </c>
      <c r="B323" s="1">
        <v>4.0605085160403398E-3</v>
      </c>
      <c r="C323" s="1">
        <v>4.5998767227726197E-3</v>
      </c>
    </row>
    <row r="324" spans="1:3" x14ac:dyDescent="0.3">
      <c r="A324" s="7">
        <v>39554</v>
      </c>
      <c r="B324" s="1">
        <v>3.58540245977539E-2</v>
      </c>
      <c r="C324" s="1">
        <v>2.2691265764912101E-2</v>
      </c>
    </row>
    <row r="325" spans="1:3" x14ac:dyDescent="0.3">
      <c r="A325" s="7">
        <v>39555</v>
      </c>
      <c r="B325" s="1">
        <v>5.1396812330983801E-3</v>
      </c>
      <c r="C325" s="1">
        <v>6.2291477624820701E-4</v>
      </c>
    </row>
    <row r="326" spans="1:3" x14ac:dyDescent="0.3">
      <c r="A326" s="7">
        <v>39556</v>
      </c>
      <c r="B326" s="1">
        <v>4.2397947621737299E-2</v>
      </c>
      <c r="C326" s="1">
        <v>1.8139002262660599E-2</v>
      </c>
    </row>
    <row r="327" spans="1:3" x14ac:dyDescent="0.3">
      <c r="A327" s="7">
        <v>39559</v>
      </c>
      <c r="B327" s="1">
        <v>4.4212054326479698E-2</v>
      </c>
      <c r="C327" s="1">
        <v>-1.55352475193316E-3</v>
      </c>
    </row>
    <row r="328" spans="1:3" x14ac:dyDescent="0.3">
      <c r="A328" s="7">
        <v>39560</v>
      </c>
      <c r="B328" s="1">
        <v>-4.7335363595385503E-2</v>
      </c>
      <c r="C328" s="1">
        <v>-8.8102340580401596E-3</v>
      </c>
    </row>
    <row r="329" spans="1:3" x14ac:dyDescent="0.3">
      <c r="A329" s="7">
        <v>39561</v>
      </c>
      <c r="B329" s="1">
        <v>1.67912414086238E-2</v>
      </c>
      <c r="C329" s="1">
        <v>2.8999179986737302E-3</v>
      </c>
    </row>
    <row r="330" spans="1:3" x14ac:dyDescent="0.3">
      <c r="A330" s="7">
        <v>39562</v>
      </c>
      <c r="B330" s="1">
        <v>3.7141604925053903E-2</v>
      </c>
      <c r="C330" s="1">
        <v>6.4422772547283501E-3</v>
      </c>
    </row>
    <row r="331" spans="1:3" x14ac:dyDescent="0.3">
      <c r="A331" s="7">
        <v>39563</v>
      </c>
      <c r="B331" s="1">
        <v>4.67642017918513E-3</v>
      </c>
      <c r="C331" s="1">
        <v>6.4947367914600703E-3</v>
      </c>
    </row>
    <row r="332" spans="1:3" x14ac:dyDescent="0.3">
      <c r="A332" s="7">
        <v>39566</v>
      </c>
      <c r="B332" s="1">
        <v>1.4787869925238201E-2</v>
      </c>
      <c r="C332" s="1">
        <v>-1.0516017825749099E-3</v>
      </c>
    </row>
    <row r="333" spans="1:3" x14ac:dyDescent="0.3">
      <c r="A333" s="7">
        <v>39567</v>
      </c>
      <c r="B333" s="1">
        <v>1.63146897433077E-2</v>
      </c>
      <c r="C333" s="1">
        <v>-3.8886928388918202E-3</v>
      </c>
    </row>
    <row r="334" spans="1:3" x14ac:dyDescent="0.3">
      <c r="A334" s="7">
        <v>39568</v>
      </c>
      <c r="B334" s="1">
        <v>-6.2842533223483902E-3</v>
      </c>
      <c r="C334" s="1">
        <v>-3.8463019446790501E-3</v>
      </c>
    </row>
    <row r="335" spans="1:3" x14ac:dyDescent="0.3">
      <c r="A335" s="7">
        <v>39569</v>
      </c>
      <c r="B335" s="1">
        <v>3.47800945482672E-2</v>
      </c>
      <c r="C335" s="1">
        <v>1.7140713041220199E-2</v>
      </c>
    </row>
    <row r="336" spans="1:3" x14ac:dyDescent="0.3">
      <c r="A336" s="7">
        <v>39570</v>
      </c>
      <c r="B336" s="1">
        <v>5.2224096238646699E-3</v>
      </c>
      <c r="C336" s="1">
        <v>3.2355983013399002E-3</v>
      </c>
    </row>
    <row r="337" spans="1:3" x14ac:dyDescent="0.3">
      <c r="A337" s="7">
        <v>39573</v>
      </c>
      <c r="B337" s="1">
        <v>2.0946080583118799E-2</v>
      </c>
      <c r="C337" s="1">
        <v>-4.5335836276921802E-3</v>
      </c>
    </row>
    <row r="338" spans="1:3" x14ac:dyDescent="0.3">
      <c r="A338" s="7">
        <v>39574</v>
      </c>
      <c r="B338" s="1">
        <v>1.0447866211871401E-2</v>
      </c>
      <c r="C338" s="1">
        <v>7.65193363826344E-3</v>
      </c>
    </row>
    <row r="339" spans="1:3" x14ac:dyDescent="0.3">
      <c r="A339" s="7">
        <v>39575</v>
      </c>
      <c r="B339" s="1">
        <v>-2.1804497333946401E-2</v>
      </c>
      <c r="C339" s="1">
        <v>-1.8113790009491901E-2</v>
      </c>
    </row>
    <row r="340" spans="1:3" x14ac:dyDescent="0.3">
      <c r="A340" s="7">
        <v>39576</v>
      </c>
      <c r="B340" s="1">
        <v>1.35276024295741E-2</v>
      </c>
      <c r="C340" s="1">
        <v>3.6695521217287E-3</v>
      </c>
    </row>
    <row r="341" spans="1:3" x14ac:dyDescent="0.3">
      <c r="A341" s="7">
        <v>39577</v>
      </c>
      <c r="B341" s="1">
        <v>-8.6997939318152993E-3</v>
      </c>
      <c r="C341" s="1">
        <v>-6.7254483406972198E-3</v>
      </c>
    </row>
    <row r="342" spans="1:3" x14ac:dyDescent="0.3">
      <c r="A342" s="7">
        <v>39580</v>
      </c>
      <c r="B342" s="1">
        <v>2.56743797212633E-2</v>
      </c>
      <c r="C342" s="1">
        <v>1.10207787192766E-2</v>
      </c>
    </row>
    <row r="343" spans="1:3" x14ac:dyDescent="0.3">
      <c r="A343" s="7">
        <v>39581</v>
      </c>
      <c r="B343" s="1">
        <v>9.5664439755458498E-3</v>
      </c>
      <c r="C343" s="1">
        <v>-3.8467135248831897E-4</v>
      </c>
    </row>
    <row r="344" spans="1:3" x14ac:dyDescent="0.3">
      <c r="A344" s="7">
        <v>39582</v>
      </c>
      <c r="B344" s="1">
        <v>-1.9477668263816798E-2</v>
      </c>
      <c r="C344" s="1">
        <v>4.0055841913146902E-3</v>
      </c>
    </row>
    <row r="345" spans="1:3" x14ac:dyDescent="0.3">
      <c r="A345" s="7">
        <v>39583</v>
      </c>
      <c r="B345" s="1">
        <v>1.8629688412846301E-2</v>
      </c>
      <c r="C345" s="1">
        <v>1.05844644130793E-2</v>
      </c>
    </row>
    <row r="346" spans="1:3" x14ac:dyDescent="0.3">
      <c r="A346" s="7">
        <v>39584</v>
      </c>
      <c r="B346" s="1">
        <v>-1.1121138632190801E-2</v>
      </c>
      <c r="C346" s="1">
        <v>1.2503986930894101E-3</v>
      </c>
    </row>
    <row r="347" spans="1:3" x14ac:dyDescent="0.3">
      <c r="A347" s="7">
        <v>39587</v>
      </c>
      <c r="B347" s="1">
        <v>-2.1425918170332899E-2</v>
      </c>
      <c r="C347" s="1">
        <v>8.9804540748095196E-4</v>
      </c>
    </row>
    <row r="348" spans="1:3" x14ac:dyDescent="0.3">
      <c r="A348" s="7">
        <v>39588</v>
      </c>
      <c r="B348" s="1">
        <v>1.25273330016524E-2</v>
      </c>
      <c r="C348" s="1">
        <v>-9.2735894756398301E-3</v>
      </c>
    </row>
    <row r="349" spans="1:3" x14ac:dyDescent="0.3">
      <c r="A349" s="7">
        <v>39589</v>
      </c>
      <c r="B349" s="1">
        <v>-4.1474491654858302E-2</v>
      </c>
      <c r="C349" s="1">
        <v>-1.6053532343791699E-2</v>
      </c>
    </row>
    <row r="350" spans="1:3" x14ac:dyDescent="0.3">
      <c r="A350" s="7">
        <v>39590</v>
      </c>
      <c r="B350" s="1">
        <v>-6.3976654853215003E-3</v>
      </c>
      <c r="C350" s="1">
        <v>2.6173789661953998E-3</v>
      </c>
    </row>
    <row r="351" spans="1:3" x14ac:dyDescent="0.3">
      <c r="A351" s="7">
        <v>39591</v>
      </c>
      <c r="B351" s="1">
        <v>2.3270609163629E-2</v>
      </c>
      <c r="C351" s="1">
        <v>-1.3210400772438499E-2</v>
      </c>
    </row>
    <row r="352" spans="1:3" x14ac:dyDescent="0.3">
      <c r="A352" s="7">
        <v>39595</v>
      </c>
      <c r="B352" s="1">
        <v>2.90336530653044E-2</v>
      </c>
      <c r="C352" s="1">
        <v>6.8462215594573498E-3</v>
      </c>
    </row>
    <row r="353" spans="1:3" x14ac:dyDescent="0.3">
      <c r="A353" s="7">
        <v>39596</v>
      </c>
      <c r="B353" s="1">
        <v>3.1109628727015201E-3</v>
      </c>
      <c r="C353" s="1">
        <v>3.9628903129962402E-3</v>
      </c>
    </row>
    <row r="354" spans="1:3" x14ac:dyDescent="0.3">
      <c r="A354" s="7">
        <v>39597</v>
      </c>
      <c r="B354" s="1">
        <v>-1.71088355601123E-3</v>
      </c>
      <c r="C354" s="1">
        <v>5.3349372906932296E-3</v>
      </c>
    </row>
    <row r="355" spans="1:3" x14ac:dyDescent="0.3">
      <c r="A355" s="7">
        <v>39598</v>
      </c>
      <c r="B355" s="1">
        <v>1.10338802662615E-2</v>
      </c>
      <c r="C355" s="1">
        <v>1.51616651040465E-3</v>
      </c>
    </row>
    <row r="356" spans="1:3" x14ac:dyDescent="0.3">
      <c r="A356" s="7">
        <v>39601</v>
      </c>
      <c r="B356" s="1">
        <v>-1.40396525063591E-2</v>
      </c>
      <c r="C356" s="1">
        <v>-1.0504263805166199E-2</v>
      </c>
    </row>
    <row r="357" spans="1:3" x14ac:dyDescent="0.3">
      <c r="A357" s="7">
        <v>39602</v>
      </c>
      <c r="B357" s="1">
        <v>-3.9226690364480002E-3</v>
      </c>
      <c r="C357" s="1">
        <v>-5.7878280870160602E-3</v>
      </c>
    </row>
    <row r="358" spans="1:3" x14ac:dyDescent="0.3">
      <c r="A358" s="7">
        <v>39603</v>
      </c>
      <c r="B358" s="1">
        <v>-9.7074327751478496E-4</v>
      </c>
      <c r="C358" s="1">
        <v>-3.2669617984193401E-4</v>
      </c>
    </row>
    <row r="359" spans="1:3" x14ac:dyDescent="0.3">
      <c r="A359" s="7">
        <v>39604</v>
      </c>
      <c r="B359" s="1">
        <v>2.2895297866010599E-2</v>
      </c>
      <c r="C359" s="1">
        <v>1.9496150853406401E-2</v>
      </c>
    </row>
    <row r="360" spans="1:3" x14ac:dyDescent="0.3">
      <c r="A360" s="7">
        <v>39605</v>
      </c>
      <c r="B360" s="1">
        <v>-2.0007647772163899E-2</v>
      </c>
      <c r="C360" s="1">
        <v>-3.0889208707972501E-2</v>
      </c>
    </row>
    <row r="361" spans="1:3" x14ac:dyDescent="0.3">
      <c r="A361" s="7">
        <v>39608</v>
      </c>
      <c r="B361" s="1">
        <v>-2.1708627050153601E-2</v>
      </c>
      <c r="C361" s="1">
        <v>7.9368841839433401E-4</v>
      </c>
    </row>
    <row r="362" spans="1:3" x14ac:dyDescent="0.3">
      <c r="A362" s="7">
        <v>39609</v>
      </c>
      <c r="B362" s="1">
        <v>2.2190349062054499E-2</v>
      </c>
      <c r="C362" s="1">
        <v>-2.43807203590884E-3</v>
      </c>
    </row>
    <row r="363" spans="1:3" x14ac:dyDescent="0.3">
      <c r="A363" s="7">
        <v>39610</v>
      </c>
      <c r="B363" s="1">
        <v>-2.6018017954622701E-2</v>
      </c>
      <c r="C363" s="1">
        <v>-1.68943435092948E-2</v>
      </c>
    </row>
    <row r="364" spans="1:3" x14ac:dyDescent="0.3">
      <c r="A364" s="7">
        <v>39611</v>
      </c>
      <c r="B364" s="1">
        <v>-4.17564732539982E-2</v>
      </c>
      <c r="C364" s="1">
        <v>3.2796988616889998E-3</v>
      </c>
    </row>
    <row r="365" spans="1:3" x14ac:dyDescent="0.3">
      <c r="A365" s="7">
        <v>39612</v>
      </c>
      <c r="B365" s="1">
        <v>-5.1367955496185403E-3</v>
      </c>
      <c r="C365" s="1">
        <v>1.50462612605935E-2</v>
      </c>
    </row>
    <row r="366" spans="1:3" x14ac:dyDescent="0.3">
      <c r="A366" s="7">
        <v>39615</v>
      </c>
      <c r="B366" s="1">
        <v>2.5932734760755201E-2</v>
      </c>
      <c r="C366" s="1">
        <v>8.0870273196032003E-5</v>
      </c>
    </row>
    <row r="367" spans="1:3" x14ac:dyDescent="0.3">
      <c r="A367" s="7">
        <v>39616</v>
      </c>
      <c r="B367" s="1">
        <v>2.5955543933247501E-2</v>
      </c>
      <c r="C367" s="1">
        <v>-6.77133302338728E-3</v>
      </c>
    </row>
    <row r="368" spans="1:3" x14ac:dyDescent="0.3">
      <c r="A368" s="7">
        <v>39617</v>
      </c>
      <c r="B368" s="1">
        <v>-1.47713404207062E-2</v>
      </c>
      <c r="C368" s="1">
        <v>-9.7118240586570002E-3</v>
      </c>
    </row>
    <row r="369" spans="1:3" x14ac:dyDescent="0.3">
      <c r="A369" s="7">
        <v>39618</v>
      </c>
      <c r="B369" s="1">
        <v>1.2027531904996501E-2</v>
      </c>
      <c r="C369" s="1">
        <v>3.7523241556072198E-3</v>
      </c>
    </row>
    <row r="370" spans="1:3" x14ac:dyDescent="0.3">
      <c r="A370" s="7">
        <v>39619</v>
      </c>
      <c r="B370" s="1">
        <v>-3.11218788306593E-2</v>
      </c>
      <c r="C370" s="1">
        <v>-1.8542855622741401E-2</v>
      </c>
    </row>
    <row r="371" spans="1:3" x14ac:dyDescent="0.3">
      <c r="A371" s="7">
        <v>39622</v>
      </c>
      <c r="B371" s="1">
        <v>-1.20386450026087E-2</v>
      </c>
      <c r="C371" s="1">
        <v>5.3072619284888503E-5</v>
      </c>
    </row>
    <row r="372" spans="1:3" x14ac:dyDescent="0.3">
      <c r="A372" s="7">
        <v>39623</v>
      </c>
      <c r="B372" s="1">
        <v>5.1940792023530402E-4</v>
      </c>
      <c r="C372" s="1">
        <v>-2.81484142640365E-3</v>
      </c>
    </row>
    <row r="373" spans="1:3" x14ac:dyDescent="0.3">
      <c r="A373" s="7">
        <v>39624</v>
      </c>
      <c r="B373" s="1">
        <v>2.3896571971999701E-2</v>
      </c>
      <c r="C373" s="1">
        <v>5.8434072937534297E-3</v>
      </c>
    </row>
    <row r="374" spans="1:3" x14ac:dyDescent="0.3">
      <c r="A374" s="7">
        <v>39625</v>
      </c>
      <c r="B374" s="1">
        <v>-5.1468642960832797E-2</v>
      </c>
      <c r="C374" s="1">
        <v>-2.9365226027513101E-2</v>
      </c>
    </row>
    <row r="375" spans="1:3" x14ac:dyDescent="0.3">
      <c r="A375" s="7">
        <v>39626</v>
      </c>
      <c r="B375" s="1">
        <v>1.0876037818760001E-2</v>
      </c>
      <c r="C375" s="1">
        <v>-3.7174289138306401E-3</v>
      </c>
    </row>
    <row r="376" spans="1:3" x14ac:dyDescent="0.3">
      <c r="A376" s="7">
        <v>39629</v>
      </c>
      <c r="B376" s="1">
        <v>-1.5580085738088899E-2</v>
      </c>
      <c r="C376" s="1">
        <v>1.2672249203398199E-3</v>
      </c>
    </row>
    <row r="377" spans="1:3" x14ac:dyDescent="0.3">
      <c r="A377" s="7">
        <v>39630</v>
      </c>
      <c r="B377" s="1">
        <v>4.3239348685002503E-2</v>
      </c>
      <c r="C377" s="1">
        <v>3.83596406250009E-3</v>
      </c>
    </row>
    <row r="378" spans="1:3" x14ac:dyDescent="0.3">
      <c r="A378" s="7">
        <v>39631</v>
      </c>
      <c r="B378" s="1">
        <v>-3.72106814828859E-2</v>
      </c>
      <c r="C378" s="1">
        <v>-1.8203620005352101E-2</v>
      </c>
    </row>
    <row r="379" spans="1:3" x14ac:dyDescent="0.3">
      <c r="A379" s="7">
        <v>39632</v>
      </c>
      <c r="B379" s="1">
        <v>1.1535228342294699E-2</v>
      </c>
      <c r="C379" s="1">
        <v>1.0939216010223999E-3</v>
      </c>
    </row>
    <row r="380" spans="1:3" x14ac:dyDescent="0.3">
      <c r="A380" s="7">
        <v>39636</v>
      </c>
      <c r="B380" s="1">
        <v>2.9626004922917799E-2</v>
      </c>
      <c r="C380" s="1">
        <v>-8.3854341584842507E-3</v>
      </c>
    </row>
    <row r="381" spans="1:3" x14ac:dyDescent="0.3">
      <c r="A381" s="7">
        <v>39637</v>
      </c>
      <c r="B381" s="1">
        <v>2.5062501969355101E-2</v>
      </c>
      <c r="C381" s="1">
        <v>1.70803483101305E-2</v>
      </c>
    </row>
    <row r="382" spans="1:3" x14ac:dyDescent="0.3">
      <c r="A382" s="7">
        <v>39638</v>
      </c>
      <c r="B382" s="1">
        <v>-2.9518073604018501E-2</v>
      </c>
      <c r="C382" s="1">
        <v>-2.2776172659207401E-2</v>
      </c>
    </row>
    <row r="383" spans="1:3" x14ac:dyDescent="0.3">
      <c r="A383" s="7">
        <v>39639</v>
      </c>
      <c r="B383" s="1">
        <v>1.36587196184996E-2</v>
      </c>
      <c r="C383" s="1">
        <v>6.9897519963968398E-3</v>
      </c>
    </row>
    <row r="384" spans="1:3" x14ac:dyDescent="0.3">
      <c r="A384" s="7">
        <v>39640</v>
      </c>
      <c r="B384" s="1">
        <v>-2.2929334745693E-2</v>
      </c>
      <c r="C384" s="1">
        <v>-1.10899439389581E-2</v>
      </c>
    </row>
    <row r="385" spans="1:3" x14ac:dyDescent="0.3">
      <c r="A385" s="7">
        <v>39643</v>
      </c>
      <c r="B385" s="1">
        <v>7.5326936807389401E-3</v>
      </c>
      <c r="C385" s="1">
        <v>-9.0278591116335107E-3</v>
      </c>
    </row>
    <row r="386" spans="1:3" x14ac:dyDescent="0.3">
      <c r="A386" s="7">
        <v>39644</v>
      </c>
      <c r="B386" s="1">
        <v>-2.4384526834549301E-2</v>
      </c>
      <c r="C386" s="1">
        <v>-1.0901257401154701E-2</v>
      </c>
    </row>
    <row r="387" spans="1:3" x14ac:dyDescent="0.3">
      <c r="A387" s="7">
        <v>39645</v>
      </c>
      <c r="B387" s="1">
        <v>1.8686633780018901E-2</v>
      </c>
      <c r="C387" s="1">
        <v>2.5063543923286202E-2</v>
      </c>
    </row>
    <row r="388" spans="1:3" x14ac:dyDescent="0.3">
      <c r="A388" s="7">
        <v>39646</v>
      </c>
      <c r="B388" s="1">
        <v>-5.7868563655419899E-3</v>
      </c>
      <c r="C388" s="1">
        <v>1.2012559565256899E-2</v>
      </c>
    </row>
    <row r="389" spans="1:3" x14ac:dyDescent="0.3">
      <c r="A389" s="7">
        <v>39647</v>
      </c>
      <c r="B389" s="1">
        <v>-3.8763675776532697E-2</v>
      </c>
      <c r="C389" s="1">
        <v>2.8572744654464799E-4</v>
      </c>
    </row>
    <row r="390" spans="1:3" x14ac:dyDescent="0.3">
      <c r="A390" s="7">
        <v>39650</v>
      </c>
      <c r="B390" s="1">
        <v>6.9028142212170804E-3</v>
      </c>
      <c r="C390" s="1">
        <v>-5.3943425046043504E-4</v>
      </c>
    </row>
    <row r="391" spans="1:3" x14ac:dyDescent="0.3">
      <c r="A391" s="7">
        <v>39651</v>
      </c>
      <c r="B391" s="1">
        <v>-2.5678194283783901E-2</v>
      </c>
      <c r="C391" s="1">
        <v>1.3492063492063401E-2</v>
      </c>
    </row>
    <row r="392" spans="1:3" x14ac:dyDescent="0.3">
      <c r="A392" s="7">
        <v>39652</v>
      </c>
      <c r="B392" s="1">
        <v>2.6169699708591801E-2</v>
      </c>
      <c r="C392" s="1">
        <v>4.0641667971810201E-3</v>
      </c>
    </row>
    <row r="393" spans="1:3" x14ac:dyDescent="0.3">
      <c r="A393" s="7">
        <v>39653</v>
      </c>
      <c r="B393" s="1">
        <v>-4.3486126549845502E-2</v>
      </c>
      <c r="C393" s="1">
        <v>-2.31244225616648E-2</v>
      </c>
    </row>
    <row r="394" spans="1:3" x14ac:dyDescent="0.3">
      <c r="A394" s="7">
        <v>39654</v>
      </c>
      <c r="B394" s="1">
        <v>1.9430429279887002E-2</v>
      </c>
      <c r="C394" s="1">
        <v>4.1675082931220703E-3</v>
      </c>
    </row>
    <row r="395" spans="1:3" x14ac:dyDescent="0.3">
      <c r="A395" s="7">
        <v>39657</v>
      </c>
      <c r="B395" s="1">
        <v>-4.7618884544848E-2</v>
      </c>
      <c r="C395" s="1">
        <v>-1.8596564379559099E-2</v>
      </c>
    </row>
    <row r="396" spans="1:3" x14ac:dyDescent="0.3">
      <c r="A396" s="7">
        <v>39658</v>
      </c>
      <c r="B396" s="1">
        <v>1.7357279572533E-2</v>
      </c>
      <c r="C396" s="1">
        <v>2.3356008422741999E-2</v>
      </c>
    </row>
    <row r="397" spans="1:3" x14ac:dyDescent="0.3">
      <c r="A397" s="7">
        <v>39659</v>
      </c>
      <c r="B397" s="1">
        <v>1.7825206691812302E-2</v>
      </c>
      <c r="C397" s="1">
        <v>1.66719916220135E-2</v>
      </c>
    </row>
    <row r="398" spans="1:3" x14ac:dyDescent="0.3">
      <c r="A398" s="7">
        <v>39660</v>
      </c>
      <c r="B398" s="1">
        <v>-5.81650207514806E-3</v>
      </c>
      <c r="C398" s="1">
        <v>-1.31437597282189E-2</v>
      </c>
    </row>
    <row r="399" spans="1:3" x14ac:dyDescent="0.3">
      <c r="A399" s="7">
        <v>39661</v>
      </c>
      <c r="B399" s="1">
        <v>-1.4407203992374201E-2</v>
      </c>
      <c r="C399" s="1">
        <v>-5.57839477671107E-3</v>
      </c>
    </row>
    <row r="400" spans="1:3" x14ac:dyDescent="0.3">
      <c r="A400" s="7">
        <v>39664</v>
      </c>
      <c r="B400" s="1">
        <v>-2.1894709105228699E-2</v>
      </c>
      <c r="C400" s="1">
        <v>-8.9660864953867696E-3</v>
      </c>
    </row>
    <row r="401" spans="1:3" x14ac:dyDescent="0.3">
      <c r="A401" s="7">
        <v>39665</v>
      </c>
      <c r="B401" s="1">
        <v>4.8358777731125603E-2</v>
      </c>
      <c r="C401" s="1">
        <v>2.87187410131324E-2</v>
      </c>
    </row>
    <row r="402" spans="1:3" x14ac:dyDescent="0.3">
      <c r="A402" s="7">
        <v>39666</v>
      </c>
      <c r="B402" s="1">
        <v>2.2098972397071901E-2</v>
      </c>
      <c r="C402" s="1">
        <v>3.35434903121556E-3</v>
      </c>
    </row>
    <row r="403" spans="1:3" x14ac:dyDescent="0.3">
      <c r="A403" s="7">
        <v>39667</v>
      </c>
      <c r="B403" s="1">
        <v>-3.7760115460343498E-3</v>
      </c>
      <c r="C403" s="1">
        <v>-1.7933738283798899E-2</v>
      </c>
    </row>
    <row r="404" spans="1:3" x14ac:dyDescent="0.3">
      <c r="A404" s="7">
        <v>39668</v>
      </c>
      <c r="B404" s="1">
        <v>3.65593347206963E-2</v>
      </c>
      <c r="C404" s="1">
        <v>2.3892834748642001E-2</v>
      </c>
    </row>
    <row r="405" spans="1:3" x14ac:dyDescent="0.3">
      <c r="A405" s="7">
        <v>39671</v>
      </c>
      <c r="B405" s="1">
        <v>2.3650660714546998E-2</v>
      </c>
      <c r="C405" s="1">
        <v>6.94273047928551E-3</v>
      </c>
    </row>
    <row r="406" spans="1:3" x14ac:dyDescent="0.3">
      <c r="A406" s="7">
        <v>39672</v>
      </c>
      <c r="B406" s="1">
        <v>1.8264960471831699E-2</v>
      </c>
      <c r="C406" s="1">
        <v>-1.20506700661418E-2</v>
      </c>
    </row>
    <row r="407" spans="1:3" x14ac:dyDescent="0.3">
      <c r="A407" s="7">
        <v>39673</v>
      </c>
      <c r="B407" s="1">
        <v>1.45416081955745E-2</v>
      </c>
      <c r="C407" s="1">
        <v>-2.9156631946064501E-3</v>
      </c>
    </row>
    <row r="408" spans="1:3" x14ac:dyDescent="0.3">
      <c r="A408" s="7">
        <v>39674</v>
      </c>
      <c r="B408" s="1">
        <v>1.11835675143057E-4</v>
      </c>
      <c r="C408" s="1">
        <v>5.5218016712623701E-3</v>
      </c>
    </row>
    <row r="409" spans="1:3" x14ac:dyDescent="0.3">
      <c r="A409" s="7">
        <v>39675</v>
      </c>
      <c r="B409" s="1">
        <v>-1.9964442417624201E-2</v>
      </c>
      <c r="C409" s="1">
        <v>4.0759335616775702E-3</v>
      </c>
    </row>
    <row r="410" spans="1:3" x14ac:dyDescent="0.3">
      <c r="A410" s="7">
        <v>39678</v>
      </c>
      <c r="B410" s="1">
        <v>-1.9915665509736601E-3</v>
      </c>
      <c r="C410" s="1">
        <v>-1.5097809073943E-2</v>
      </c>
    </row>
    <row r="411" spans="1:3" x14ac:dyDescent="0.3">
      <c r="A411" s="7">
        <v>39679</v>
      </c>
      <c r="B411" s="1">
        <v>-1.06050229458331E-2</v>
      </c>
      <c r="C411" s="1">
        <v>-9.3149031937724801E-3</v>
      </c>
    </row>
    <row r="412" spans="1:3" x14ac:dyDescent="0.3">
      <c r="A412" s="7">
        <v>39680</v>
      </c>
      <c r="B412" s="1">
        <v>1.33120793748778E-2</v>
      </c>
      <c r="C412" s="1">
        <v>6.1973319167614197E-3</v>
      </c>
    </row>
    <row r="413" spans="1:3" x14ac:dyDescent="0.3">
      <c r="A413" s="7">
        <v>39681</v>
      </c>
      <c r="B413" s="1">
        <v>-8.8149630385193599E-3</v>
      </c>
      <c r="C413" s="1">
        <v>2.49496438142116E-3</v>
      </c>
    </row>
    <row r="414" spans="1:3" x14ac:dyDescent="0.3">
      <c r="A414" s="7">
        <v>39682</v>
      </c>
      <c r="B414" s="1">
        <v>1.43438230307646E-2</v>
      </c>
      <c r="C414" s="1">
        <v>1.13326709518888E-2</v>
      </c>
    </row>
    <row r="415" spans="1:3" x14ac:dyDescent="0.3">
      <c r="A415" s="7">
        <v>39685</v>
      </c>
      <c r="B415" s="1">
        <v>-2.39831512585017E-2</v>
      </c>
      <c r="C415" s="1">
        <v>-1.9625434113640601E-2</v>
      </c>
    </row>
    <row r="416" spans="1:3" x14ac:dyDescent="0.3">
      <c r="A416" s="7">
        <v>39686</v>
      </c>
      <c r="B416" s="1">
        <v>6.3170091565971599E-3</v>
      </c>
      <c r="C416" s="1">
        <v>3.68637249008286E-3</v>
      </c>
    </row>
    <row r="417" spans="1:3" x14ac:dyDescent="0.3">
      <c r="A417" s="7">
        <v>39687</v>
      </c>
      <c r="B417" s="1">
        <v>5.9316641742943599E-3</v>
      </c>
      <c r="C417" s="1">
        <v>7.9826536324318909E-3</v>
      </c>
    </row>
    <row r="418" spans="1:3" x14ac:dyDescent="0.3">
      <c r="A418" s="7">
        <v>39688</v>
      </c>
      <c r="B418" s="1">
        <v>-5.3241822315234196E-3</v>
      </c>
      <c r="C418" s="1">
        <v>1.48401444185158E-2</v>
      </c>
    </row>
    <row r="419" spans="1:3" x14ac:dyDescent="0.3">
      <c r="A419" s="7">
        <v>39689</v>
      </c>
      <c r="B419" s="1">
        <v>-2.4231614163363498E-2</v>
      </c>
      <c r="C419" s="1">
        <v>-1.3723665512595001E-2</v>
      </c>
    </row>
    <row r="420" spans="1:3" x14ac:dyDescent="0.3">
      <c r="A420" s="7">
        <v>39693</v>
      </c>
      <c r="B420" s="1">
        <v>-1.9701639748489701E-2</v>
      </c>
      <c r="C420" s="1">
        <v>-4.0925143472405603E-3</v>
      </c>
    </row>
    <row r="421" spans="1:3" x14ac:dyDescent="0.3">
      <c r="A421" s="7">
        <v>39694</v>
      </c>
      <c r="B421" s="1">
        <v>4.6331449969816401E-3</v>
      </c>
      <c r="C421" s="1">
        <v>-2.03507889098409E-3</v>
      </c>
    </row>
    <row r="422" spans="1:3" x14ac:dyDescent="0.3">
      <c r="A422" s="7">
        <v>39695</v>
      </c>
      <c r="B422" s="1">
        <v>-3.4379526420850001E-2</v>
      </c>
      <c r="C422" s="1">
        <v>-2.9922057285950501E-2</v>
      </c>
    </row>
    <row r="423" spans="1:3" x14ac:dyDescent="0.3">
      <c r="A423" s="7">
        <v>39696</v>
      </c>
      <c r="B423" s="1">
        <v>-6.4508156954655701E-3</v>
      </c>
      <c r="C423" s="1">
        <v>4.4307650970249997E-3</v>
      </c>
    </row>
    <row r="424" spans="1:3" x14ac:dyDescent="0.3">
      <c r="A424" s="7">
        <v>39699</v>
      </c>
      <c r="B424" s="1">
        <v>-1.4109208643067901E-2</v>
      </c>
      <c r="C424" s="1">
        <v>2.0510161545749899E-2</v>
      </c>
    </row>
    <row r="425" spans="1:3" x14ac:dyDescent="0.3">
      <c r="A425" s="7">
        <v>39700</v>
      </c>
      <c r="B425" s="1">
        <v>-3.9513286835921799E-2</v>
      </c>
      <c r="C425" s="1">
        <v>-3.41381677317312E-2</v>
      </c>
    </row>
    <row r="426" spans="1:3" x14ac:dyDescent="0.3">
      <c r="A426" s="7">
        <v>39701</v>
      </c>
      <c r="B426" s="1">
        <v>-4.6119363458052603E-4</v>
      </c>
      <c r="C426" s="1">
        <v>6.1494221676472397E-3</v>
      </c>
    </row>
    <row r="427" spans="1:3" x14ac:dyDescent="0.3">
      <c r="A427" s="7">
        <v>39702</v>
      </c>
      <c r="B427" s="1">
        <v>6.8590586447145902E-3</v>
      </c>
      <c r="C427" s="1">
        <v>1.3806377602635599E-2</v>
      </c>
    </row>
    <row r="428" spans="1:3" x14ac:dyDescent="0.3">
      <c r="A428" s="7">
        <v>39703</v>
      </c>
      <c r="B428" s="1">
        <v>-2.4303780136366498E-2</v>
      </c>
      <c r="C428" s="1">
        <v>2.1215338825866202E-3</v>
      </c>
    </row>
    <row r="429" spans="1:3" x14ac:dyDescent="0.3">
      <c r="A429" s="7">
        <v>39706</v>
      </c>
      <c r="B429" s="1">
        <v>-5.7607053504276903E-2</v>
      </c>
      <c r="C429" s="1">
        <v>-4.7135897027769401E-2</v>
      </c>
    </row>
    <row r="430" spans="1:3" x14ac:dyDescent="0.3">
      <c r="A430" s="7">
        <v>39707</v>
      </c>
      <c r="B430" s="1">
        <v>-3.4200829298564098E-3</v>
      </c>
      <c r="C430" s="1">
        <v>1.7523288218865601E-2</v>
      </c>
    </row>
    <row r="431" spans="1:3" x14ac:dyDescent="0.3">
      <c r="A431" s="7">
        <v>39708</v>
      </c>
      <c r="B431" s="1">
        <v>-8.6145243570736496E-2</v>
      </c>
      <c r="C431" s="1">
        <v>-4.7140707095729303E-2</v>
      </c>
    </row>
    <row r="432" spans="1:3" x14ac:dyDescent="0.3">
      <c r="A432" s="7">
        <v>39709</v>
      </c>
      <c r="B432" s="1">
        <v>4.8971725090612997E-2</v>
      </c>
      <c r="C432" s="1">
        <v>4.3341774271546299E-2</v>
      </c>
    </row>
    <row r="433" spans="1:3" x14ac:dyDescent="0.3">
      <c r="A433" s="7">
        <v>39710</v>
      </c>
      <c r="B433" s="1">
        <v>5.0861439293731402E-2</v>
      </c>
      <c r="C433" s="1">
        <v>4.0256562811277402E-2</v>
      </c>
    </row>
    <row r="434" spans="1:3" x14ac:dyDescent="0.3">
      <c r="A434" s="7">
        <v>39713</v>
      </c>
      <c r="B434" s="1">
        <v>-6.9973956420053995E-2</v>
      </c>
      <c r="C434" s="1">
        <v>-3.8236599804323597E-2</v>
      </c>
    </row>
    <row r="435" spans="1:3" x14ac:dyDescent="0.3">
      <c r="A435" s="7">
        <v>39714</v>
      </c>
      <c r="B435" s="1">
        <v>-3.2125150301225501E-2</v>
      </c>
      <c r="C435" s="1">
        <v>-1.56326334668579E-2</v>
      </c>
    </row>
    <row r="436" spans="1:3" x14ac:dyDescent="0.3">
      <c r="A436" s="7">
        <v>39715</v>
      </c>
      <c r="B436" s="1">
        <v>1.4743307180684E-2</v>
      </c>
      <c r="C436" s="1">
        <v>-1.9777280784316598E-3</v>
      </c>
    </row>
    <row r="437" spans="1:3" x14ac:dyDescent="0.3">
      <c r="A437" s="7">
        <v>39716</v>
      </c>
      <c r="B437" s="1">
        <v>2.5017222239842801E-2</v>
      </c>
      <c r="C437" s="1">
        <v>1.9656504590117401E-2</v>
      </c>
    </row>
    <row r="438" spans="1:3" x14ac:dyDescent="0.3">
      <c r="A438" s="7">
        <v>39717</v>
      </c>
      <c r="B438" s="1">
        <v>-2.79695058148818E-2</v>
      </c>
      <c r="C438" s="1">
        <v>3.3824292639217401E-3</v>
      </c>
    </row>
    <row r="439" spans="1:3" x14ac:dyDescent="0.3">
      <c r="A439" s="7">
        <v>39720</v>
      </c>
      <c r="B439" s="1">
        <v>-0.17919506602436799</v>
      </c>
      <c r="C439" s="1">
        <v>-8.8067762524948898E-2</v>
      </c>
    </row>
    <row r="440" spans="1:3" x14ac:dyDescent="0.3">
      <c r="A440" s="7">
        <v>39721</v>
      </c>
      <c r="B440" s="1">
        <v>7.98022140926649E-2</v>
      </c>
      <c r="C440" s="1">
        <v>5.4174670212319601E-2</v>
      </c>
    </row>
    <row r="441" spans="1:3" x14ac:dyDescent="0.3">
      <c r="A441" s="7">
        <v>39722</v>
      </c>
      <c r="B441" s="1">
        <v>-3.99437977869661E-2</v>
      </c>
      <c r="C441" s="1">
        <v>-4.5439881924619297E-3</v>
      </c>
    </row>
    <row r="442" spans="1:3" x14ac:dyDescent="0.3">
      <c r="A442" s="7">
        <v>39723</v>
      </c>
      <c r="B442" s="1">
        <v>-8.2660985001529297E-2</v>
      </c>
      <c r="C442" s="1">
        <v>-4.0290792571308201E-2</v>
      </c>
    </row>
    <row r="443" spans="1:3" x14ac:dyDescent="0.3">
      <c r="A443" s="7">
        <v>39724</v>
      </c>
      <c r="B443" s="1">
        <v>-3.0269999389901998E-2</v>
      </c>
      <c r="C443" s="1">
        <v>-1.35065231434746E-2</v>
      </c>
    </row>
    <row r="444" spans="1:3" x14ac:dyDescent="0.3">
      <c r="A444" s="7">
        <v>39727</v>
      </c>
      <c r="B444" s="1">
        <v>1.1022773265561E-2</v>
      </c>
      <c r="C444" s="1">
        <v>-3.85178404613747E-2</v>
      </c>
    </row>
    <row r="445" spans="1:3" x14ac:dyDescent="0.3">
      <c r="A445" s="7">
        <v>39728</v>
      </c>
      <c r="B445" s="1">
        <v>-9.1501545391379294E-2</v>
      </c>
      <c r="C445" s="1">
        <v>-5.7394841600429E-2</v>
      </c>
    </row>
    <row r="446" spans="1:3" x14ac:dyDescent="0.3">
      <c r="A446" s="7">
        <v>39729</v>
      </c>
      <c r="B446" s="1">
        <v>7.0660518897502902E-3</v>
      </c>
      <c r="C446" s="1">
        <v>-1.13327025151361E-2</v>
      </c>
    </row>
    <row r="447" spans="1:3" x14ac:dyDescent="0.3">
      <c r="A447" s="7">
        <v>39730</v>
      </c>
      <c r="B447" s="1">
        <v>-1.16938793992988E-2</v>
      </c>
      <c r="C447" s="1">
        <v>-7.6167095302928006E-2</v>
      </c>
    </row>
    <row r="448" spans="1:3" x14ac:dyDescent="0.3">
      <c r="A448" s="7">
        <v>39731</v>
      </c>
      <c r="B448" s="1">
        <v>9.0826854936413307E-2</v>
      </c>
      <c r="C448" s="1">
        <v>-1.1759288948377701E-2</v>
      </c>
    </row>
    <row r="449" spans="1:3" x14ac:dyDescent="0.3">
      <c r="A449" s="7">
        <v>39734</v>
      </c>
      <c r="B449" s="1">
        <v>0.13904934963634</v>
      </c>
      <c r="C449" s="1">
        <v>0.11580036960722701</v>
      </c>
    </row>
    <row r="450" spans="1:3" x14ac:dyDescent="0.3">
      <c r="A450" s="7">
        <v>39735</v>
      </c>
      <c r="B450" s="1">
        <v>-5.6049127697833802E-2</v>
      </c>
      <c r="C450" s="1">
        <v>-5.3221369688855004E-3</v>
      </c>
    </row>
    <row r="451" spans="1:3" x14ac:dyDescent="0.3">
      <c r="A451" s="7">
        <v>39736</v>
      </c>
      <c r="B451" s="1">
        <v>-5.8897083072242402E-2</v>
      </c>
      <c r="C451" s="1">
        <v>-9.0349778155030799E-2</v>
      </c>
    </row>
    <row r="452" spans="1:3" x14ac:dyDescent="0.3">
      <c r="A452" s="7">
        <v>39737</v>
      </c>
      <c r="B452" s="1">
        <v>4.02244296651793E-2</v>
      </c>
      <c r="C452" s="1">
        <v>4.2507451590917802E-2</v>
      </c>
    </row>
    <row r="453" spans="1:3" x14ac:dyDescent="0.3">
      <c r="A453" s="7">
        <v>39738</v>
      </c>
      <c r="B453" s="1">
        <v>-4.40672587815596E-2</v>
      </c>
      <c r="C453" s="1">
        <v>-6.21282613979879E-3</v>
      </c>
    </row>
    <row r="454" spans="1:3" x14ac:dyDescent="0.3">
      <c r="A454" s="7">
        <v>39741</v>
      </c>
      <c r="B454" s="1">
        <v>1.0677624266321999E-2</v>
      </c>
      <c r="C454" s="1">
        <v>4.7684904122288901E-2</v>
      </c>
    </row>
    <row r="455" spans="1:3" x14ac:dyDescent="0.3">
      <c r="A455" s="7">
        <v>39742</v>
      </c>
      <c r="B455" s="1">
        <v>-7.0601310442066897E-2</v>
      </c>
      <c r="C455" s="1">
        <v>-3.0799711042020499E-2</v>
      </c>
    </row>
    <row r="456" spans="1:3" x14ac:dyDescent="0.3">
      <c r="A456" s="7">
        <v>39743</v>
      </c>
      <c r="B456" s="1">
        <v>5.8804400593980302E-2</v>
      </c>
      <c r="C456" s="1">
        <v>-6.1012470270823099E-2</v>
      </c>
    </row>
    <row r="457" spans="1:3" x14ac:dyDescent="0.3">
      <c r="A457" s="7">
        <v>39744</v>
      </c>
      <c r="B457" s="1">
        <v>1.40392835626464E-2</v>
      </c>
      <c r="C457" s="1">
        <v>1.26340413854154E-2</v>
      </c>
    </row>
    <row r="458" spans="1:3" x14ac:dyDescent="0.3">
      <c r="A458" s="7">
        <v>39745</v>
      </c>
      <c r="B458" s="1">
        <v>-1.8832908884175301E-2</v>
      </c>
      <c r="C458" s="1">
        <v>-3.4511199653861298E-2</v>
      </c>
    </row>
    <row r="459" spans="1:3" x14ac:dyDescent="0.3">
      <c r="A459" s="7">
        <v>39748</v>
      </c>
      <c r="B459" s="1">
        <v>-4.4511438498712801E-2</v>
      </c>
      <c r="C459" s="1">
        <v>-3.1764358229310903E-2</v>
      </c>
    </row>
    <row r="460" spans="1:3" x14ac:dyDescent="0.3">
      <c r="A460" s="7">
        <v>39749</v>
      </c>
      <c r="B460" s="1">
        <v>8.4916978537229196E-2</v>
      </c>
      <c r="C460" s="1">
        <v>0.10789005893857</v>
      </c>
    </row>
    <row r="461" spans="1:3" x14ac:dyDescent="0.3">
      <c r="A461" s="7">
        <v>39750</v>
      </c>
      <c r="B461" s="1">
        <v>4.6441577595649701E-2</v>
      </c>
      <c r="C461" s="1">
        <v>-1.1079077191321E-2</v>
      </c>
    </row>
    <row r="462" spans="1:3" x14ac:dyDescent="0.3">
      <c r="A462" s="7">
        <v>39751</v>
      </c>
      <c r="B462" s="1">
        <v>6.2075255986555597E-2</v>
      </c>
      <c r="C462" s="1">
        <v>2.5803953706945899E-2</v>
      </c>
    </row>
    <row r="463" spans="1:3" x14ac:dyDescent="0.3">
      <c r="A463" s="7">
        <v>39752</v>
      </c>
      <c r="B463" s="1">
        <v>-3.10697092760607E-2</v>
      </c>
      <c r="C463" s="1">
        <v>1.53653980076662E-2</v>
      </c>
    </row>
    <row r="464" spans="1:3" x14ac:dyDescent="0.3">
      <c r="A464" s="7">
        <v>39755</v>
      </c>
      <c r="B464" s="1">
        <v>-5.8553465323993902E-3</v>
      </c>
      <c r="C464" s="1">
        <v>-2.5290446451613499E-3</v>
      </c>
    </row>
    <row r="465" spans="1:3" x14ac:dyDescent="0.3">
      <c r="A465" s="7">
        <v>39756</v>
      </c>
      <c r="B465" s="1">
        <v>3.7677836180798598E-2</v>
      </c>
      <c r="C465" s="1">
        <v>4.0825843412925798E-2</v>
      </c>
    </row>
    <row r="466" spans="1:3" x14ac:dyDescent="0.3">
      <c r="A466" s="7">
        <v>39757</v>
      </c>
      <c r="B466" s="1">
        <v>-6.9285736354046695E-2</v>
      </c>
      <c r="C466" s="1">
        <v>-5.2677086751180699E-2</v>
      </c>
    </row>
    <row r="467" spans="1:3" x14ac:dyDescent="0.3">
      <c r="A467" s="7">
        <v>39758</v>
      </c>
      <c r="B467" s="1">
        <v>-4.0658032636066599E-2</v>
      </c>
      <c r="C467" s="1">
        <v>-5.0263981857867499E-2</v>
      </c>
    </row>
    <row r="468" spans="1:3" x14ac:dyDescent="0.3">
      <c r="A468" s="7">
        <v>39759</v>
      </c>
      <c r="B468" s="1">
        <v>-8.6786417752608997E-3</v>
      </c>
      <c r="C468" s="1">
        <v>2.8854638024629699E-2</v>
      </c>
    </row>
    <row r="469" spans="1:3" x14ac:dyDescent="0.3">
      <c r="A469" s="7">
        <v>39762</v>
      </c>
      <c r="B469" s="1">
        <v>-2.40222650248028E-2</v>
      </c>
      <c r="C469" s="1">
        <v>-1.2653162898131801E-2</v>
      </c>
    </row>
    <row r="470" spans="1:3" x14ac:dyDescent="0.3">
      <c r="A470" s="7">
        <v>39763</v>
      </c>
      <c r="B470" s="1">
        <v>-1.15771711496173E-2</v>
      </c>
      <c r="C470" s="1">
        <v>-2.2040675705339501E-2</v>
      </c>
    </row>
    <row r="471" spans="1:3" x14ac:dyDescent="0.3">
      <c r="A471" s="7">
        <v>39764</v>
      </c>
      <c r="B471" s="1">
        <v>-4.9066551798406202E-2</v>
      </c>
      <c r="C471" s="1">
        <v>-5.1893902193974301E-2</v>
      </c>
    </row>
    <row r="472" spans="1:3" x14ac:dyDescent="0.3">
      <c r="A472" s="7">
        <v>39765</v>
      </c>
      <c r="B472" s="1">
        <v>7.0128900630188798E-2</v>
      </c>
      <c r="C472" s="1">
        <v>6.9212707767866394E-2</v>
      </c>
    </row>
    <row r="473" spans="1:3" x14ac:dyDescent="0.3">
      <c r="A473" s="7">
        <v>39766</v>
      </c>
      <c r="B473" s="1">
        <v>-6.4288641081472794E-2</v>
      </c>
      <c r="C473" s="1">
        <v>-4.1699130811685498E-2</v>
      </c>
    </row>
    <row r="474" spans="1:3" x14ac:dyDescent="0.3">
      <c r="A474" s="7">
        <v>39769</v>
      </c>
      <c r="B474" s="1">
        <v>-2.3271140159925398E-2</v>
      </c>
      <c r="C474" s="1">
        <v>-2.58104164342077E-2</v>
      </c>
    </row>
    <row r="475" spans="1:3" x14ac:dyDescent="0.3">
      <c r="A475" s="7">
        <v>39770</v>
      </c>
      <c r="B475" s="1">
        <v>2.0081419471829499E-2</v>
      </c>
      <c r="C475" s="1">
        <v>9.8383720246841798E-3</v>
      </c>
    </row>
    <row r="476" spans="1:3" x14ac:dyDescent="0.3">
      <c r="A476" s="7">
        <v>39771</v>
      </c>
      <c r="B476" s="1">
        <v>-4.0262108344896297E-2</v>
      </c>
      <c r="C476" s="1">
        <v>-6.1155575828496497E-2</v>
      </c>
    </row>
    <row r="477" spans="1:3" x14ac:dyDescent="0.3">
      <c r="A477" s="7">
        <v>39772</v>
      </c>
      <c r="B477" s="1">
        <v>-6.7215549372193498E-2</v>
      </c>
      <c r="C477" s="1">
        <v>-6.7122931214399204E-2</v>
      </c>
    </row>
    <row r="478" spans="1:3" x14ac:dyDescent="0.3">
      <c r="A478" s="7">
        <v>39773</v>
      </c>
      <c r="B478" s="1">
        <v>2.5966295791071799E-2</v>
      </c>
      <c r="C478" s="1">
        <v>6.3247603627537993E-2</v>
      </c>
    </row>
    <row r="479" spans="1:3" x14ac:dyDescent="0.3">
      <c r="A479" s="7">
        <v>39776</v>
      </c>
      <c r="B479" s="1">
        <v>0.125575463247667</v>
      </c>
      <c r="C479" s="1">
        <v>6.4722531808865294E-2</v>
      </c>
    </row>
    <row r="480" spans="1:3" x14ac:dyDescent="0.3">
      <c r="A480" s="7">
        <v>39777</v>
      </c>
      <c r="B480" s="1">
        <v>-2.31309205041061E-2</v>
      </c>
      <c r="C480" s="1">
        <v>6.5507765970129698E-3</v>
      </c>
    </row>
    <row r="481" spans="1:3" x14ac:dyDescent="0.3">
      <c r="A481" s="7">
        <v>39778</v>
      </c>
      <c r="B481" s="1">
        <v>4.6255223782358398E-2</v>
      </c>
      <c r="C481" s="1">
        <v>3.5328120773601597E-2</v>
      </c>
    </row>
    <row r="482" spans="1:3" x14ac:dyDescent="0.3">
      <c r="A482" s="7">
        <v>39780</v>
      </c>
      <c r="B482" s="1">
        <v>-2.45263099634675E-2</v>
      </c>
      <c r="C482" s="1">
        <v>9.6431113323516299E-3</v>
      </c>
    </row>
    <row r="483" spans="1:3" x14ac:dyDescent="0.3">
      <c r="A483" s="7">
        <v>39783</v>
      </c>
      <c r="B483" s="1">
        <v>-4.0358447292262602E-2</v>
      </c>
      <c r="C483" s="1">
        <v>-8.9295243342132097E-2</v>
      </c>
    </row>
    <row r="484" spans="1:3" x14ac:dyDescent="0.3">
      <c r="A484" s="7">
        <v>39784</v>
      </c>
      <c r="B484" s="1">
        <v>3.98068050114357E-2</v>
      </c>
      <c r="C484" s="1">
        <v>3.9940671054391898E-2</v>
      </c>
    </row>
    <row r="485" spans="1:3" x14ac:dyDescent="0.3">
      <c r="A485" s="7">
        <v>39785</v>
      </c>
      <c r="B485" s="1">
        <v>3.7093388259293397E-2</v>
      </c>
      <c r="C485" s="1">
        <v>2.5836161274811E-2</v>
      </c>
    </row>
    <row r="486" spans="1:3" x14ac:dyDescent="0.3">
      <c r="A486" s="7">
        <v>39786</v>
      </c>
      <c r="B486" s="1">
        <v>-4.6819725412365003E-2</v>
      </c>
      <c r="C486" s="1">
        <v>-2.93084265028416E-2</v>
      </c>
    </row>
    <row r="487" spans="1:3" x14ac:dyDescent="0.3">
      <c r="A487" s="7">
        <v>39787</v>
      </c>
      <c r="B487" s="1">
        <v>2.83337817091944E-2</v>
      </c>
      <c r="C487" s="1">
        <v>3.64994167891E-2</v>
      </c>
    </row>
    <row r="488" spans="1:3" x14ac:dyDescent="0.3">
      <c r="A488" s="7">
        <v>39790</v>
      </c>
      <c r="B488" s="1">
        <v>6.0851607738881902E-2</v>
      </c>
      <c r="C488" s="1">
        <v>3.8387348877702197E-2</v>
      </c>
    </row>
    <row r="489" spans="1:3" x14ac:dyDescent="0.3">
      <c r="A489" s="7">
        <v>39791</v>
      </c>
      <c r="B489" s="1">
        <v>3.4089353471455901E-3</v>
      </c>
      <c r="C489" s="1">
        <v>-2.3117542841144902E-2</v>
      </c>
    </row>
    <row r="490" spans="1:3" x14ac:dyDescent="0.3">
      <c r="A490" s="7">
        <v>39792</v>
      </c>
      <c r="B490" s="1">
        <v>-1.8488799241478601E-2</v>
      </c>
      <c r="C490" s="1">
        <v>1.18941870460365E-2</v>
      </c>
    </row>
    <row r="491" spans="1:3" x14ac:dyDescent="0.3">
      <c r="A491" s="7">
        <v>39793</v>
      </c>
      <c r="B491" s="1">
        <v>-3.26851351818696E-2</v>
      </c>
      <c r="C491" s="1">
        <v>-2.8524046178151099E-2</v>
      </c>
    </row>
    <row r="492" spans="1:3" x14ac:dyDescent="0.3">
      <c r="A492" s="7">
        <v>39794</v>
      </c>
      <c r="B492" s="1">
        <v>3.4421401504408602E-2</v>
      </c>
      <c r="C492" s="1">
        <v>7.0284147142627403E-3</v>
      </c>
    </row>
    <row r="493" spans="1:3" x14ac:dyDescent="0.3">
      <c r="A493" s="7">
        <v>39797</v>
      </c>
      <c r="B493" s="1">
        <v>-3.5819658456534002E-2</v>
      </c>
      <c r="C493" s="1">
        <v>-1.2685679985579099E-2</v>
      </c>
    </row>
    <row r="494" spans="1:3" x14ac:dyDescent="0.3">
      <c r="A494" s="7">
        <v>39798</v>
      </c>
      <c r="B494" s="1">
        <v>7.1765296700092599E-3</v>
      </c>
      <c r="C494" s="1">
        <v>5.1360265310197203E-2</v>
      </c>
    </row>
    <row r="495" spans="1:3" x14ac:dyDescent="0.3">
      <c r="A495" s="7">
        <v>39799</v>
      </c>
      <c r="B495" s="1">
        <v>-6.5702423338959398E-2</v>
      </c>
      <c r="C495" s="1">
        <v>-9.5928623788847905E-3</v>
      </c>
    </row>
    <row r="496" spans="1:3" x14ac:dyDescent="0.3">
      <c r="A496" s="7">
        <v>39800</v>
      </c>
      <c r="B496" s="1">
        <v>3.0280986456154798E-3</v>
      </c>
      <c r="C496" s="1">
        <v>-2.11626836644099E-2</v>
      </c>
    </row>
    <row r="497" spans="1:3" x14ac:dyDescent="0.3">
      <c r="A497" s="7">
        <v>39801</v>
      </c>
      <c r="B497" s="1">
        <v>6.3735158560058701E-3</v>
      </c>
      <c r="C497" s="1">
        <v>2.9368967048051301E-3</v>
      </c>
    </row>
    <row r="498" spans="1:3" x14ac:dyDescent="0.3">
      <c r="A498" s="7">
        <v>39804</v>
      </c>
      <c r="B498" s="1">
        <v>-4.7332985946811998E-2</v>
      </c>
      <c r="C498" s="1">
        <v>-1.83020226928075E-2</v>
      </c>
    </row>
    <row r="499" spans="1:3" x14ac:dyDescent="0.3">
      <c r="A499" s="7">
        <v>39805</v>
      </c>
      <c r="B499" s="1">
        <v>7.4644574584583597E-3</v>
      </c>
      <c r="C499" s="1">
        <v>-9.71746262911166E-3</v>
      </c>
    </row>
    <row r="500" spans="1:3" x14ac:dyDescent="0.3">
      <c r="A500" s="7">
        <v>39806</v>
      </c>
      <c r="B500" s="1">
        <v>-1.5512829625417701E-2</v>
      </c>
      <c r="C500" s="1">
        <v>5.7811427268303897E-3</v>
      </c>
    </row>
    <row r="501" spans="1:3" x14ac:dyDescent="0.3">
      <c r="A501" s="7">
        <v>39808</v>
      </c>
      <c r="B501" s="1">
        <v>9.0543526139801305E-3</v>
      </c>
      <c r="C501" s="1">
        <v>5.3561756280040597E-3</v>
      </c>
    </row>
    <row r="502" spans="1:3" x14ac:dyDescent="0.3">
      <c r="A502" s="7">
        <v>39811</v>
      </c>
      <c r="B502" s="1">
        <v>9.3228666749380906E-3</v>
      </c>
      <c r="C502" s="1">
        <v>-3.87259973243714E-3</v>
      </c>
    </row>
    <row r="503" spans="1:3" x14ac:dyDescent="0.3">
      <c r="A503" s="7">
        <v>39812</v>
      </c>
      <c r="B503" s="1">
        <v>-3.6945506320856798E-3</v>
      </c>
      <c r="C503" s="1">
        <v>2.44071132650743E-2</v>
      </c>
    </row>
    <row r="504" spans="1:3" x14ac:dyDescent="0.3">
      <c r="A504" s="7">
        <v>39813</v>
      </c>
      <c r="B504" s="1">
        <v>-1.08935075709177E-2</v>
      </c>
      <c r="C504" s="1">
        <v>1.4158340954397899E-2</v>
      </c>
    </row>
    <row r="505" spans="1:3" x14ac:dyDescent="0.3">
      <c r="A505" s="7">
        <v>39815</v>
      </c>
      <c r="B505" s="1">
        <v>6.3268505448580398E-2</v>
      </c>
      <c r="C505" s="1">
        <v>3.1608068641018498E-2</v>
      </c>
    </row>
    <row r="506" spans="1:3" x14ac:dyDescent="0.3">
      <c r="A506" s="7">
        <v>39818</v>
      </c>
      <c r="B506" s="1">
        <v>4.22037576908725E-2</v>
      </c>
      <c r="C506" s="1">
        <v>-4.6683580768622796E-3</v>
      </c>
    </row>
    <row r="507" spans="1:3" x14ac:dyDescent="0.3">
      <c r="A507" s="7">
        <v>39819</v>
      </c>
      <c r="B507" s="1">
        <v>-1.6493810893159599E-2</v>
      </c>
      <c r="C507" s="1">
        <v>7.8171328979399508E-3</v>
      </c>
    </row>
    <row r="508" spans="1:3" x14ac:dyDescent="0.3">
      <c r="A508" s="7">
        <v>39820</v>
      </c>
      <c r="B508" s="1">
        <v>-2.1608411225124999E-2</v>
      </c>
      <c r="C508" s="1">
        <v>-3.0009615534272598E-2</v>
      </c>
    </row>
    <row r="509" spans="1:3" x14ac:dyDescent="0.3">
      <c r="A509" s="7">
        <v>39821</v>
      </c>
      <c r="B509" s="1">
        <v>1.8569354464819599E-2</v>
      </c>
      <c r="C509" s="1">
        <v>3.39707265038358E-3</v>
      </c>
    </row>
    <row r="510" spans="1:3" x14ac:dyDescent="0.3">
      <c r="A510" s="7">
        <v>39822</v>
      </c>
      <c r="B510" s="1">
        <v>-2.2869201582531699E-2</v>
      </c>
      <c r="C510" s="1">
        <v>-2.1303028839392502E-2</v>
      </c>
    </row>
    <row r="511" spans="1:3" x14ac:dyDescent="0.3">
      <c r="A511" s="7">
        <v>39825</v>
      </c>
      <c r="B511" s="1">
        <v>-2.11964626172132E-2</v>
      </c>
      <c r="C511" s="1">
        <v>-2.2564122582736001E-2</v>
      </c>
    </row>
    <row r="512" spans="1:3" x14ac:dyDescent="0.3">
      <c r="A512" s="7">
        <v>39826</v>
      </c>
      <c r="B512" s="1">
        <v>-1.07153934048577E-2</v>
      </c>
      <c r="C512" s="1">
        <v>1.75805849104793E-3</v>
      </c>
    </row>
    <row r="513" spans="1:3" x14ac:dyDescent="0.3">
      <c r="A513" s="7">
        <v>39827</v>
      </c>
      <c r="B513" s="1">
        <v>-2.7134865599085001E-2</v>
      </c>
      <c r="C513" s="1">
        <v>-3.3459874208372702E-2</v>
      </c>
    </row>
    <row r="514" spans="1:3" x14ac:dyDescent="0.3">
      <c r="A514" s="7">
        <v>39828</v>
      </c>
      <c r="B514" s="1">
        <v>-2.2852320481319102E-2</v>
      </c>
      <c r="C514" s="1">
        <v>1.329181608134E-3</v>
      </c>
    </row>
    <row r="515" spans="1:3" x14ac:dyDescent="0.3">
      <c r="A515" s="7">
        <v>39829</v>
      </c>
      <c r="B515" s="1">
        <v>-1.25928719902895E-2</v>
      </c>
      <c r="C515" s="1">
        <v>7.5615771157178102E-3</v>
      </c>
    </row>
    <row r="516" spans="1:3" x14ac:dyDescent="0.3">
      <c r="A516" s="7">
        <v>39833</v>
      </c>
      <c r="B516" s="1">
        <v>-5.0164223153084601E-2</v>
      </c>
      <c r="C516" s="1">
        <v>-5.2816101566932401E-2</v>
      </c>
    </row>
    <row r="517" spans="1:3" x14ac:dyDescent="0.3">
      <c r="A517" s="7">
        <v>39834</v>
      </c>
      <c r="B517" s="1">
        <v>5.9207399630319103E-2</v>
      </c>
      <c r="C517" s="1">
        <v>4.3491244953237897E-2</v>
      </c>
    </row>
    <row r="518" spans="1:3" x14ac:dyDescent="0.3">
      <c r="A518" s="7">
        <v>39835</v>
      </c>
      <c r="B518" s="1">
        <v>6.6763002361735796E-2</v>
      </c>
      <c r="C518" s="1">
        <v>-1.5162322850165701E-2</v>
      </c>
    </row>
    <row r="519" spans="1:3" x14ac:dyDescent="0.3">
      <c r="A519" s="7">
        <v>39836</v>
      </c>
      <c r="B519" s="1">
        <v>0</v>
      </c>
      <c r="C519" s="1">
        <v>5.3776580060422904E-3</v>
      </c>
    </row>
    <row r="520" spans="1:3" x14ac:dyDescent="0.3">
      <c r="A520" s="7">
        <v>39839</v>
      </c>
      <c r="B520" s="1">
        <v>1.44862560933827E-2</v>
      </c>
      <c r="C520" s="1">
        <v>5.5532122523727096E-3</v>
      </c>
    </row>
    <row r="521" spans="1:3" x14ac:dyDescent="0.3">
      <c r="A521" s="7">
        <v>39840</v>
      </c>
      <c r="B521" s="1">
        <v>1.21601155351241E-2</v>
      </c>
      <c r="C521" s="1">
        <v>1.09255829440702E-2</v>
      </c>
    </row>
    <row r="522" spans="1:3" x14ac:dyDescent="0.3">
      <c r="A522" s="7">
        <v>39841</v>
      </c>
      <c r="B522" s="1">
        <v>3.8244959811674799E-2</v>
      </c>
      <c r="C522" s="1">
        <v>3.3557607527086898E-2</v>
      </c>
    </row>
    <row r="523" spans="1:3" x14ac:dyDescent="0.3">
      <c r="A523" s="7">
        <v>39842</v>
      </c>
      <c r="B523" s="1">
        <v>-1.27387784238154E-2</v>
      </c>
      <c r="C523" s="1">
        <v>-3.31201719568412E-2</v>
      </c>
    </row>
    <row r="524" spans="1:3" x14ac:dyDescent="0.3">
      <c r="A524" s="7">
        <v>39843</v>
      </c>
      <c r="B524" s="1">
        <v>-3.0860241523178501E-2</v>
      </c>
      <c r="C524" s="1">
        <v>-2.27891351233677E-2</v>
      </c>
    </row>
    <row r="525" spans="1:3" x14ac:dyDescent="0.3">
      <c r="A525" s="7">
        <v>39846</v>
      </c>
      <c r="B525" s="1">
        <v>1.5311271082619499E-2</v>
      </c>
      <c r="C525" s="1">
        <v>-5.3276867987617205E-4</v>
      </c>
    </row>
    <row r="526" spans="1:3" x14ac:dyDescent="0.3">
      <c r="A526" s="7">
        <v>39847</v>
      </c>
      <c r="B526" s="1">
        <v>1.6063935978370299E-2</v>
      </c>
      <c r="C526" s="1">
        <v>1.58339891068182E-2</v>
      </c>
    </row>
    <row r="527" spans="1:3" x14ac:dyDescent="0.3">
      <c r="A527" s="7">
        <v>39848</v>
      </c>
      <c r="B527" s="1">
        <v>6.1301726514848597E-3</v>
      </c>
      <c r="C527" s="1">
        <v>-7.4895110673753899E-3</v>
      </c>
    </row>
    <row r="528" spans="1:3" x14ac:dyDescent="0.3">
      <c r="A528" s="7">
        <v>39849</v>
      </c>
      <c r="B528" s="1">
        <v>3.1106454907946099E-2</v>
      </c>
      <c r="C528" s="1">
        <v>1.6365663731556599E-2</v>
      </c>
    </row>
    <row r="529" spans="1:3" x14ac:dyDescent="0.3">
      <c r="A529" s="7">
        <v>39850</v>
      </c>
      <c r="B529" s="1">
        <v>3.3796798034143101E-2</v>
      </c>
      <c r="C529" s="1">
        <v>2.6896022516409001E-2</v>
      </c>
    </row>
    <row r="530" spans="1:3" x14ac:dyDescent="0.3">
      <c r="A530" s="7">
        <v>39853</v>
      </c>
      <c r="B530" s="1">
        <v>2.7977897758794602E-2</v>
      </c>
      <c r="C530" s="1">
        <v>1.4851934557271701E-3</v>
      </c>
    </row>
    <row r="531" spans="1:3" x14ac:dyDescent="0.3">
      <c r="A531" s="7">
        <v>39854</v>
      </c>
      <c r="B531" s="1">
        <v>-4.5653936521843103E-2</v>
      </c>
      <c r="C531" s="1">
        <v>-4.9121200684203697E-2</v>
      </c>
    </row>
    <row r="532" spans="1:3" x14ac:dyDescent="0.3">
      <c r="A532" s="7">
        <v>39855</v>
      </c>
      <c r="B532" s="1">
        <v>-1.03242351296395E-2</v>
      </c>
      <c r="C532" s="1">
        <v>7.9549509342613494E-3</v>
      </c>
    </row>
    <row r="533" spans="1:3" x14ac:dyDescent="0.3">
      <c r="A533" s="7">
        <v>39856</v>
      </c>
      <c r="B533" s="1">
        <v>2.5304538889297401E-2</v>
      </c>
      <c r="C533" s="1">
        <v>1.73916570800459E-3</v>
      </c>
    </row>
    <row r="534" spans="1:3" x14ac:dyDescent="0.3">
      <c r="A534" s="7">
        <v>39857</v>
      </c>
      <c r="B534" s="1">
        <v>-1.1076878537601401E-3</v>
      </c>
      <c r="C534" s="1">
        <v>-9.9976951112976699E-3</v>
      </c>
    </row>
    <row r="535" spans="1:3" x14ac:dyDescent="0.3">
      <c r="A535" s="7">
        <v>39861</v>
      </c>
      <c r="B535" s="1">
        <v>-4.6692386583925598E-2</v>
      </c>
      <c r="C535" s="1">
        <v>-4.55590474213943E-2</v>
      </c>
    </row>
    <row r="536" spans="1:3" x14ac:dyDescent="0.3">
      <c r="A536" s="7">
        <v>39862</v>
      </c>
      <c r="B536" s="1">
        <v>-1.6928505738072999E-3</v>
      </c>
      <c r="C536" s="1">
        <v>-9.5036559442984703E-4</v>
      </c>
    </row>
    <row r="537" spans="1:3" x14ac:dyDescent="0.3">
      <c r="A537" s="7">
        <v>39863</v>
      </c>
      <c r="B537" s="1">
        <v>-3.9524838162447201E-2</v>
      </c>
      <c r="C537" s="1">
        <v>-1.2024024256625101E-2</v>
      </c>
    </row>
    <row r="538" spans="1:3" x14ac:dyDescent="0.3">
      <c r="A538" s="7">
        <v>39864</v>
      </c>
      <c r="B538" s="1">
        <v>6.1778170752182504E-3</v>
      </c>
      <c r="C538" s="1">
        <v>-1.14129637419752E-2</v>
      </c>
    </row>
    <row r="539" spans="1:3" x14ac:dyDescent="0.3">
      <c r="A539" s="7">
        <v>39867</v>
      </c>
      <c r="B539" s="1">
        <v>-4.6600610192798E-2</v>
      </c>
      <c r="C539" s="1">
        <v>-3.46990083973613E-2</v>
      </c>
    </row>
    <row r="540" spans="1:3" x14ac:dyDescent="0.3">
      <c r="A540" s="7">
        <v>39868</v>
      </c>
      <c r="B540" s="1">
        <v>3.7952993981051203E-2</v>
      </c>
      <c r="C540" s="1">
        <v>4.01033152412031E-2</v>
      </c>
    </row>
    <row r="541" spans="1:3" x14ac:dyDescent="0.3">
      <c r="A541" s="7">
        <v>39869</v>
      </c>
      <c r="B541" s="1">
        <v>1.00829680923127E-2</v>
      </c>
      <c r="C541" s="1">
        <v>-1.06578250253933E-2</v>
      </c>
    </row>
    <row r="542" spans="1:3" x14ac:dyDescent="0.3">
      <c r="A542" s="7">
        <v>39870</v>
      </c>
      <c r="B542" s="1">
        <v>-2.1610440305287502E-2</v>
      </c>
      <c r="C542" s="1">
        <v>-1.5779849158430701E-2</v>
      </c>
    </row>
    <row r="543" spans="1:3" x14ac:dyDescent="0.3">
      <c r="A543" s="7">
        <v>39871</v>
      </c>
      <c r="B543" s="1">
        <v>1.34565403179909E-3</v>
      </c>
      <c r="C543" s="1">
        <v>-2.35644031181079E-2</v>
      </c>
    </row>
    <row r="544" spans="1:3" x14ac:dyDescent="0.3">
      <c r="A544" s="7">
        <v>39874</v>
      </c>
      <c r="B544" s="1">
        <v>-1.5340318405493301E-2</v>
      </c>
      <c r="C544" s="1">
        <v>-4.6620167246535102E-2</v>
      </c>
    </row>
    <row r="545" spans="1:3" x14ac:dyDescent="0.3">
      <c r="A545" s="7">
        <v>39875</v>
      </c>
      <c r="B545" s="1">
        <v>4.88981846729986E-3</v>
      </c>
      <c r="C545" s="1">
        <v>-6.4067662954149203E-3</v>
      </c>
    </row>
    <row r="546" spans="1:3" x14ac:dyDescent="0.3">
      <c r="A546" s="7">
        <v>39876</v>
      </c>
      <c r="B546" s="1">
        <v>3.1684778290442597E-2</v>
      </c>
      <c r="C546" s="1">
        <v>2.37530733936464E-2</v>
      </c>
    </row>
    <row r="547" spans="1:3" x14ac:dyDescent="0.3">
      <c r="A547" s="7">
        <v>39877</v>
      </c>
      <c r="B547" s="1">
        <v>-2.5555936454579899E-2</v>
      </c>
      <c r="C547" s="1">
        <v>-4.2532309134430603E-2</v>
      </c>
    </row>
    <row r="548" spans="1:3" x14ac:dyDescent="0.3">
      <c r="A548" s="7">
        <v>39878</v>
      </c>
      <c r="B548" s="1">
        <v>-3.9847104986292001E-2</v>
      </c>
      <c r="C548" s="1">
        <v>1.21605305778716E-3</v>
      </c>
    </row>
    <row r="549" spans="1:3" x14ac:dyDescent="0.3">
      <c r="A549" s="7">
        <v>39881</v>
      </c>
      <c r="B549" s="1">
        <v>-2.5674776465579599E-2</v>
      </c>
      <c r="C549" s="1">
        <v>-1.00236705052557E-2</v>
      </c>
    </row>
    <row r="550" spans="1:3" x14ac:dyDescent="0.3">
      <c r="A550" s="7">
        <v>39882</v>
      </c>
      <c r="B550" s="1">
        <v>6.6418661747959198E-2</v>
      </c>
      <c r="C550" s="1">
        <v>6.3663023300921204E-2</v>
      </c>
    </row>
    <row r="551" spans="1:3" x14ac:dyDescent="0.3">
      <c r="A551" s="7">
        <v>39883</v>
      </c>
      <c r="B551" s="1">
        <v>4.5695680738960402E-2</v>
      </c>
      <c r="C551" s="1">
        <v>2.4458158125342201E-3</v>
      </c>
    </row>
    <row r="552" spans="1:3" x14ac:dyDescent="0.3">
      <c r="A552" s="7">
        <v>39884</v>
      </c>
      <c r="B552" s="1">
        <v>3.9598235160836603E-2</v>
      </c>
      <c r="C552" s="1">
        <v>4.0728631489033801E-2</v>
      </c>
    </row>
    <row r="553" spans="1:3" x14ac:dyDescent="0.3">
      <c r="A553" s="7">
        <v>39885</v>
      </c>
      <c r="B553" s="1">
        <v>-4.3589467211976301E-3</v>
      </c>
      <c r="C553" s="1">
        <v>7.7390282619684801E-3</v>
      </c>
    </row>
    <row r="554" spans="1:3" x14ac:dyDescent="0.3">
      <c r="A554" s="7">
        <v>39888</v>
      </c>
      <c r="B554" s="1">
        <v>-5.3166173826186798E-3</v>
      </c>
      <c r="C554" s="1">
        <v>-3.5159249781127099E-3</v>
      </c>
    </row>
    <row r="555" spans="1:3" x14ac:dyDescent="0.3">
      <c r="A555" s="7">
        <v>39889</v>
      </c>
      <c r="B555" s="1">
        <v>4.4435629413196003E-2</v>
      </c>
      <c r="C555" s="1">
        <v>3.2139940200693697E-2</v>
      </c>
    </row>
    <row r="556" spans="1:3" x14ac:dyDescent="0.3">
      <c r="A556" s="7">
        <v>39890</v>
      </c>
      <c r="B556" s="1">
        <v>1.86629475345459E-2</v>
      </c>
      <c r="C556" s="1">
        <v>2.08579410685878E-2</v>
      </c>
    </row>
    <row r="557" spans="1:3" x14ac:dyDescent="0.3">
      <c r="A557" s="7">
        <v>39891</v>
      </c>
      <c r="B557" s="1">
        <v>9.8534369611647009E-4</v>
      </c>
      <c r="C557" s="1">
        <v>-1.2979163229684501E-2</v>
      </c>
    </row>
    <row r="558" spans="1:3" x14ac:dyDescent="0.3">
      <c r="A558" s="7">
        <v>39892</v>
      </c>
      <c r="B558" s="1">
        <v>-2.9534426246358202E-4</v>
      </c>
      <c r="C558" s="1">
        <v>-1.97694000751579E-2</v>
      </c>
    </row>
    <row r="559" spans="1:3" x14ac:dyDescent="0.3">
      <c r="A559" s="7">
        <v>39895</v>
      </c>
      <c r="B559" s="1">
        <v>5.9750140161198201E-2</v>
      </c>
      <c r="C559" s="1">
        <v>7.0757548802490494E-2</v>
      </c>
    </row>
    <row r="560" spans="1:3" x14ac:dyDescent="0.3">
      <c r="A560" s="7">
        <v>39896</v>
      </c>
      <c r="B560" s="1">
        <v>-1.07748389310219E-2</v>
      </c>
      <c r="C560" s="1">
        <v>-2.0415093018831199E-2</v>
      </c>
    </row>
    <row r="561" spans="1:3" x14ac:dyDescent="0.3">
      <c r="A561" s="7">
        <v>39897</v>
      </c>
      <c r="B561" s="1">
        <v>-9.41414863744328E-5</v>
      </c>
      <c r="C561" s="1">
        <v>9.6263708233659297E-3</v>
      </c>
    </row>
    <row r="562" spans="1:3" x14ac:dyDescent="0.3">
      <c r="A562" s="7">
        <v>39898</v>
      </c>
      <c r="B562" s="1">
        <v>3.1740628360048102E-2</v>
      </c>
      <c r="C562" s="1">
        <v>2.3320366495549898E-2</v>
      </c>
    </row>
    <row r="563" spans="1:3" x14ac:dyDescent="0.3">
      <c r="A563" s="7">
        <v>39899</v>
      </c>
      <c r="B563" s="1">
        <v>-2.74873374075572E-2</v>
      </c>
      <c r="C563" s="1">
        <v>-2.03155191805739E-2</v>
      </c>
    </row>
    <row r="564" spans="1:3" x14ac:dyDescent="0.3">
      <c r="A564" s="7">
        <v>39902</v>
      </c>
      <c r="B564" s="1">
        <v>-2.20865428640067E-2</v>
      </c>
      <c r="C564" s="1">
        <v>-3.4818703495799498E-2</v>
      </c>
    </row>
    <row r="565" spans="1:3" x14ac:dyDescent="0.3">
      <c r="A565" s="7">
        <v>39903</v>
      </c>
      <c r="B565" s="1">
        <v>6.02905950422317E-3</v>
      </c>
      <c r="C565" s="1">
        <v>1.31296148962468E-2</v>
      </c>
    </row>
    <row r="566" spans="1:3" x14ac:dyDescent="0.3">
      <c r="A566" s="7">
        <v>39904</v>
      </c>
      <c r="B566" s="1">
        <v>3.3961477497472602E-2</v>
      </c>
      <c r="C566" s="1">
        <v>1.65566095764762E-2</v>
      </c>
    </row>
    <row r="567" spans="1:3" x14ac:dyDescent="0.3">
      <c r="A567" s="7">
        <v>39905</v>
      </c>
      <c r="B567" s="1">
        <v>3.6985267008983198E-2</v>
      </c>
      <c r="C567" s="1">
        <v>2.87271138625524E-2</v>
      </c>
    </row>
    <row r="568" spans="1:3" x14ac:dyDescent="0.3">
      <c r="A568" s="7">
        <v>39906</v>
      </c>
      <c r="B568" s="1">
        <v>2.91017617060731E-2</v>
      </c>
      <c r="C568" s="1">
        <v>9.7317708374375905E-3</v>
      </c>
    </row>
    <row r="569" spans="1:3" x14ac:dyDescent="0.3">
      <c r="A569" s="7">
        <v>39909</v>
      </c>
      <c r="B569" s="1">
        <v>2.1208536009883899E-2</v>
      </c>
      <c r="C569" s="1">
        <v>-8.3323679525223494E-3</v>
      </c>
    </row>
    <row r="570" spans="1:3" x14ac:dyDescent="0.3">
      <c r="A570" s="7">
        <v>39910</v>
      </c>
      <c r="B570" s="1">
        <v>-2.9126588347655399E-2</v>
      </c>
      <c r="C570" s="1">
        <v>-2.38545416731589E-2</v>
      </c>
    </row>
    <row r="571" spans="1:3" x14ac:dyDescent="0.3">
      <c r="A571" s="7">
        <v>39911</v>
      </c>
      <c r="B571" s="1">
        <v>1.1478650051685199E-2</v>
      </c>
      <c r="C571" s="1">
        <v>1.1783440796274001E-2</v>
      </c>
    </row>
    <row r="572" spans="1:3" x14ac:dyDescent="0.3">
      <c r="A572" s="7">
        <v>39912</v>
      </c>
      <c r="B572" s="1">
        <v>2.7939995620118299E-2</v>
      </c>
      <c r="C572" s="1">
        <v>3.8053257583302601E-2</v>
      </c>
    </row>
    <row r="573" spans="1:3" x14ac:dyDescent="0.3">
      <c r="A573" s="7">
        <v>39916</v>
      </c>
      <c r="B573" s="1">
        <v>5.4361141193388597E-3</v>
      </c>
      <c r="C573" s="1">
        <v>2.5333683630648402E-3</v>
      </c>
    </row>
    <row r="574" spans="1:3" x14ac:dyDescent="0.3">
      <c r="A574" s="7">
        <v>39917</v>
      </c>
      <c r="B574" s="1">
        <v>-1.5887391956552799E-2</v>
      </c>
      <c r="C574" s="1">
        <v>-2.0064491052239699E-2</v>
      </c>
    </row>
    <row r="575" spans="1:3" x14ac:dyDescent="0.3">
      <c r="A575" s="7">
        <v>39918</v>
      </c>
      <c r="B575" s="1">
        <v>-5.6632200413285804E-3</v>
      </c>
      <c r="C575" s="1">
        <v>1.25490172311349E-2</v>
      </c>
    </row>
    <row r="576" spans="1:3" x14ac:dyDescent="0.3">
      <c r="A576" s="7">
        <v>39919</v>
      </c>
      <c r="B576" s="1">
        <v>3.2386974696834603E-2</v>
      </c>
      <c r="C576" s="1">
        <v>1.55388001209746E-2</v>
      </c>
    </row>
    <row r="577" spans="1:3" x14ac:dyDescent="0.3">
      <c r="A577" s="7">
        <v>39920</v>
      </c>
      <c r="B577" s="1">
        <v>1.6220732323497099E-2</v>
      </c>
      <c r="C577" s="1">
        <v>4.9693609842047497E-3</v>
      </c>
    </row>
    <row r="578" spans="1:3" x14ac:dyDescent="0.3">
      <c r="A578" s="7">
        <v>39923</v>
      </c>
      <c r="B578" s="1">
        <v>-2.36590676775131E-2</v>
      </c>
      <c r="C578" s="1">
        <v>-4.2789744741207301E-2</v>
      </c>
    </row>
    <row r="579" spans="1:3" x14ac:dyDescent="0.3">
      <c r="A579" s="7">
        <v>39924</v>
      </c>
      <c r="B579" s="1">
        <v>1.04563149843946E-2</v>
      </c>
      <c r="C579" s="1">
        <v>2.1252059348645599E-2</v>
      </c>
    </row>
    <row r="580" spans="1:3" x14ac:dyDescent="0.3">
      <c r="A580" s="7">
        <v>39925</v>
      </c>
      <c r="B580" s="1">
        <v>-2.05347566043945E-3</v>
      </c>
      <c r="C580" s="1">
        <v>-7.6816639250560899E-3</v>
      </c>
    </row>
    <row r="581" spans="1:3" x14ac:dyDescent="0.3">
      <c r="A581" s="7">
        <v>39926</v>
      </c>
      <c r="B581" s="1">
        <v>3.2013969575803498E-2</v>
      </c>
      <c r="C581" s="1">
        <v>9.9223461787305602E-3</v>
      </c>
    </row>
    <row r="582" spans="1:3" x14ac:dyDescent="0.3">
      <c r="A582" s="7">
        <v>39927</v>
      </c>
      <c r="B582" s="1">
        <v>-1.1961393520966101E-2</v>
      </c>
      <c r="C582" s="1">
        <v>1.6797348677757101E-2</v>
      </c>
    </row>
    <row r="583" spans="1:3" x14ac:dyDescent="0.3">
      <c r="A583" s="7">
        <v>39930</v>
      </c>
      <c r="B583" s="1">
        <v>6.6990155886870201E-3</v>
      </c>
      <c r="C583" s="1">
        <v>-1.0066576084101799E-2</v>
      </c>
    </row>
    <row r="584" spans="1:3" x14ac:dyDescent="0.3">
      <c r="A584" s="7">
        <v>39931</v>
      </c>
      <c r="B584" s="1">
        <v>-6.6544374087519299E-3</v>
      </c>
      <c r="C584" s="1">
        <v>-2.7405359384666799E-3</v>
      </c>
    </row>
    <row r="585" spans="1:3" x14ac:dyDescent="0.3">
      <c r="A585" s="7">
        <v>39932</v>
      </c>
      <c r="B585" s="1">
        <v>1.0007799483425801E-2</v>
      </c>
      <c r="C585" s="1">
        <v>2.1610040908684999E-2</v>
      </c>
    </row>
    <row r="586" spans="1:3" x14ac:dyDescent="0.3">
      <c r="A586" s="7">
        <v>39933</v>
      </c>
      <c r="B586" s="1">
        <v>5.5138447662710401E-3</v>
      </c>
      <c r="C586" s="1">
        <v>-9.50067517225595E-4</v>
      </c>
    </row>
    <row r="587" spans="1:3" x14ac:dyDescent="0.3">
      <c r="A587" s="7">
        <v>39934</v>
      </c>
      <c r="B587" s="1">
        <v>1.1205477795250799E-2</v>
      </c>
      <c r="C587" s="1">
        <v>5.3963886880223902E-3</v>
      </c>
    </row>
    <row r="588" spans="1:3" x14ac:dyDescent="0.3">
      <c r="A588" s="7">
        <v>39937</v>
      </c>
      <c r="B588" s="1">
        <v>3.7960160785973397E-2</v>
      </c>
      <c r="C588" s="1">
        <v>3.38681389855926E-2</v>
      </c>
    </row>
    <row r="589" spans="1:3" x14ac:dyDescent="0.3">
      <c r="A589" s="7">
        <v>39938</v>
      </c>
      <c r="B589" s="1">
        <v>4.8459350228782202E-3</v>
      </c>
      <c r="C589" s="1">
        <v>-3.7917221880839902E-3</v>
      </c>
    </row>
    <row r="590" spans="1:3" x14ac:dyDescent="0.3">
      <c r="A590" s="7">
        <v>39939</v>
      </c>
      <c r="B590" s="1">
        <v>-1.58233883460623E-3</v>
      </c>
      <c r="C590" s="1">
        <v>1.74043385802745E-2</v>
      </c>
    </row>
    <row r="591" spans="1:3" x14ac:dyDescent="0.3">
      <c r="A591" s="7">
        <v>39940</v>
      </c>
      <c r="B591" s="1">
        <v>-2.59626464226956E-2</v>
      </c>
      <c r="C591" s="1">
        <v>-1.3202411685458999E-2</v>
      </c>
    </row>
    <row r="592" spans="1:3" x14ac:dyDescent="0.3">
      <c r="A592" s="7">
        <v>39941</v>
      </c>
      <c r="B592" s="1">
        <v>1.00763188793063E-3</v>
      </c>
      <c r="C592" s="1">
        <v>2.4068994190992801E-2</v>
      </c>
    </row>
    <row r="593" spans="1:3" x14ac:dyDescent="0.3">
      <c r="A593" s="7">
        <v>39944</v>
      </c>
      <c r="B593" s="1">
        <v>2.9414872559989599E-3</v>
      </c>
      <c r="C593" s="1">
        <v>-2.1512424728268E-2</v>
      </c>
    </row>
    <row r="594" spans="1:3" x14ac:dyDescent="0.3">
      <c r="A594" s="7">
        <v>39945</v>
      </c>
      <c r="B594" s="1">
        <v>-3.9746860584283401E-2</v>
      </c>
      <c r="C594" s="1">
        <v>-9.7885487856741405E-4</v>
      </c>
    </row>
    <row r="595" spans="1:3" x14ac:dyDescent="0.3">
      <c r="A595" s="7">
        <v>39946</v>
      </c>
      <c r="B595" s="1">
        <v>-3.9624239191718903E-2</v>
      </c>
      <c r="C595" s="1">
        <v>-2.6894912363601999E-2</v>
      </c>
    </row>
    <row r="596" spans="1:3" x14ac:dyDescent="0.3">
      <c r="A596" s="7">
        <v>39947</v>
      </c>
      <c r="B596" s="1">
        <v>2.89564488951994E-2</v>
      </c>
      <c r="C596" s="1">
        <v>1.0351642881683901E-2</v>
      </c>
    </row>
    <row r="597" spans="1:3" x14ac:dyDescent="0.3">
      <c r="A597" s="7">
        <v>39948</v>
      </c>
      <c r="B597" s="1">
        <v>-4.3105108412215803E-3</v>
      </c>
      <c r="C597" s="1">
        <v>-1.1410081986999301E-2</v>
      </c>
    </row>
    <row r="598" spans="1:3" x14ac:dyDescent="0.3">
      <c r="A598" s="7">
        <v>39951</v>
      </c>
      <c r="B598" s="1">
        <v>3.4553075971522698E-2</v>
      </c>
      <c r="C598" s="1">
        <v>3.0389199945693599E-2</v>
      </c>
    </row>
    <row r="599" spans="1:3" x14ac:dyDescent="0.3">
      <c r="A599" s="7">
        <v>39952</v>
      </c>
      <c r="B599" s="1">
        <v>6.3165831452232099E-3</v>
      </c>
      <c r="C599" s="1">
        <v>-1.7368358727392101E-3</v>
      </c>
    </row>
    <row r="600" spans="1:3" x14ac:dyDescent="0.3">
      <c r="A600" s="7">
        <v>39953</v>
      </c>
      <c r="B600" s="1">
        <v>-1.23970478728992E-2</v>
      </c>
      <c r="C600" s="1">
        <v>-5.1314613263989698E-3</v>
      </c>
    </row>
    <row r="601" spans="1:3" x14ac:dyDescent="0.3">
      <c r="A601" s="7">
        <v>39954</v>
      </c>
      <c r="B601" s="1">
        <v>-1.34267838248626E-2</v>
      </c>
      <c r="C601" s="1">
        <v>-1.67575619400415E-2</v>
      </c>
    </row>
    <row r="602" spans="1:3" x14ac:dyDescent="0.3">
      <c r="A602" s="7">
        <v>39955</v>
      </c>
      <c r="B602" s="1">
        <v>-1.35282516654556E-2</v>
      </c>
      <c r="C602" s="1">
        <v>-1.4972104674472199E-3</v>
      </c>
    </row>
    <row r="603" spans="1:3" x14ac:dyDescent="0.3">
      <c r="A603" s="7">
        <v>39959</v>
      </c>
      <c r="B603" s="1">
        <v>6.7591795515457007E-2</v>
      </c>
      <c r="C603" s="1">
        <v>2.63021612175873E-2</v>
      </c>
    </row>
    <row r="604" spans="1:3" x14ac:dyDescent="0.3">
      <c r="A604" s="7">
        <v>39960</v>
      </c>
      <c r="B604" s="1">
        <v>1.7357438167185501E-2</v>
      </c>
      <c r="C604" s="1">
        <v>-1.8971162850274299E-2</v>
      </c>
    </row>
    <row r="605" spans="1:3" x14ac:dyDescent="0.3">
      <c r="A605" s="7">
        <v>39961</v>
      </c>
      <c r="B605" s="1">
        <v>1.5182316417019301E-2</v>
      </c>
      <c r="C605" s="1">
        <v>1.5418918136337801E-2</v>
      </c>
    </row>
    <row r="606" spans="1:3" x14ac:dyDescent="0.3">
      <c r="A606" s="7">
        <v>39962</v>
      </c>
      <c r="B606" s="1">
        <v>5.4781715765177498E-3</v>
      </c>
      <c r="C606" s="1">
        <v>1.3574757969221401E-2</v>
      </c>
    </row>
    <row r="607" spans="1:3" x14ac:dyDescent="0.3">
      <c r="A607" s="7">
        <v>39965</v>
      </c>
      <c r="B607" s="1">
        <v>2.6066207112808801E-2</v>
      </c>
      <c r="C607" s="1">
        <v>2.5817589934869802E-2</v>
      </c>
    </row>
    <row r="608" spans="1:3" x14ac:dyDescent="0.3">
      <c r="A608" s="7">
        <v>39966</v>
      </c>
      <c r="B608" s="1">
        <v>1.0044709032714901E-3</v>
      </c>
      <c r="C608" s="1">
        <v>1.9833009958070101E-3</v>
      </c>
    </row>
    <row r="609" spans="1:3" x14ac:dyDescent="0.3">
      <c r="A609" s="7">
        <v>39967</v>
      </c>
      <c r="B609" s="1">
        <v>1.0467059795013599E-2</v>
      </c>
      <c r="C609" s="1">
        <v>-1.3739208816597299E-2</v>
      </c>
    </row>
    <row r="610" spans="1:3" x14ac:dyDescent="0.3">
      <c r="A610" s="7">
        <v>39968</v>
      </c>
      <c r="B610" s="1">
        <v>1.9793712389212501E-2</v>
      </c>
      <c r="C610" s="1">
        <v>1.1483656612393299E-2</v>
      </c>
    </row>
    <row r="611" spans="1:3" x14ac:dyDescent="0.3">
      <c r="A611" s="7">
        <v>39969</v>
      </c>
      <c r="B611" s="1">
        <v>6.4705235491704398E-3</v>
      </c>
      <c r="C611" s="1">
        <v>-2.5146902199316701E-3</v>
      </c>
    </row>
    <row r="612" spans="1:3" x14ac:dyDescent="0.3">
      <c r="A612" s="7">
        <v>39972</v>
      </c>
      <c r="B612" s="1">
        <v>-5.66839803757391E-3</v>
      </c>
      <c r="C612" s="1">
        <v>-1.0105542796062801E-3</v>
      </c>
    </row>
    <row r="613" spans="1:3" x14ac:dyDescent="0.3">
      <c r="A613" s="7">
        <v>39973</v>
      </c>
      <c r="B613" s="1">
        <v>-7.8554493788812706E-3</v>
      </c>
      <c r="C613" s="1">
        <v>3.5031815783082001E-3</v>
      </c>
    </row>
    <row r="614" spans="1:3" x14ac:dyDescent="0.3">
      <c r="A614" s="7">
        <v>39974</v>
      </c>
      <c r="B614" s="1">
        <v>-1.7306192610166402E-2</v>
      </c>
      <c r="C614" s="1">
        <v>-3.4803317215732501E-3</v>
      </c>
    </row>
    <row r="615" spans="1:3" x14ac:dyDescent="0.3">
      <c r="A615" s="7">
        <v>39975</v>
      </c>
      <c r="B615" s="1">
        <v>-2.1392568416868101E-3</v>
      </c>
      <c r="C615" s="1">
        <v>6.1118999662612703E-3</v>
      </c>
    </row>
    <row r="616" spans="1:3" x14ac:dyDescent="0.3">
      <c r="A616" s="7">
        <v>39976</v>
      </c>
      <c r="B616" s="1">
        <v>-2.12935165490356E-2</v>
      </c>
      <c r="C616" s="1">
        <v>1.3969953952788199E-3</v>
      </c>
    </row>
    <row r="617" spans="1:3" x14ac:dyDescent="0.3">
      <c r="A617" s="7">
        <v>39979</v>
      </c>
      <c r="B617" s="1">
        <v>-6.4248222360938599E-3</v>
      </c>
      <c r="C617" s="1">
        <v>-2.37685613945019E-2</v>
      </c>
    </row>
    <row r="618" spans="1:3" x14ac:dyDescent="0.3">
      <c r="A618" s="7">
        <v>39980</v>
      </c>
      <c r="B618" s="1">
        <v>1.9106812891458401E-3</v>
      </c>
      <c r="C618" s="1">
        <v>-1.27203052536362E-2</v>
      </c>
    </row>
    <row r="619" spans="1:3" x14ac:dyDescent="0.3">
      <c r="A619" s="7">
        <v>39981</v>
      </c>
      <c r="B619" s="1">
        <v>-5.64734128499156E-3</v>
      </c>
      <c r="C619" s="1">
        <v>-1.38156851658E-3</v>
      </c>
    </row>
    <row r="620" spans="1:3" x14ac:dyDescent="0.3">
      <c r="A620" s="7">
        <v>39982</v>
      </c>
      <c r="B620" s="1">
        <v>2.2129436124527198E-3</v>
      </c>
      <c r="C620" s="1">
        <v>8.4109901230449095E-3</v>
      </c>
    </row>
    <row r="621" spans="1:3" x14ac:dyDescent="0.3">
      <c r="A621" s="7">
        <v>39983</v>
      </c>
      <c r="B621" s="1">
        <v>2.64940438693664E-2</v>
      </c>
      <c r="C621" s="1">
        <v>3.1141969092749501E-3</v>
      </c>
    </row>
    <row r="622" spans="1:3" x14ac:dyDescent="0.3">
      <c r="A622" s="7">
        <v>39986</v>
      </c>
      <c r="B622" s="1">
        <v>-1.51279448098107E-2</v>
      </c>
      <c r="C622" s="1">
        <v>-3.0600395788248101E-2</v>
      </c>
    </row>
    <row r="623" spans="1:3" x14ac:dyDescent="0.3">
      <c r="A623" s="7">
        <v>39987</v>
      </c>
      <c r="B623" s="1">
        <v>-2.4459773853182799E-2</v>
      </c>
      <c r="C623" s="1">
        <v>2.3067253994757402E-3</v>
      </c>
    </row>
    <row r="624" spans="1:3" x14ac:dyDescent="0.3">
      <c r="A624" s="7">
        <v>39988</v>
      </c>
      <c r="B624" s="1">
        <v>1.6491409947192701E-2</v>
      </c>
      <c r="C624" s="1">
        <v>6.5244399023422998E-3</v>
      </c>
    </row>
    <row r="625" spans="1:3" x14ac:dyDescent="0.3">
      <c r="A625" s="7">
        <v>39989</v>
      </c>
      <c r="B625" s="1">
        <v>2.67216164638415E-2</v>
      </c>
      <c r="C625" s="1">
        <v>2.14442781507218E-2</v>
      </c>
    </row>
    <row r="626" spans="1:3" x14ac:dyDescent="0.3">
      <c r="A626" s="7">
        <v>39990</v>
      </c>
      <c r="B626" s="1">
        <v>1.84472385300491E-2</v>
      </c>
      <c r="C626" s="1">
        <v>-1.4778279890701499E-3</v>
      </c>
    </row>
    <row r="627" spans="1:3" x14ac:dyDescent="0.3">
      <c r="A627" s="7">
        <v>39993</v>
      </c>
      <c r="B627" s="1">
        <v>-3.2995234021752102E-3</v>
      </c>
      <c r="C627" s="1">
        <v>9.06513851609159E-3</v>
      </c>
    </row>
    <row r="628" spans="1:3" x14ac:dyDescent="0.3">
      <c r="A628" s="7">
        <v>39994</v>
      </c>
      <c r="B628" s="1">
        <v>3.23982528315137E-3</v>
      </c>
      <c r="C628" s="1">
        <v>-8.5307563070813296E-3</v>
      </c>
    </row>
    <row r="629" spans="1:3" x14ac:dyDescent="0.3">
      <c r="A629" s="7">
        <v>39995</v>
      </c>
      <c r="B629" s="1">
        <v>2.80838075112722E-3</v>
      </c>
      <c r="C629" s="1">
        <v>4.3619305241553398E-3</v>
      </c>
    </row>
    <row r="630" spans="1:3" x14ac:dyDescent="0.3">
      <c r="A630" s="7">
        <v>39996</v>
      </c>
      <c r="B630" s="1">
        <v>-1.9674035321986201E-2</v>
      </c>
      <c r="C630" s="1">
        <v>-2.91445458336053E-2</v>
      </c>
    </row>
    <row r="631" spans="1:3" x14ac:dyDescent="0.3">
      <c r="A631" s="7">
        <v>40000</v>
      </c>
      <c r="B631" s="1">
        <v>-1.00694214444249E-2</v>
      </c>
      <c r="C631" s="1">
        <v>2.5657482470469199E-3</v>
      </c>
    </row>
    <row r="632" spans="1:3" x14ac:dyDescent="0.3">
      <c r="A632" s="7">
        <v>40001</v>
      </c>
      <c r="B632" s="1">
        <v>-2.31585499865231E-2</v>
      </c>
      <c r="C632" s="1">
        <v>-1.96834860366089E-2</v>
      </c>
    </row>
    <row r="633" spans="1:3" x14ac:dyDescent="0.3">
      <c r="A633" s="7">
        <v>40002</v>
      </c>
      <c r="B633" s="1">
        <v>1.3441476825826E-2</v>
      </c>
      <c r="C633" s="1">
        <v>-1.66853677129331E-3</v>
      </c>
    </row>
    <row r="634" spans="1:3" x14ac:dyDescent="0.3">
      <c r="A634" s="7">
        <v>40003</v>
      </c>
      <c r="B634" s="1">
        <v>-6.2672236791718704E-3</v>
      </c>
      <c r="C634" s="1">
        <v>3.5472224829398201E-3</v>
      </c>
    </row>
    <row r="635" spans="1:3" x14ac:dyDescent="0.3">
      <c r="A635" s="7">
        <v>40004</v>
      </c>
      <c r="B635" s="1">
        <v>1.5840519925429199E-2</v>
      </c>
      <c r="C635" s="1">
        <v>-4.02182900728776E-3</v>
      </c>
    </row>
    <row r="636" spans="1:3" x14ac:dyDescent="0.3">
      <c r="A636" s="7">
        <v>40007</v>
      </c>
      <c r="B636" s="1">
        <v>2.7577220177352101E-2</v>
      </c>
      <c r="C636" s="1">
        <v>2.4933721833325401E-2</v>
      </c>
    </row>
    <row r="637" spans="1:3" x14ac:dyDescent="0.3">
      <c r="A637" s="7">
        <v>40008</v>
      </c>
      <c r="B637" s="1">
        <v>-4.9214438896882896E-4</v>
      </c>
      <c r="C637" s="1">
        <v>5.3160635522919702E-3</v>
      </c>
    </row>
    <row r="638" spans="1:3" x14ac:dyDescent="0.3">
      <c r="A638" s="7">
        <v>40009</v>
      </c>
      <c r="B638" s="1">
        <v>3.24031777192373E-2</v>
      </c>
      <c r="C638" s="1">
        <v>2.9629918307860301E-2</v>
      </c>
    </row>
    <row r="639" spans="1:3" x14ac:dyDescent="0.3">
      <c r="A639" s="7">
        <v>40010</v>
      </c>
      <c r="B639" s="1">
        <v>4.3575406821270103E-3</v>
      </c>
      <c r="C639" s="1">
        <v>8.6417603684998401E-3</v>
      </c>
    </row>
    <row r="640" spans="1:3" x14ac:dyDescent="0.3">
      <c r="A640" s="7">
        <v>40011</v>
      </c>
      <c r="B640" s="1">
        <v>2.86742191707978E-2</v>
      </c>
      <c r="C640" s="1">
        <v>-3.8266152584842699E-4</v>
      </c>
    </row>
    <row r="641" spans="1:3" x14ac:dyDescent="0.3">
      <c r="A641" s="7">
        <v>40014</v>
      </c>
      <c r="B641" s="1">
        <v>7.6440624601188398E-3</v>
      </c>
      <c r="C641" s="1">
        <v>1.1431548887515901E-2</v>
      </c>
    </row>
    <row r="642" spans="1:3" x14ac:dyDescent="0.3">
      <c r="A642" s="7">
        <v>40015</v>
      </c>
      <c r="B642" s="1">
        <v>-9.1558717268117595E-3</v>
      </c>
      <c r="C642" s="1">
        <v>3.6272770093086501E-3</v>
      </c>
    </row>
    <row r="643" spans="1:3" x14ac:dyDescent="0.3">
      <c r="A643" s="7">
        <v>40016</v>
      </c>
      <c r="B643" s="1">
        <v>3.4519276014315398E-2</v>
      </c>
      <c r="C643" s="1">
        <v>-5.34276845227444E-4</v>
      </c>
    </row>
    <row r="644" spans="1:3" x14ac:dyDescent="0.3">
      <c r="A644" s="7">
        <v>40017</v>
      </c>
      <c r="B644" s="1">
        <v>6.8906429481807602E-3</v>
      </c>
      <c r="C644" s="1">
        <v>2.3289665157663699E-2</v>
      </c>
    </row>
    <row r="645" spans="1:3" x14ac:dyDescent="0.3">
      <c r="A645" s="7">
        <v>40018</v>
      </c>
      <c r="B645" s="1">
        <v>1.37496745975874E-2</v>
      </c>
      <c r="C645" s="1">
        <v>3.0421617213405301E-3</v>
      </c>
    </row>
    <row r="646" spans="1:3" x14ac:dyDescent="0.3">
      <c r="A646" s="7">
        <v>40021</v>
      </c>
      <c r="B646" s="1">
        <v>6.8770217453928396E-4</v>
      </c>
      <c r="C646" s="1">
        <v>2.9818260422991298E-3</v>
      </c>
    </row>
    <row r="647" spans="1:3" x14ac:dyDescent="0.3">
      <c r="A647" s="7">
        <v>40022</v>
      </c>
      <c r="B647" s="1">
        <v>-6.2460579663548E-4</v>
      </c>
      <c r="C647" s="1">
        <v>-2.6064448657527901E-3</v>
      </c>
    </row>
    <row r="648" spans="1:3" x14ac:dyDescent="0.3">
      <c r="A648" s="7">
        <v>40023</v>
      </c>
      <c r="B648" s="1">
        <v>1.86968156220546E-4</v>
      </c>
      <c r="C648" s="1">
        <v>-4.5629642339016802E-3</v>
      </c>
    </row>
    <row r="649" spans="1:3" x14ac:dyDescent="0.3">
      <c r="A649" s="7">
        <v>40024</v>
      </c>
      <c r="B649" s="1">
        <v>1.7247241204649801E-2</v>
      </c>
      <c r="C649" s="1">
        <v>1.1895580899867799E-2</v>
      </c>
    </row>
    <row r="650" spans="1:3" x14ac:dyDescent="0.3">
      <c r="A650" s="7">
        <v>40025</v>
      </c>
      <c r="B650" s="1">
        <v>3.6857077513812201E-3</v>
      </c>
      <c r="C650" s="1">
        <v>7.3978211299707798E-4</v>
      </c>
    </row>
    <row r="651" spans="1:3" x14ac:dyDescent="0.3">
      <c r="A651" s="7">
        <v>40028</v>
      </c>
      <c r="B651" s="1">
        <v>1.8605717492912201E-2</v>
      </c>
      <c r="C651" s="1">
        <v>1.53421085053289E-2</v>
      </c>
    </row>
    <row r="652" spans="1:3" x14ac:dyDescent="0.3">
      <c r="A652" s="7">
        <v>40029</v>
      </c>
      <c r="B652" s="1">
        <v>-5.2875552111538698E-3</v>
      </c>
      <c r="C652" s="1">
        <v>3.0120971693841101E-3</v>
      </c>
    </row>
    <row r="653" spans="1:3" x14ac:dyDescent="0.3">
      <c r="A653" s="7">
        <v>40030</v>
      </c>
      <c r="B653" s="1">
        <v>-2.65783103391071E-3</v>
      </c>
      <c r="C653" s="1">
        <v>-2.91359114013212E-3</v>
      </c>
    </row>
    <row r="654" spans="1:3" x14ac:dyDescent="0.3">
      <c r="A654" s="7">
        <v>40031</v>
      </c>
      <c r="B654" s="1">
        <v>-7.2676413820602602E-3</v>
      </c>
      <c r="C654" s="1">
        <v>-5.62465510123966E-3</v>
      </c>
    </row>
    <row r="655" spans="1:3" x14ac:dyDescent="0.3">
      <c r="A655" s="7">
        <v>40032</v>
      </c>
      <c r="B655" s="1">
        <v>9.7607968192581201E-3</v>
      </c>
      <c r="C655" s="1">
        <v>1.34392052508661E-2</v>
      </c>
    </row>
    <row r="656" spans="1:3" x14ac:dyDescent="0.3">
      <c r="A656" s="7">
        <v>40035</v>
      </c>
      <c r="B656" s="1">
        <v>-4.7725468158289503E-3</v>
      </c>
      <c r="C656" s="1">
        <v>-3.3449490013646201E-3</v>
      </c>
    </row>
    <row r="657" spans="1:3" x14ac:dyDescent="0.3">
      <c r="A657" s="7">
        <v>40036</v>
      </c>
      <c r="B657" s="1">
        <v>-1.14739865540708E-2</v>
      </c>
      <c r="C657" s="1">
        <v>-1.26601134980069E-2</v>
      </c>
    </row>
    <row r="658" spans="1:3" x14ac:dyDescent="0.3">
      <c r="A658" s="7">
        <v>40037</v>
      </c>
      <c r="B658" s="1">
        <v>1.5230796538628501E-2</v>
      </c>
      <c r="C658" s="1">
        <v>1.15251393137259E-2</v>
      </c>
    </row>
    <row r="659" spans="1:3" x14ac:dyDescent="0.3">
      <c r="A659" s="7">
        <v>40038</v>
      </c>
      <c r="B659" s="1">
        <v>1.8812783692202701E-2</v>
      </c>
      <c r="C659" s="1">
        <v>6.8800091605372097E-3</v>
      </c>
    </row>
    <row r="660" spans="1:3" x14ac:dyDescent="0.3">
      <c r="A660" s="7">
        <v>40039</v>
      </c>
      <c r="B660" s="1">
        <v>-9.7375418625876807E-3</v>
      </c>
      <c r="C660" s="1">
        <v>-8.5313490966268894E-3</v>
      </c>
    </row>
    <row r="661" spans="1:3" x14ac:dyDescent="0.3">
      <c r="A661" s="7">
        <v>40042</v>
      </c>
      <c r="B661" s="1">
        <v>-4.3111054716092202E-2</v>
      </c>
      <c r="C661" s="1">
        <v>-2.42608195928232E-2</v>
      </c>
    </row>
    <row r="662" spans="1:3" x14ac:dyDescent="0.3">
      <c r="A662" s="7">
        <v>40043</v>
      </c>
      <c r="B662" s="1">
        <v>2.76337295333655E-2</v>
      </c>
      <c r="C662" s="1">
        <v>1.01456556427926E-2</v>
      </c>
    </row>
    <row r="663" spans="1:3" x14ac:dyDescent="0.3">
      <c r="A663" s="7">
        <v>40044</v>
      </c>
      <c r="B663" s="1">
        <v>3.65831559369223E-3</v>
      </c>
      <c r="C663" s="1">
        <v>6.8609123411191896E-3</v>
      </c>
    </row>
    <row r="664" spans="1:3" x14ac:dyDescent="0.3">
      <c r="A664" s="7">
        <v>40045</v>
      </c>
      <c r="B664" s="1">
        <v>1.0510545366235099E-2</v>
      </c>
      <c r="C664" s="1">
        <v>1.0948731267816E-2</v>
      </c>
    </row>
    <row r="665" spans="1:3" x14ac:dyDescent="0.3">
      <c r="A665" s="7">
        <v>40046</v>
      </c>
      <c r="B665" s="1">
        <v>1.7374836910263099E-2</v>
      </c>
      <c r="C665" s="1">
        <v>1.8622760349339199E-2</v>
      </c>
    </row>
    <row r="666" spans="1:3" x14ac:dyDescent="0.3">
      <c r="A666" s="7">
        <v>40049</v>
      </c>
      <c r="B666" s="1">
        <v>-9.4527772213159899E-4</v>
      </c>
      <c r="C666" s="1">
        <v>-5.4579731346993099E-4</v>
      </c>
    </row>
    <row r="667" spans="1:3" x14ac:dyDescent="0.3">
      <c r="A667" s="7">
        <v>40050</v>
      </c>
      <c r="B667" s="1">
        <v>2.01114698159888E-3</v>
      </c>
      <c r="C667" s="1">
        <v>2.36946686033246E-3</v>
      </c>
    </row>
    <row r="668" spans="1:3" x14ac:dyDescent="0.3">
      <c r="A668" s="7">
        <v>40051</v>
      </c>
      <c r="B668" s="1">
        <v>-1.1747311916058699E-2</v>
      </c>
      <c r="C668" s="1">
        <v>1.16726653696553E-4</v>
      </c>
    </row>
    <row r="669" spans="1:3" x14ac:dyDescent="0.3">
      <c r="A669" s="7">
        <v>40052</v>
      </c>
      <c r="B669" s="1">
        <v>1.21856177912165E-2</v>
      </c>
      <c r="C669" s="1">
        <v>2.7817618701211399E-3</v>
      </c>
    </row>
    <row r="670" spans="1:3" x14ac:dyDescent="0.3">
      <c r="A670" s="7">
        <v>40053</v>
      </c>
      <c r="B670" s="1">
        <v>3.54103908769066E-3</v>
      </c>
      <c r="C670" s="1">
        <v>-1.9883276491946501E-3</v>
      </c>
    </row>
    <row r="671" spans="1:3" x14ac:dyDescent="0.3">
      <c r="A671" s="7">
        <v>40056</v>
      </c>
      <c r="B671" s="1">
        <v>-1.0820702970234301E-2</v>
      </c>
      <c r="C671" s="1">
        <v>-8.0764080781723403E-3</v>
      </c>
    </row>
    <row r="672" spans="1:3" x14ac:dyDescent="0.3">
      <c r="A672" s="7">
        <v>40057</v>
      </c>
      <c r="B672" s="1">
        <v>-1.72996648947117E-2</v>
      </c>
      <c r="C672" s="1">
        <v>-2.2123823862572799E-2</v>
      </c>
    </row>
    <row r="673" spans="1:3" x14ac:dyDescent="0.3">
      <c r="A673" s="7">
        <v>40058</v>
      </c>
      <c r="B673" s="1">
        <v>-7.2586948258190898E-4</v>
      </c>
      <c r="C673" s="1">
        <v>-3.2964390931442501E-3</v>
      </c>
    </row>
    <row r="674" spans="1:3" x14ac:dyDescent="0.3">
      <c r="A674" s="7">
        <v>40059</v>
      </c>
      <c r="B674" s="1">
        <v>8.2938533864838106E-3</v>
      </c>
      <c r="C674" s="1">
        <v>8.5347976878613601E-3</v>
      </c>
    </row>
    <row r="675" spans="1:3" x14ac:dyDescent="0.3">
      <c r="A675" s="7">
        <v>40060</v>
      </c>
      <c r="B675" s="1">
        <v>2.2576023213500399E-2</v>
      </c>
      <c r="C675" s="1">
        <v>1.31175333232081E-2</v>
      </c>
    </row>
    <row r="676" spans="1:3" x14ac:dyDescent="0.3">
      <c r="A676" s="7">
        <v>40064</v>
      </c>
      <c r="B676" s="1">
        <v>1.53837333008113E-2</v>
      </c>
      <c r="C676" s="1">
        <v>8.8449338722171901E-3</v>
      </c>
    </row>
    <row r="677" spans="1:3" x14ac:dyDescent="0.3">
      <c r="A677" s="7">
        <v>40065</v>
      </c>
      <c r="B677" s="1">
        <v>-1.03509835134008E-2</v>
      </c>
      <c r="C677" s="1">
        <v>7.7823851249421098E-3</v>
      </c>
    </row>
    <row r="678" spans="1:3" x14ac:dyDescent="0.3">
      <c r="A678" s="7">
        <v>40066</v>
      </c>
      <c r="B678" s="1">
        <v>8.2971731408980603E-3</v>
      </c>
      <c r="C678" s="1">
        <v>1.0422230229357499E-2</v>
      </c>
    </row>
    <row r="679" spans="1:3" x14ac:dyDescent="0.3">
      <c r="A679" s="7">
        <v>40067</v>
      </c>
      <c r="B679" s="1">
        <v>-2.3182096131606502E-3</v>
      </c>
      <c r="C679" s="1">
        <v>-1.3504271263848899E-3</v>
      </c>
    </row>
    <row r="680" spans="1:3" x14ac:dyDescent="0.3">
      <c r="A680" s="7">
        <v>40070</v>
      </c>
      <c r="B680" s="1">
        <v>9.0614371050750098E-3</v>
      </c>
      <c r="C680" s="1">
        <v>6.3391157123917604E-3</v>
      </c>
    </row>
    <row r="681" spans="1:3" x14ac:dyDescent="0.3">
      <c r="A681" s="7">
        <v>40071</v>
      </c>
      <c r="B681" s="1">
        <v>8.2891893690530995E-3</v>
      </c>
      <c r="C681" s="1">
        <v>3.1353413637158498E-3</v>
      </c>
    </row>
    <row r="682" spans="1:3" x14ac:dyDescent="0.3">
      <c r="A682" s="7">
        <v>40072</v>
      </c>
      <c r="B682" s="1">
        <v>3.8308127763739402E-2</v>
      </c>
      <c r="C682" s="1">
        <v>1.5323527662504799E-2</v>
      </c>
    </row>
    <row r="683" spans="1:3" x14ac:dyDescent="0.3">
      <c r="A683" s="7">
        <v>40073</v>
      </c>
      <c r="B683" s="1">
        <v>1.4735421431975501E-2</v>
      </c>
      <c r="C683" s="1">
        <v>-3.0596391794261999E-3</v>
      </c>
    </row>
    <row r="684" spans="1:3" x14ac:dyDescent="0.3">
      <c r="A684" s="7">
        <v>40074</v>
      </c>
      <c r="B684" s="1">
        <v>2.54682660662264E-3</v>
      </c>
      <c r="C684" s="1">
        <v>2.6373396525292102E-3</v>
      </c>
    </row>
    <row r="685" spans="1:3" x14ac:dyDescent="0.3">
      <c r="A685" s="7">
        <v>40077</v>
      </c>
      <c r="B685" s="1">
        <v>-5.4046125338152997E-3</v>
      </c>
      <c r="C685" s="1">
        <v>-3.4072964832373401E-3</v>
      </c>
    </row>
    <row r="686" spans="1:3" x14ac:dyDescent="0.3">
      <c r="A686" s="7">
        <v>40078</v>
      </c>
      <c r="B686" s="1">
        <v>2.4996774466625698E-3</v>
      </c>
      <c r="C686" s="1">
        <v>6.5748687622850799E-3</v>
      </c>
    </row>
    <row r="687" spans="1:3" x14ac:dyDescent="0.3">
      <c r="A687" s="7">
        <v>40079</v>
      </c>
      <c r="B687" s="1">
        <v>5.5291271863888696E-3</v>
      </c>
      <c r="C687" s="1">
        <v>-1.0068527945122601E-2</v>
      </c>
    </row>
    <row r="688" spans="1:3" x14ac:dyDescent="0.3">
      <c r="A688" s="7">
        <v>40080</v>
      </c>
      <c r="B688" s="1">
        <v>-9.05679444441021E-3</v>
      </c>
      <c r="C688" s="1">
        <v>-9.5110296714537908E-3</v>
      </c>
    </row>
    <row r="689" spans="1:3" x14ac:dyDescent="0.3">
      <c r="A689" s="7">
        <v>40081</v>
      </c>
      <c r="B689" s="1">
        <v>-7.8881043641032492E-3</v>
      </c>
      <c r="C689" s="1">
        <v>-6.0907362372415504E-3</v>
      </c>
    </row>
    <row r="690" spans="1:3" x14ac:dyDescent="0.3">
      <c r="A690" s="7">
        <v>40084</v>
      </c>
      <c r="B690" s="1">
        <v>2.0726861111603601E-2</v>
      </c>
      <c r="C690" s="1">
        <v>1.7809585506187501E-2</v>
      </c>
    </row>
    <row r="691" spans="1:3" x14ac:dyDescent="0.3">
      <c r="A691" s="7">
        <v>40085</v>
      </c>
      <c r="B691" s="1">
        <v>-4.1363549759944104E-3</v>
      </c>
      <c r="C691" s="1">
        <v>-2.2295763274864399E-3</v>
      </c>
    </row>
    <row r="692" spans="1:3" x14ac:dyDescent="0.3">
      <c r="A692" s="7">
        <v>40086</v>
      </c>
      <c r="B692" s="1">
        <v>-1.6154693255499E-4</v>
      </c>
      <c r="C692" s="1">
        <v>-3.3283007419546702E-3</v>
      </c>
    </row>
    <row r="693" spans="1:3" x14ac:dyDescent="0.3">
      <c r="A693" s="7">
        <v>40087</v>
      </c>
      <c r="B693" s="1">
        <v>-2.4224502295147599E-2</v>
      </c>
      <c r="C693" s="1">
        <v>-2.5759621914541401E-2</v>
      </c>
    </row>
    <row r="694" spans="1:3" x14ac:dyDescent="0.3">
      <c r="A694" s="7">
        <v>40088</v>
      </c>
      <c r="B694" s="1">
        <v>2.2337438991601101E-2</v>
      </c>
      <c r="C694" s="1">
        <v>-4.50552518146585E-3</v>
      </c>
    </row>
    <row r="695" spans="1:3" x14ac:dyDescent="0.3">
      <c r="A695" s="7">
        <v>40091</v>
      </c>
      <c r="B695" s="1">
        <v>6.0572223288848396E-3</v>
      </c>
      <c r="C695" s="1">
        <v>1.48750017851222E-2</v>
      </c>
    </row>
    <row r="696" spans="1:3" x14ac:dyDescent="0.3">
      <c r="A696" s="7">
        <v>40092</v>
      </c>
      <c r="B696" s="1">
        <v>2.14495700026247E-2</v>
      </c>
      <c r="C696" s="1">
        <v>1.37054865487514E-2</v>
      </c>
    </row>
    <row r="697" spans="1:3" x14ac:dyDescent="0.3">
      <c r="A697" s="7">
        <v>40093</v>
      </c>
      <c r="B697" s="1">
        <v>1.2631182365638899E-3</v>
      </c>
      <c r="C697" s="1">
        <v>2.7116059984040302E-3</v>
      </c>
    </row>
    <row r="698" spans="1:3" x14ac:dyDescent="0.3">
      <c r="A698" s="7">
        <v>40094</v>
      </c>
      <c r="B698" s="1">
        <v>-5.1509830074381001E-3</v>
      </c>
      <c r="C698" s="1">
        <v>7.4699070790633596E-3</v>
      </c>
    </row>
    <row r="699" spans="1:3" x14ac:dyDescent="0.3">
      <c r="A699" s="7">
        <v>40095</v>
      </c>
      <c r="B699" s="1">
        <v>6.3399374996011603E-3</v>
      </c>
      <c r="C699" s="1">
        <v>5.6406597146949596E-3</v>
      </c>
    </row>
    <row r="700" spans="1:3" x14ac:dyDescent="0.3">
      <c r="A700" s="7">
        <v>40098</v>
      </c>
      <c r="B700" s="1">
        <v>1.7850817166549201E-3</v>
      </c>
      <c r="C700" s="1">
        <v>4.3863694890888798E-3</v>
      </c>
    </row>
    <row r="701" spans="1:3" x14ac:dyDescent="0.3">
      <c r="A701" s="7">
        <v>40099</v>
      </c>
      <c r="B701" s="1">
        <v>-4.1400826373433298E-3</v>
      </c>
      <c r="C701" s="1">
        <v>-2.7876120057509501E-3</v>
      </c>
    </row>
    <row r="702" spans="1:3" x14ac:dyDescent="0.3">
      <c r="A702" s="7">
        <v>40100</v>
      </c>
      <c r="B702" s="1">
        <v>6.68374109384495E-3</v>
      </c>
      <c r="C702" s="1">
        <v>1.75458959133123E-2</v>
      </c>
    </row>
    <row r="703" spans="1:3" x14ac:dyDescent="0.3">
      <c r="A703" s="7">
        <v>40101</v>
      </c>
      <c r="B703" s="1">
        <v>-3.8167515374307702E-3</v>
      </c>
      <c r="C703" s="1">
        <v>4.1574686515362096E-3</v>
      </c>
    </row>
    <row r="704" spans="1:3" x14ac:dyDescent="0.3">
      <c r="A704" s="7">
        <v>40102</v>
      </c>
      <c r="B704" s="1">
        <v>-1.31714224947777E-2</v>
      </c>
      <c r="C704" s="1">
        <v>-8.0980562141740303E-3</v>
      </c>
    </row>
    <row r="705" spans="1:3" x14ac:dyDescent="0.3">
      <c r="A705" s="7">
        <v>40105</v>
      </c>
      <c r="B705" s="1">
        <v>9.62518013673197E-3</v>
      </c>
      <c r="C705" s="1">
        <v>9.4053209511186803E-3</v>
      </c>
    </row>
    <row r="706" spans="1:3" x14ac:dyDescent="0.3">
      <c r="A706" s="7">
        <v>40106</v>
      </c>
      <c r="B706" s="1">
        <v>4.6876185269961498E-2</v>
      </c>
      <c r="C706" s="1">
        <v>-6.2391041049544302E-3</v>
      </c>
    </row>
    <row r="707" spans="1:3" x14ac:dyDescent="0.3">
      <c r="A707" s="7">
        <v>40107</v>
      </c>
      <c r="B707" s="1">
        <v>3.0992105573616899E-2</v>
      </c>
      <c r="C707" s="1">
        <v>-8.8538068278786203E-3</v>
      </c>
    </row>
    <row r="708" spans="1:3" x14ac:dyDescent="0.3">
      <c r="A708" s="7">
        <v>40108</v>
      </c>
      <c r="B708" s="1">
        <v>1.36644287857601E-3</v>
      </c>
      <c r="C708" s="1">
        <v>1.06436191460635E-2</v>
      </c>
    </row>
    <row r="709" spans="1:3" x14ac:dyDescent="0.3">
      <c r="A709" s="7">
        <v>40109</v>
      </c>
      <c r="B709" s="1">
        <v>-6.14028386538212E-3</v>
      </c>
      <c r="C709" s="1">
        <v>-1.21785486324851E-2</v>
      </c>
    </row>
    <row r="710" spans="1:3" x14ac:dyDescent="0.3">
      <c r="A710" s="7">
        <v>40112</v>
      </c>
      <c r="B710" s="1">
        <v>-7.1585745240065899E-3</v>
      </c>
      <c r="C710" s="1">
        <v>-1.1717326121911601E-2</v>
      </c>
    </row>
    <row r="711" spans="1:3" x14ac:dyDescent="0.3">
      <c r="A711" s="7">
        <v>40113</v>
      </c>
      <c r="B711" s="1">
        <v>-2.5237033175612301E-2</v>
      </c>
      <c r="C711" s="1">
        <v>-3.31779105166297E-3</v>
      </c>
    </row>
    <row r="712" spans="1:3" x14ac:dyDescent="0.3">
      <c r="A712" s="7">
        <v>40114</v>
      </c>
      <c r="B712" s="1">
        <v>-2.5181239965470399E-2</v>
      </c>
      <c r="C712" s="1">
        <v>-1.9540937489405E-2</v>
      </c>
    </row>
    <row r="713" spans="1:3" x14ac:dyDescent="0.3">
      <c r="A713" s="7">
        <v>40115</v>
      </c>
      <c r="B713" s="1">
        <v>2.0529850335849802E-2</v>
      </c>
      <c r="C713" s="1">
        <v>2.2519954238224799E-2</v>
      </c>
    </row>
    <row r="714" spans="1:3" x14ac:dyDescent="0.3">
      <c r="A714" s="7">
        <v>40116</v>
      </c>
      <c r="B714" s="1">
        <v>-3.9979561802925702E-2</v>
      </c>
      <c r="C714" s="1">
        <v>-2.8064687903659302E-2</v>
      </c>
    </row>
    <row r="715" spans="1:3" x14ac:dyDescent="0.3">
      <c r="A715" s="7">
        <v>40119</v>
      </c>
      <c r="B715" s="1">
        <v>4.2973687712060098E-3</v>
      </c>
      <c r="C715" s="1">
        <v>6.4564070111927697E-3</v>
      </c>
    </row>
    <row r="716" spans="1:3" x14ac:dyDescent="0.3">
      <c r="A716" s="7">
        <v>40120</v>
      </c>
      <c r="B716" s="1">
        <v>-2.9584032868310598E-3</v>
      </c>
      <c r="C716" s="1">
        <v>2.4260020212007998E-3</v>
      </c>
    </row>
    <row r="717" spans="1:3" x14ac:dyDescent="0.3">
      <c r="A717" s="7">
        <v>40121</v>
      </c>
      <c r="B717" s="1">
        <v>1.09139814992805E-2</v>
      </c>
      <c r="C717" s="1">
        <v>1.0426205647076101E-3</v>
      </c>
    </row>
    <row r="718" spans="1:3" x14ac:dyDescent="0.3">
      <c r="A718" s="7">
        <v>40122</v>
      </c>
      <c r="B718" s="1">
        <v>1.6875599151547498E-2</v>
      </c>
      <c r="C718" s="1">
        <v>1.92355518394649E-2</v>
      </c>
    </row>
    <row r="719" spans="1:3" x14ac:dyDescent="0.3">
      <c r="A719" s="7">
        <v>40123</v>
      </c>
      <c r="B719" s="1">
        <v>1.59764762713466E-3</v>
      </c>
      <c r="C719" s="1">
        <v>2.5032522875634302E-3</v>
      </c>
    </row>
    <row r="720" spans="1:3" x14ac:dyDescent="0.3">
      <c r="A720" s="7">
        <v>40126</v>
      </c>
      <c r="B720" s="1">
        <v>3.66368680667086E-2</v>
      </c>
      <c r="C720" s="1">
        <v>2.2238759852521099E-2</v>
      </c>
    </row>
    <row r="721" spans="1:3" x14ac:dyDescent="0.3">
      <c r="A721" s="7">
        <v>40127</v>
      </c>
      <c r="B721" s="1">
        <v>7.5448109930984497E-3</v>
      </c>
      <c r="C721" s="1">
        <v>-6.3989829486965605E-5</v>
      </c>
    </row>
    <row r="722" spans="1:3" x14ac:dyDescent="0.3">
      <c r="A722" s="7">
        <v>40128</v>
      </c>
      <c r="B722" s="1">
        <v>1.3299470579386499E-3</v>
      </c>
      <c r="C722" s="1">
        <v>5.0319758736701E-3</v>
      </c>
    </row>
    <row r="723" spans="1:3" x14ac:dyDescent="0.3">
      <c r="A723" s="7">
        <v>40129</v>
      </c>
      <c r="B723" s="1">
        <v>-6.1990333171527698E-3</v>
      </c>
      <c r="C723" s="1">
        <v>-1.02593694162149E-2</v>
      </c>
    </row>
    <row r="724" spans="1:3" x14ac:dyDescent="0.3">
      <c r="A724" s="7">
        <v>40130</v>
      </c>
      <c r="B724" s="1">
        <v>1.2178715146764701E-2</v>
      </c>
      <c r="C724" s="1">
        <v>5.7392940449145797E-3</v>
      </c>
    </row>
    <row r="725" spans="1:3" x14ac:dyDescent="0.3">
      <c r="A725" s="7">
        <v>40133</v>
      </c>
      <c r="B725" s="1">
        <v>1.06629143414303E-2</v>
      </c>
      <c r="C725" s="1">
        <v>1.4467634789253199E-2</v>
      </c>
    </row>
    <row r="726" spans="1:3" x14ac:dyDescent="0.3">
      <c r="A726" s="7">
        <v>40134</v>
      </c>
      <c r="B726" s="1">
        <v>1.7905661865429399E-3</v>
      </c>
      <c r="C726" s="1">
        <v>9.1940589105665705E-4</v>
      </c>
    </row>
    <row r="727" spans="1:3" x14ac:dyDescent="0.3">
      <c r="A727" s="7">
        <v>40135</v>
      </c>
      <c r="B727" s="1">
        <v>-5.0241560222504802E-3</v>
      </c>
      <c r="C727" s="1">
        <v>-4.6824071014228702E-4</v>
      </c>
    </row>
    <row r="728" spans="1:3" x14ac:dyDescent="0.3">
      <c r="A728" s="7">
        <v>40136</v>
      </c>
      <c r="B728" s="1">
        <v>-2.6461607352248898E-2</v>
      </c>
      <c r="C728" s="1">
        <v>-1.34258644279442E-2</v>
      </c>
    </row>
    <row r="729" spans="1:3" x14ac:dyDescent="0.3">
      <c r="A729" s="7">
        <v>40137</v>
      </c>
      <c r="B729" s="1">
        <v>-2.9423491754907399E-3</v>
      </c>
      <c r="C729" s="1">
        <v>-3.2149227535317499E-3</v>
      </c>
    </row>
    <row r="730" spans="1:3" x14ac:dyDescent="0.3">
      <c r="A730" s="7">
        <v>40140</v>
      </c>
      <c r="B730" s="1">
        <v>2.9812040570525101E-2</v>
      </c>
      <c r="C730" s="1">
        <v>1.36157753778896E-2</v>
      </c>
    </row>
    <row r="731" spans="1:3" x14ac:dyDescent="0.3">
      <c r="A731" s="7">
        <v>40141</v>
      </c>
      <c r="B731" s="1">
        <v>-6.9943547706533497E-3</v>
      </c>
      <c r="C731" s="1">
        <v>-5.3330742454904502E-4</v>
      </c>
    </row>
    <row r="732" spans="1:3" x14ac:dyDescent="0.3">
      <c r="A732" s="7">
        <v>40142</v>
      </c>
      <c r="B732" s="1">
        <v>-1.2228452085635299E-3</v>
      </c>
      <c r="C732" s="1">
        <v>4.5041205552398501E-3</v>
      </c>
    </row>
    <row r="733" spans="1:3" x14ac:dyDescent="0.3">
      <c r="A733" s="7">
        <v>40144</v>
      </c>
      <c r="B733" s="1">
        <v>-1.7630530412952799E-2</v>
      </c>
      <c r="C733" s="1">
        <v>-1.7233475517348301E-2</v>
      </c>
    </row>
    <row r="734" spans="1:3" x14ac:dyDescent="0.3">
      <c r="A734" s="7">
        <v>40147</v>
      </c>
      <c r="B734" s="1">
        <v>-3.3902063527416798E-3</v>
      </c>
      <c r="C734" s="1">
        <v>3.79299401545574E-3</v>
      </c>
    </row>
    <row r="735" spans="1:3" x14ac:dyDescent="0.3">
      <c r="A735" s="7">
        <v>40148</v>
      </c>
      <c r="B735" s="1">
        <v>-1.4706725602042999E-2</v>
      </c>
      <c r="C735" s="1">
        <v>1.2075226070501901E-2</v>
      </c>
    </row>
    <row r="736" spans="1:3" x14ac:dyDescent="0.3">
      <c r="A736" s="7">
        <v>40149</v>
      </c>
      <c r="B736" s="1">
        <v>-3.75676247919787E-3</v>
      </c>
      <c r="C736" s="1">
        <v>3.4269881242043898E-4</v>
      </c>
    </row>
    <row r="737" spans="1:3" x14ac:dyDescent="0.3">
      <c r="A737" s="7">
        <v>40150</v>
      </c>
      <c r="B737" s="1">
        <v>1.27384104014916E-3</v>
      </c>
      <c r="C737" s="1">
        <v>-8.4021006130513606E-3</v>
      </c>
    </row>
    <row r="738" spans="1:3" x14ac:dyDescent="0.3">
      <c r="A738" s="7">
        <v>40151</v>
      </c>
      <c r="B738" s="1">
        <v>-1.60831002286639E-2</v>
      </c>
      <c r="C738" s="1">
        <v>5.5094331929459502E-3</v>
      </c>
    </row>
    <row r="739" spans="1:3" x14ac:dyDescent="0.3">
      <c r="A739" s="7">
        <v>40154</v>
      </c>
      <c r="B739" s="1">
        <v>-2.2604976473492001E-2</v>
      </c>
      <c r="C739" s="1">
        <v>-2.46838102801827E-3</v>
      </c>
    </row>
    <row r="740" spans="1:3" x14ac:dyDescent="0.3">
      <c r="A740" s="7">
        <v>40155</v>
      </c>
      <c r="B740" s="1">
        <v>4.8692608979787897E-3</v>
      </c>
      <c r="C740" s="1">
        <v>-1.0251583050079199E-2</v>
      </c>
    </row>
    <row r="741" spans="1:3" x14ac:dyDescent="0.3">
      <c r="A741" s="7">
        <v>40156</v>
      </c>
      <c r="B741" s="1">
        <v>4.1765403505935397E-2</v>
      </c>
      <c r="C741" s="1">
        <v>3.6723723067841902E-3</v>
      </c>
    </row>
    <row r="742" spans="1:3" x14ac:dyDescent="0.3">
      <c r="A742" s="7">
        <v>40157</v>
      </c>
      <c r="B742" s="1">
        <v>-6.9264099283550297E-3</v>
      </c>
      <c r="C742" s="1">
        <v>5.8397055396191E-3</v>
      </c>
    </row>
    <row r="743" spans="1:3" x14ac:dyDescent="0.3">
      <c r="A743" s="7">
        <v>40158</v>
      </c>
      <c r="B743" s="1">
        <v>-8.9598488508696398E-3</v>
      </c>
      <c r="C743" s="1">
        <v>3.6830934715781399E-3</v>
      </c>
    </row>
    <row r="744" spans="1:3" x14ac:dyDescent="0.3">
      <c r="A744" s="7">
        <v>40161</v>
      </c>
      <c r="B744" s="1">
        <v>1.18662985077083E-2</v>
      </c>
      <c r="C744" s="1">
        <v>6.9594009123024004E-3</v>
      </c>
    </row>
    <row r="745" spans="1:3" x14ac:dyDescent="0.3">
      <c r="A745" s="7">
        <v>40162</v>
      </c>
      <c r="B745" s="1">
        <v>-1.42652884061248E-2</v>
      </c>
      <c r="C745" s="1">
        <v>-5.5469667117291604E-3</v>
      </c>
    </row>
    <row r="746" spans="1:3" x14ac:dyDescent="0.3">
      <c r="A746" s="7">
        <v>40163</v>
      </c>
      <c r="B746" s="1">
        <v>4.4288794154658797E-3</v>
      </c>
      <c r="C746" s="1">
        <v>1.1282300678523401E-3</v>
      </c>
    </row>
    <row r="747" spans="1:3" x14ac:dyDescent="0.3">
      <c r="A747" s="7">
        <v>40164</v>
      </c>
      <c r="B747" s="1">
        <v>-1.6253913776190902E-2</v>
      </c>
      <c r="C747" s="1">
        <v>-1.1810614473959801E-2</v>
      </c>
    </row>
    <row r="748" spans="1:3" x14ac:dyDescent="0.3">
      <c r="A748" s="7">
        <v>40165</v>
      </c>
      <c r="B748" s="1">
        <v>1.8607309744624E-2</v>
      </c>
      <c r="C748" s="1">
        <v>5.8298803522687202E-3</v>
      </c>
    </row>
    <row r="749" spans="1:3" x14ac:dyDescent="0.3">
      <c r="A749" s="7">
        <v>40168</v>
      </c>
      <c r="B749" s="1">
        <v>1.43274630011321E-2</v>
      </c>
      <c r="C749" s="1">
        <v>1.0503758201682501E-2</v>
      </c>
    </row>
    <row r="750" spans="1:3" x14ac:dyDescent="0.3">
      <c r="A750" s="7">
        <v>40169</v>
      </c>
      <c r="B750" s="1">
        <v>1.07449307963523E-2</v>
      </c>
      <c r="C750" s="1">
        <v>3.5635481579696601E-3</v>
      </c>
    </row>
    <row r="751" spans="1:3" x14ac:dyDescent="0.3">
      <c r="A751" s="7">
        <v>40170</v>
      </c>
      <c r="B751" s="1">
        <v>8.6843500608551095E-3</v>
      </c>
      <c r="C751" s="1">
        <v>2.2986583013067099E-3</v>
      </c>
    </row>
    <row r="752" spans="1:3" x14ac:dyDescent="0.3">
      <c r="A752" s="7">
        <v>40171</v>
      </c>
      <c r="B752" s="1">
        <v>3.4339430069915397E-2</v>
      </c>
      <c r="C752" s="1">
        <v>5.2561723544828397E-3</v>
      </c>
    </row>
    <row r="753" spans="1:3" x14ac:dyDescent="0.3">
      <c r="A753" s="7">
        <v>40175</v>
      </c>
      <c r="B753" s="1">
        <v>1.2294320028521301E-2</v>
      </c>
      <c r="C753" s="1">
        <v>1.1540808741226101E-3</v>
      </c>
    </row>
    <row r="754" spans="1:3" x14ac:dyDescent="0.3">
      <c r="A754" s="7">
        <v>40176</v>
      </c>
      <c r="B754" s="1">
        <v>-1.1861497489943799E-2</v>
      </c>
      <c r="C754" s="1">
        <v>-1.40105158751658E-3</v>
      </c>
    </row>
    <row r="755" spans="1:3" x14ac:dyDescent="0.3">
      <c r="A755" s="7">
        <v>40177</v>
      </c>
      <c r="B755" s="1">
        <v>1.214725898331E-2</v>
      </c>
      <c r="C755" s="1">
        <v>1.9542977231035201E-4</v>
      </c>
    </row>
    <row r="756" spans="1:3" x14ac:dyDescent="0.3">
      <c r="A756" s="7">
        <v>40178</v>
      </c>
      <c r="B756" s="1">
        <v>-4.2995444454971797E-3</v>
      </c>
      <c r="C756" s="1">
        <v>-1.0049597448391999E-2</v>
      </c>
    </row>
    <row r="757" spans="1:3" x14ac:dyDescent="0.3">
      <c r="A757" s="7">
        <v>40182</v>
      </c>
      <c r="B757" s="1">
        <v>1.55650652582815E-2</v>
      </c>
      <c r="C757" s="1">
        <v>1.6043417079223399E-2</v>
      </c>
    </row>
    <row r="758" spans="1:3" x14ac:dyDescent="0.3">
      <c r="A758" s="7">
        <v>40183</v>
      </c>
      <c r="B758" s="1">
        <v>1.7288196323346199E-3</v>
      </c>
      <c r="C758" s="1">
        <v>3.1156762470601102E-3</v>
      </c>
    </row>
    <row r="759" spans="1:3" x14ac:dyDescent="0.3">
      <c r="A759" s="7">
        <v>40184</v>
      </c>
      <c r="B759" s="1">
        <v>-1.5906208606938602E-2</v>
      </c>
      <c r="C759" s="1">
        <v>5.4552052677436802E-4</v>
      </c>
    </row>
    <row r="760" spans="1:3" x14ac:dyDescent="0.3">
      <c r="A760" s="7">
        <v>40185</v>
      </c>
      <c r="B760" s="1">
        <v>-1.84877849503573E-3</v>
      </c>
      <c r="C760" s="1">
        <v>4.0012012065200296E-3</v>
      </c>
    </row>
    <row r="761" spans="1:3" x14ac:dyDescent="0.3">
      <c r="A761" s="7">
        <v>40186</v>
      </c>
      <c r="B761" s="1">
        <v>6.6482650894121899E-3</v>
      </c>
      <c r="C761" s="1">
        <v>2.88172723771063E-3</v>
      </c>
    </row>
    <row r="762" spans="1:3" x14ac:dyDescent="0.3">
      <c r="A762" s="7">
        <v>40189</v>
      </c>
      <c r="B762" s="1">
        <v>-8.8214731285469698E-3</v>
      </c>
      <c r="C762" s="1">
        <v>1.7467554323527001E-3</v>
      </c>
    </row>
    <row r="763" spans="1:3" x14ac:dyDescent="0.3">
      <c r="A763" s="7">
        <v>40190</v>
      </c>
      <c r="B763" s="1">
        <v>-1.1374956536823E-2</v>
      </c>
      <c r="C763" s="1">
        <v>-9.3811654846844804E-3</v>
      </c>
    </row>
    <row r="764" spans="1:3" x14ac:dyDescent="0.3">
      <c r="A764" s="7">
        <v>40191</v>
      </c>
      <c r="B764" s="1">
        <v>1.41055039561035E-2</v>
      </c>
      <c r="C764" s="1">
        <v>8.3259256494796503E-3</v>
      </c>
    </row>
    <row r="765" spans="1:3" x14ac:dyDescent="0.3">
      <c r="A765" s="7">
        <v>40192</v>
      </c>
      <c r="B765" s="1">
        <v>-5.7916554395235397E-3</v>
      </c>
      <c r="C765" s="1">
        <v>2.4264252400085801E-3</v>
      </c>
    </row>
    <row r="766" spans="1:3" x14ac:dyDescent="0.3">
      <c r="A766" s="7">
        <v>40193</v>
      </c>
      <c r="B766" s="1">
        <v>-1.67120837514434E-2</v>
      </c>
      <c r="C766" s="1">
        <v>-1.08231304721994E-2</v>
      </c>
    </row>
    <row r="767" spans="1:3" x14ac:dyDescent="0.3">
      <c r="A767" s="7">
        <v>40197</v>
      </c>
      <c r="B767" s="1">
        <v>4.4238356486775203E-2</v>
      </c>
      <c r="C767" s="1">
        <v>1.24996264513357E-2</v>
      </c>
    </row>
    <row r="768" spans="1:3" x14ac:dyDescent="0.3">
      <c r="A768" s="7">
        <v>40198</v>
      </c>
      <c r="B768" s="1">
        <v>-1.5392363108628E-2</v>
      </c>
      <c r="C768" s="1">
        <v>-1.0597829314099499E-2</v>
      </c>
    </row>
    <row r="769" spans="1:3" x14ac:dyDescent="0.3">
      <c r="A769" s="7">
        <v>40199</v>
      </c>
      <c r="B769" s="1">
        <v>-1.7286338931998602E-2</v>
      </c>
      <c r="C769" s="1">
        <v>-1.8944903747802101E-2</v>
      </c>
    </row>
    <row r="770" spans="1:3" x14ac:dyDescent="0.3">
      <c r="A770" s="7">
        <v>40200</v>
      </c>
      <c r="B770" s="1">
        <v>-4.9598651167820598E-2</v>
      </c>
      <c r="C770" s="1">
        <v>-2.2140988143826899E-2</v>
      </c>
    </row>
    <row r="771" spans="1:3" x14ac:dyDescent="0.3">
      <c r="A771" s="7">
        <v>40203</v>
      </c>
      <c r="B771" s="1">
        <v>2.69027591595308E-2</v>
      </c>
      <c r="C771" s="1">
        <v>4.5980975251145298E-3</v>
      </c>
    </row>
    <row r="772" spans="1:3" x14ac:dyDescent="0.3">
      <c r="A772" s="7">
        <v>40204</v>
      </c>
      <c r="B772" s="1">
        <v>1.41329077759378E-2</v>
      </c>
      <c r="C772" s="1">
        <v>-4.2031992542782603E-3</v>
      </c>
    </row>
    <row r="773" spans="1:3" x14ac:dyDescent="0.3">
      <c r="A773" s="7">
        <v>40205</v>
      </c>
      <c r="B773" s="1">
        <v>9.4203542068405106E-3</v>
      </c>
      <c r="C773" s="1">
        <v>4.8801521606283097E-3</v>
      </c>
    </row>
    <row r="774" spans="1:3" x14ac:dyDescent="0.3">
      <c r="A774" s="7">
        <v>40206</v>
      </c>
      <c r="B774" s="1">
        <v>-4.1321855729574801E-2</v>
      </c>
      <c r="C774" s="1">
        <v>-1.1817741230068299E-2</v>
      </c>
    </row>
    <row r="775" spans="1:3" x14ac:dyDescent="0.3">
      <c r="A775" s="7">
        <v>40207</v>
      </c>
      <c r="B775" s="1">
        <v>-3.6278961840107003E-2</v>
      </c>
      <c r="C775" s="1">
        <v>-9.8291736650475397E-3</v>
      </c>
    </row>
    <row r="776" spans="1:3" x14ac:dyDescent="0.3">
      <c r="A776" s="7">
        <v>40210</v>
      </c>
      <c r="B776" s="1">
        <v>1.39017553739964E-2</v>
      </c>
      <c r="C776" s="1">
        <v>1.4266108627050401E-2</v>
      </c>
    </row>
    <row r="777" spans="1:3" x14ac:dyDescent="0.3">
      <c r="A777" s="7">
        <v>40211</v>
      </c>
      <c r="B777" s="1">
        <v>5.8031079045668399E-3</v>
      </c>
      <c r="C777" s="1">
        <v>1.2972948489615299E-2</v>
      </c>
    </row>
    <row r="778" spans="1:3" x14ac:dyDescent="0.3">
      <c r="A778" s="7">
        <v>40212</v>
      </c>
      <c r="B778" s="1">
        <v>1.7206331748667501E-2</v>
      </c>
      <c r="C778" s="1">
        <v>-5.47431143785382E-3</v>
      </c>
    </row>
    <row r="779" spans="1:3" x14ac:dyDescent="0.3">
      <c r="A779" s="7">
        <v>40213</v>
      </c>
      <c r="B779" s="1">
        <v>-3.6038921655088298E-2</v>
      </c>
      <c r="C779" s="1">
        <v>-3.1140677946303801E-2</v>
      </c>
    </row>
    <row r="780" spans="1:3" x14ac:dyDescent="0.3">
      <c r="A780" s="7">
        <v>40214</v>
      </c>
      <c r="B780" s="1">
        <v>1.7755993174853001E-2</v>
      </c>
      <c r="C780" s="1">
        <v>2.89711887147792E-3</v>
      </c>
    </row>
    <row r="781" spans="1:3" x14ac:dyDescent="0.3">
      <c r="A781" s="7">
        <v>40217</v>
      </c>
      <c r="B781" s="1">
        <v>-6.8559480650195502E-3</v>
      </c>
      <c r="C781" s="1">
        <v>-8.8632903356195003E-3</v>
      </c>
    </row>
    <row r="782" spans="1:3" x14ac:dyDescent="0.3">
      <c r="A782" s="7">
        <v>40218</v>
      </c>
      <c r="B782" s="1">
        <v>1.0663545978971499E-2</v>
      </c>
      <c r="C782" s="1">
        <v>1.30401329848413E-2</v>
      </c>
    </row>
    <row r="783" spans="1:3" x14ac:dyDescent="0.3">
      <c r="A783" s="7">
        <v>40219</v>
      </c>
      <c r="B783" s="1">
        <v>-5.4539646531021101E-3</v>
      </c>
      <c r="C783" s="1">
        <v>-2.2325738476146602E-3</v>
      </c>
    </row>
    <row r="784" spans="1:3" x14ac:dyDescent="0.3">
      <c r="A784" s="7">
        <v>40220</v>
      </c>
      <c r="B784" s="1">
        <v>1.8194161325034E-2</v>
      </c>
      <c r="C784" s="1">
        <v>9.6804377291133097E-3</v>
      </c>
    </row>
    <row r="785" spans="1:3" x14ac:dyDescent="0.3">
      <c r="A785" s="7">
        <v>40221</v>
      </c>
      <c r="B785" s="1">
        <v>8.60731785579949E-3</v>
      </c>
      <c r="C785" s="1">
        <v>-2.7445928765688099E-3</v>
      </c>
    </row>
    <row r="786" spans="1:3" x14ac:dyDescent="0.3">
      <c r="A786" s="7">
        <v>40225</v>
      </c>
      <c r="B786" s="1">
        <v>1.5071207347588499E-2</v>
      </c>
      <c r="C786" s="1">
        <v>1.8000748314746198E-2</v>
      </c>
    </row>
    <row r="787" spans="1:3" x14ac:dyDescent="0.3">
      <c r="A787" s="7">
        <v>40226</v>
      </c>
      <c r="B787" s="1">
        <v>-4.1789328925386799E-3</v>
      </c>
      <c r="C787" s="1">
        <v>4.2379597771331498E-3</v>
      </c>
    </row>
    <row r="788" spans="1:3" x14ac:dyDescent="0.3">
      <c r="A788" s="7">
        <v>40227</v>
      </c>
      <c r="B788" s="1">
        <v>1.87629451745353E-3</v>
      </c>
      <c r="C788" s="1">
        <v>6.5847422344067503E-3</v>
      </c>
    </row>
    <row r="789" spans="1:3" x14ac:dyDescent="0.3">
      <c r="A789" s="7">
        <v>40228</v>
      </c>
      <c r="B789" s="1">
        <v>-6.2091279749523203E-3</v>
      </c>
      <c r="C789" s="1">
        <v>2.18662209170994E-3</v>
      </c>
    </row>
    <row r="790" spans="1:3" x14ac:dyDescent="0.3">
      <c r="A790" s="7">
        <v>40231</v>
      </c>
      <c r="B790" s="1">
        <v>-6.1983688554150297E-3</v>
      </c>
      <c r="C790" s="1">
        <v>-1.0458576719368799E-3</v>
      </c>
    </row>
    <row r="791" spans="1:3" x14ac:dyDescent="0.3">
      <c r="A791" s="7">
        <v>40232</v>
      </c>
      <c r="B791" s="1">
        <v>-1.67646613589898E-2</v>
      </c>
      <c r="C791" s="1">
        <v>-1.2102809432200001E-2</v>
      </c>
    </row>
    <row r="792" spans="1:3" x14ac:dyDescent="0.3">
      <c r="A792" s="7">
        <v>40233</v>
      </c>
      <c r="B792" s="1">
        <v>1.8268436234983899E-2</v>
      </c>
      <c r="C792" s="1">
        <v>9.7204588281483203E-3</v>
      </c>
    </row>
    <row r="793" spans="1:3" x14ac:dyDescent="0.3">
      <c r="A793" s="7">
        <v>40234</v>
      </c>
      <c r="B793" s="1">
        <v>6.6781180310815404E-3</v>
      </c>
      <c r="C793" s="1">
        <v>-2.08104033586398E-3</v>
      </c>
    </row>
    <row r="794" spans="1:3" x14ac:dyDescent="0.3">
      <c r="A794" s="7">
        <v>40235</v>
      </c>
      <c r="B794" s="1">
        <v>1.29701526754333E-2</v>
      </c>
      <c r="C794" s="1">
        <v>1.40537933424967E-3</v>
      </c>
    </row>
    <row r="795" spans="1:3" x14ac:dyDescent="0.3">
      <c r="A795" s="7">
        <v>40238</v>
      </c>
      <c r="B795" s="1">
        <v>2.1356788330767498E-2</v>
      </c>
      <c r="C795" s="1">
        <v>1.0158508543839401E-2</v>
      </c>
    </row>
    <row r="796" spans="1:3" x14ac:dyDescent="0.3">
      <c r="A796" s="7">
        <v>40239</v>
      </c>
      <c r="B796" s="1">
        <v>-6.7007192803347803E-4</v>
      </c>
      <c r="C796" s="1">
        <v>2.3304425799599601E-3</v>
      </c>
    </row>
    <row r="797" spans="1:3" x14ac:dyDescent="0.3">
      <c r="A797" s="7">
        <v>40240</v>
      </c>
      <c r="B797" s="1">
        <v>2.2981927357594899E-3</v>
      </c>
      <c r="C797" s="1">
        <v>4.29201182746475E-4</v>
      </c>
    </row>
    <row r="798" spans="1:3" x14ac:dyDescent="0.3">
      <c r="A798" s="7">
        <v>40241</v>
      </c>
      <c r="B798" s="1">
        <v>6.5924856023396004E-3</v>
      </c>
      <c r="C798" s="1">
        <v>3.7361183549113899E-3</v>
      </c>
    </row>
    <row r="799" spans="1:3" x14ac:dyDescent="0.3">
      <c r="A799" s="7">
        <v>40242</v>
      </c>
      <c r="B799" s="1">
        <v>3.9106146983142201E-2</v>
      </c>
      <c r="C799" s="1">
        <v>1.4007480525941999E-2</v>
      </c>
    </row>
    <row r="800" spans="1:3" x14ac:dyDescent="0.3">
      <c r="A800" s="7">
        <v>40245</v>
      </c>
      <c r="B800" s="1">
        <v>5.9379889593080804E-4</v>
      </c>
      <c r="C800" s="1">
        <v>-1.75595862478506E-4</v>
      </c>
    </row>
    <row r="801" spans="1:3" x14ac:dyDescent="0.3">
      <c r="A801" s="7">
        <v>40246</v>
      </c>
      <c r="B801" s="1">
        <v>1.7984216797443098E-2</v>
      </c>
      <c r="C801" s="1">
        <v>1.71273693456309E-3</v>
      </c>
    </row>
    <row r="802" spans="1:3" x14ac:dyDescent="0.3">
      <c r="A802" s="7">
        <v>40247</v>
      </c>
      <c r="B802" s="1">
        <v>8.1604483524026997E-3</v>
      </c>
      <c r="C802" s="1">
        <v>4.5245597980652103E-3</v>
      </c>
    </row>
    <row r="803" spans="1:3" x14ac:dyDescent="0.3">
      <c r="A803" s="7">
        <v>40248</v>
      </c>
      <c r="B803" s="1">
        <v>2.9353745532991701E-3</v>
      </c>
      <c r="C803" s="1">
        <v>4.0415194181464597E-3</v>
      </c>
    </row>
    <row r="804" spans="1:3" x14ac:dyDescent="0.3">
      <c r="A804" s="7">
        <v>40249</v>
      </c>
      <c r="B804" s="1">
        <v>4.8781653475455898E-3</v>
      </c>
      <c r="C804" s="1">
        <v>-2.17345947083669E-4</v>
      </c>
    </row>
    <row r="805" spans="1:3" x14ac:dyDescent="0.3">
      <c r="A805" s="7">
        <v>40252</v>
      </c>
      <c r="B805" s="1">
        <v>-1.21798080372321E-2</v>
      </c>
      <c r="C805" s="1">
        <v>4.52195240412401E-4</v>
      </c>
    </row>
    <row r="806" spans="1:3" x14ac:dyDescent="0.3">
      <c r="A806" s="7">
        <v>40253</v>
      </c>
      <c r="B806" s="1">
        <v>2.7251148704929801E-3</v>
      </c>
      <c r="C806" s="1">
        <v>7.7791161504105998E-3</v>
      </c>
    </row>
    <row r="807" spans="1:3" x14ac:dyDescent="0.3">
      <c r="A807" s="7">
        <v>40254</v>
      </c>
      <c r="B807" s="1">
        <v>-1.4703098534332201E-3</v>
      </c>
      <c r="C807" s="1">
        <v>5.8216758034303996E-3</v>
      </c>
    </row>
    <row r="808" spans="1:3" x14ac:dyDescent="0.3">
      <c r="A808" s="7">
        <v>40255</v>
      </c>
      <c r="B808" s="1">
        <v>2.3645570859773799E-3</v>
      </c>
      <c r="C808" s="1">
        <v>-3.2584612780539601E-4</v>
      </c>
    </row>
    <row r="809" spans="1:3" x14ac:dyDescent="0.3">
      <c r="A809" s="7">
        <v>40256</v>
      </c>
      <c r="B809" s="1">
        <v>-1.06830776137139E-2</v>
      </c>
      <c r="C809" s="1">
        <v>-5.0864467579352403E-3</v>
      </c>
    </row>
    <row r="810" spans="1:3" x14ac:dyDescent="0.3">
      <c r="A810" s="7">
        <v>40259</v>
      </c>
      <c r="B810" s="1">
        <v>1.12485261565336E-2</v>
      </c>
      <c r="C810" s="1">
        <v>5.0952969029336402E-3</v>
      </c>
    </row>
    <row r="811" spans="1:3" x14ac:dyDescent="0.3">
      <c r="A811" s="7">
        <v>40260</v>
      </c>
      <c r="B811" s="1">
        <v>1.6062166679308602E-2</v>
      </c>
      <c r="C811" s="1">
        <v>7.1709666042605296E-3</v>
      </c>
    </row>
    <row r="812" spans="1:3" x14ac:dyDescent="0.3">
      <c r="A812" s="7">
        <v>40261</v>
      </c>
      <c r="B812" s="1">
        <v>4.4226437069605504E-3</v>
      </c>
      <c r="C812" s="1">
        <v>-5.4933040005233904E-3</v>
      </c>
    </row>
    <row r="813" spans="1:3" x14ac:dyDescent="0.3">
      <c r="A813" s="7">
        <v>40262</v>
      </c>
      <c r="B813" s="1">
        <v>-1.18583029264244E-2</v>
      </c>
      <c r="C813" s="1">
        <v>-1.70416799354367E-3</v>
      </c>
    </row>
    <row r="814" spans="1:3" x14ac:dyDescent="0.3">
      <c r="A814" s="7">
        <v>40263</v>
      </c>
      <c r="B814" s="1">
        <v>1.8751412090724201E-2</v>
      </c>
      <c r="C814" s="1">
        <v>7.3772315609477201E-4</v>
      </c>
    </row>
    <row r="815" spans="1:3" x14ac:dyDescent="0.3">
      <c r="A815" s="7">
        <v>40266</v>
      </c>
      <c r="B815" s="1">
        <v>6.4531413538513301E-3</v>
      </c>
      <c r="C815" s="1">
        <v>5.6832350639299803E-3</v>
      </c>
    </row>
    <row r="816" spans="1:3" x14ac:dyDescent="0.3">
      <c r="A816" s="7">
        <v>40267</v>
      </c>
      <c r="B816" s="1">
        <v>1.4888505549251099E-2</v>
      </c>
      <c r="C816" s="1">
        <v>4.2659519303267501E-5</v>
      </c>
    </row>
    <row r="817" spans="1:3" x14ac:dyDescent="0.3">
      <c r="A817" s="7">
        <v>40268</v>
      </c>
      <c r="B817" s="1">
        <v>-3.60382615395205E-3</v>
      </c>
      <c r="C817" s="1">
        <v>-3.2728749005279702E-3</v>
      </c>
    </row>
    <row r="818" spans="1:3" x14ac:dyDescent="0.3">
      <c r="A818" s="7">
        <v>40269</v>
      </c>
      <c r="B818" s="1">
        <v>4.1273013780509498E-3</v>
      </c>
      <c r="C818" s="1">
        <v>7.4138012533069304E-3</v>
      </c>
    </row>
    <row r="819" spans="1:3" x14ac:dyDescent="0.3">
      <c r="A819" s="7">
        <v>40273</v>
      </c>
      <c r="B819" s="1">
        <v>1.0679623474937601E-2</v>
      </c>
      <c r="C819" s="1">
        <v>7.9279901453797007E-3</v>
      </c>
    </row>
    <row r="820" spans="1:3" x14ac:dyDescent="0.3">
      <c r="A820" s="7">
        <v>40274</v>
      </c>
      <c r="B820" s="1">
        <v>4.4029481526255401E-3</v>
      </c>
      <c r="C820" s="1">
        <v>1.6842957112557201E-3</v>
      </c>
    </row>
    <row r="821" spans="1:3" x14ac:dyDescent="0.3">
      <c r="A821" s="7">
        <v>40275</v>
      </c>
      <c r="B821" s="1">
        <v>4.4249573264836303E-3</v>
      </c>
      <c r="C821" s="1">
        <v>-5.8767069770023798E-3</v>
      </c>
    </row>
    <row r="822" spans="1:3" x14ac:dyDescent="0.3">
      <c r="A822" s="7">
        <v>40276</v>
      </c>
      <c r="B822" s="1">
        <v>-2.7014275134595901E-3</v>
      </c>
      <c r="C822" s="1">
        <v>3.3743415496154702E-3</v>
      </c>
    </row>
    <row r="823" spans="1:3" x14ac:dyDescent="0.3">
      <c r="A823" s="7">
        <v>40277</v>
      </c>
      <c r="B823" s="1">
        <v>7.6679722685053502E-3</v>
      </c>
      <c r="C823" s="1">
        <v>6.6839068088992998E-3</v>
      </c>
    </row>
    <row r="824" spans="1:3" x14ac:dyDescent="0.3">
      <c r="A824" s="7">
        <v>40280</v>
      </c>
      <c r="B824" s="1">
        <v>2.0680331722731102E-3</v>
      </c>
      <c r="C824" s="1">
        <v>1.76660918210692E-3</v>
      </c>
    </row>
    <row r="825" spans="1:3" x14ac:dyDescent="0.3">
      <c r="A825" s="7">
        <v>40281</v>
      </c>
      <c r="B825" s="1">
        <v>5.7757390384960395E-4</v>
      </c>
      <c r="C825" s="1">
        <v>6.8540135539918402E-4</v>
      </c>
    </row>
    <row r="826" spans="1:3" x14ac:dyDescent="0.3">
      <c r="A826" s="7">
        <v>40282</v>
      </c>
      <c r="B826" s="1">
        <v>1.34474810153882E-2</v>
      </c>
      <c r="C826" s="1">
        <v>1.1150066360683801E-2</v>
      </c>
    </row>
    <row r="827" spans="1:3" x14ac:dyDescent="0.3">
      <c r="A827" s="7">
        <v>40283</v>
      </c>
      <c r="B827" s="1">
        <v>1.3146489473118099E-2</v>
      </c>
      <c r="C827" s="1">
        <v>8.4253911516873903E-4</v>
      </c>
    </row>
    <row r="828" spans="1:3" x14ac:dyDescent="0.3">
      <c r="A828" s="7">
        <v>40284</v>
      </c>
      <c r="B828" s="1">
        <v>-6.1065537475523098E-3</v>
      </c>
      <c r="C828" s="1">
        <v>-1.6126534692146002E-2</v>
      </c>
    </row>
    <row r="829" spans="1:3" x14ac:dyDescent="0.3">
      <c r="A829" s="7">
        <v>40287</v>
      </c>
      <c r="B829" s="1">
        <v>-1.33365349113468E-3</v>
      </c>
      <c r="C829" s="1">
        <v>4.5213315472249997E-3</v>
      </c>
    </row>
    <row r="830" spans="1:3" x14ac:dyDescent="0.3">
      <c r="A830" s="7">
        <v>40288</v>
      </c>
      <c r="B830" s="1">
        <v>-1.00377670340268E-2</v>
      </c>
      <c r="C830" s="1">
        <v>8.0583404359286792E-3</v>
      </c>
    </row>
    <row r="831" spans="1:3" x14ac:dyDescent="0.3">
      <c r="A831" s="7">
        <v>40289</v>
      </c>
      <c r="B831" s="1">
        <v>5.9814759254726901E-2</v>
      </c>
      <c r="C831" s="1">
        <v>-1.0189972871791401E-3</v>
      </c>
    </row>
    <row r="832" spans="1:3" x14ac:dyDescent="0.3">
      <c r="A832" s="7">
        <v>40290</v>
      </c>
      <c r="B832" s="1">
        <v>2.7968223711521498E-2</v>
      </c>
      <c r="C832" s="1">
        <v>2.26387973992792E-3</v>
      </c>
    </row>
    <row r="833" spans="1:3" x14ac:dyDescent="0.3">
      <c r="A833" s="7">
        <v>40291</v>
      </c>
      <c r="B833" s="1">
        <v>1.63619470598118E-2</v>
      </c>
      <c r="C833" s="1">
        <v>7.1235198081900401E-3</v>
      </c>
    </row>
    <row r="834" spans="1:3" x14ac:dyDescent="0.3">
      <c r="A834" s="7">
        <v>40294</v>
      </c>
      <c r="B834" s="1">
        <v>-4.9106086656211002E-3</v>
      </c>
      <c r="C834" s="1">
        <v>-4.29644771572935E-3</v>
      </c>
    </row>
    <row r="835" spans="1:3" x14ac:dyDescent="0.3">
      <c r="A835" s="7">
        <v>40295</v>
      </c>
      <c r="B835" s="1">
        <v>-2.7680701936794699E-2</v>
      </c>
      <c r="C835" s="1">
        <v>-2.3381945344073798E-2</v>
      </c>
    </row>
    <row r="836" spans="1:3" x14ac:dyDescent="0.3">
      <c r="A836" s="7">
        <v>40296</v>
      </c>
      <c r="B836" s="1">
        <v>-1.6790229562021501E-3</v>
      </c>
      <c r="C836" s="1">
        <v>6.4627520693814099E-3</v>
      </c>
    </row>
    <row r="837" spans="1:3" x14ac:dyDescent="0.3">
      <c r="A837" s="7">
        <v>40297</v>
      </c>
      <c r="B837" s="1">
        <v>2.6911296812256201E-2</v>
      </c>
      <c r="C837" s="1">
        <v>1.2943228070564999E-2</v>
      </c>
    </row>
    <row r="838" spans="1:3" x14ac:dyDescent="0.3">
      <c r="A838" s="7">
        <v>40298</v>
      </c>
      <c r="B838" s="1">
        <v>-2.8104594709723402E-2</v>
      </c>
      <c r="C838" s="1">
        <v>-1.6647680204525499E-2</v>
      </c>
    </row>
    <row r="839" spans="1:3" x14ac:dyDescent="0.3">
      <c r="A839" s="7">
        <v>40301</v>
      </c>
      <c r="B839" s="1">
        <v>2.0146035617680601E-2</v>
      </c>
      <c r="C839" s="1">
        <v>1.31205873261884E-2</v>
      </c>
    </row>
    <row r="840" spans="1:3" x14ac:dyDescent="0.3">
      <c r="A840" s="7">
        <v>40302</v>
      </c>
      <c r="B840" s="1">
        <v>-2.8796600162953798E-2</v>
      </c>
      <c r="C840" s="1">
        <v>-2.3838465690961499E-2</v>
      </c>
    </row>
    <row r="841" spans="1:3" x14ac:dyDescent="0.3">
      <c r="A841" s="7">
        <v>40303</v>
      </c>
      <c r="B841" s="1">
        <v>-1.03987852786622E-2</v>
      </c>
      <c r="C841" s="1">
        <v>-6.5865551790024197E-3</v>
      </c>
    </row>
    <row r="842" spans="1:3" x14ac:dyDescent="0.3">
      <c r="A842" s="7">
        <v>40304</v>
      </c>
      <c r="B842" s="1">
        <v>-3.8048280389698902E-2</v>
      </c>
      <c r="C842" s="1">
        <v>-3.2353496669240603E-2</v>
      </c>
    </row>
    <row r="843" spans="1:3" x14ac:dyDescent="0.3">
      <c r="A843" s="7">
        <v>40305</v>
      </c>
      <c r="B843" s="1">
        <v>-4.2193320037526703E-2</v>
      </c>
      <c r="C843" s="1">
        <v>-1.5308264532731999E-2</v>
      </c>
    </row>
    <row r="844" spans="1:3" x14ac:dyDescent="0.3">
      <c r="A844" s="7">
        <v>40308</v>
      </c>
      <c r="B844" s="1">
        <v>7.68677976897221E-2</v>
      </c>
      <c r="C844" s="1">
        <v>4.3974123919891903E-2</v>
      </c>
    </row>
    <row r="845" spans="1:3" x14ac:dyDescent="0.3">
      <c r="A845" s="7">
        <v>40309</v>
      </c>
      <c r="B845" s="1">
        <v>9.9607571857296406E-3</v>
      </c>
      <c r="C845" s="1">
        <v>-3.3972916695661501E-3</v>
      </c>
    </row>
    <row r="846" spans="1:3" x14ac:dyDescent="0.3">
      <c r="A846" s="7">
        <v>40310</v>
      </c>
      <c r="B846" s="1">
        <v>2.1713786940205301E-2</v>
      </c>
      <c r="C846" s="1">
        <v>1.3739524017475999E-2</v>
      </c>
    </row>
    <row r="847" spans="1:3" x14ac:dyDescent="0.3">
      <c r="A847" s="7">
        <v>40311</v>
      </c>
      <c r="B847" s="1">
        <v>-1.42315957574862E-2</v>
      </c>
      <c r="C847" s="1">
        <v>-1.2145145361418801E-2</v>
      </c>
    </row>
    <row r="848" spans="1:3" x14ac:dyDescent="0.3">
      <c r="A848" s="7">
        <v>40312</v>
      </c>
      <c r="B848" s="1">
        <v>-1.75725537635428E-2</v>
      </c>
      <c r="C848" s="1">
        <v>-1.88000139179577E-2</v>
      </c>
    </row>
    <row r="849" spans="1:3" x14ac:dyDescent="0.3">
      <c r="A849" s="7">
        <v>40315</v>
      </c>
      <c r="B849" s="1">
        <v>1.5759108997888099E-3</v>
      </c>
      <c r="C849" s="1">
        <v>1.1093679030134099E-3</v>
      </c>
    </row>
    <row r="850" spans="1:3" x14ac:dyDescent="0.3">
      <c r="A850" s="7">
        <v>40316</v>
      </c>
      <c r="B850" s="1">
        <v>-7.31578758728668E-3</v>
      </c>
      <c r="C850" s="1">
        <v>-1.41959055337648E-2</v>
      </c>
    </row>
    <row r="851" spans="1:3" x14ac:dyDescent="0.3">
      <c r="A851" s="7">
        <v>40317</v>
      </c>
      <c r="B851" s="1">
        <v>-1.5930246387068699E-2</v>
      </c>
      <c r="C851" s="1">
        <v>-5.1302638727846999E-3</v>
      </c>
    </row>
    <row r="852" spans="1:3" x14ac:dyDescent="0.3">
      <c r="A852" s="7">
        <v>40318</v>
      </c>
      <c r="B852" s="1">
        <v>-4.2602556608407401E-2</v>
      </c>
      <c r="C852" s="1">
        <v>-3.8975903403596898E-2</v>
      </c>
    </row>
    <row r="853" spans="1:3" x14ac:dyDescent="0.3">
      <c r="A853" s="7">
        <v>40319</v>
      </c>
      <c r="B853" s="1">
        <v>1.9178995903440701E-2</v>
      </c>
      <c r="C853" s="1">
        <v>1.5024380136833E-2</v>
      </c>
    </row>
    <row r="854" spans="1:3" x14ac:dyDescent="0.3">
      <c r="A854" s="7">
        <v>40322</v>
      </c>
      <c r="B854" s="1">
        <v>1.8322793186524199E-2</v>
      </c>
      <c r="C854" s="1">
        <v>-1.2908014012791199E-2</v>
      </c>
    </row>
    <row r="855" spans="1:3" x14ac:dyDescent="0.3">
      <c r="A855" s="7">
        <v>40323</v>
      </c>
      <c r="B855" s="1">
        <v>-6.2406057727292198E-3</v>
      </c>
      <c r="C855" s="1">
        <v>3.53937494998791E-4</v>
      </c>
    </row>
    <row r="856" spans="1:3" x14ac:dyDescent="0.3">
      <c r="A856" s="7">
        <v>40324</v>
      </c>
      <c r="B856" s="1">
        <v>-4.5266254379595604E-3</v>
      </c>
      <c r="C856" s="1">
        <v>-5.6609944189930398E-3</v>
      </c>
    </row>
    <row r="857" spans="1:3" x14ac:dyDescent="0.3">
      <c r="A857" s="7">
        <v>40325</v>
      </c>
      <c r="B857" s="1">
        <v>3.7851444105746E-2</v>
      </c>
      <c r="C857" s="1">
        <v>3.2876173613869901E-2</v>
      </c>
    </row>
    <row r="858" spans="1:3" x14ac:dyDescent="0.3">
      <c r="A858" s="7">
        <v>40326</v>
      </c>
      <c r="B858" s="1">
        <v>1.3933391710321701E-2</v>
      </c>
      <c r="C858" s="1">
        <v>-1.2374688838225701E-2</v>
      </c>
    </row>
    <row r="859" spans="1:3" x14ac:dyDescent="0.3">
      <c r="A859" s="7">
        <v>40330</v>
      </c>
      <c r="B859" s="1">
        <v>1.53768641189933E-2</v>
      </c>
      <c r="C859" s="1">
        <v>-1.7165321060371299E-2</v>
      </c>
    </row>
    <row r="860" spans="1:3" x14ac:dyDescent="0.3">
      <c r="A860" s="7">
        <v>40331</v>
      </c>
      <c r="B860" s="1">
        <v>1.19620672613832E-2</v>
      </c>
      <c r="C860" s="1">
        <v>2.5842707182958599E-2</v>
      </c>
    </row>
    <row r="861" spans="1:3" x14ac:dyDescent="0.3">
      <c r="A861" s="7">
        <v>40332</v>
      </c>
      <c r="B861" s="1">
        <v>-3.1449357848111199E-3</v>
      </c>
      <c r="C861" s="1">
        <v>4.0513765543284102E-3</v>
      </c>
    </row>
    <row r="862" spans="1:3" x14ac:dyDescent="0.3">
      <c r="A862" s="7">
        <v>40333</v>
      </c>
      <c r="B862" s="1">
        <v>-2.7211981160716499E-2</v>
      </c>
      <c r="C862" s="1">
        <v>-3.4411425617822199E-2</v>
      </c>
    </row>
    <row r="863" spans="1:3" x14ac:dyDescent="0.3">
      <c r="A863" s="7">
        <v>40336</v>
      </c>
      <c r="B863" s="1">
        <v>-1.9612401389670599E-2</v>
      </c>
      <c r="C863" s="1">
        <v>-1.35320730339001E-2</v>
      </c>
    </row>
    <row r="864" spans="1:3" x14ac:dyDescent="0.3">
      <c r="A864" s="7">
        <v>40337</v>
      </c>
      <c r="B864" s="1">
        <v>-6.4156823916412496E-3</v>
      </c>
      <c r="C864" s="1">
        <v>1.0976067206398999E-2</v>
      </c>
    </row>
    <row r="865" spans="1:3" x14ac:dyDescent="0.3">
      <c r="A865" s="7">
        <v>40338</v>
      </c>
      <c r="B865" s="1">
        <v>-2.45859241386275E-2</v>
      </c>
      <c r="C865" s="1">
        <v>-5.9416751412428902E-3</v>
      </c>
    </row>
    <row r="866" spans="1:3" x14ac:dyDescent="0.3">
      <c r="A866" s="7">
        <v>40339</v>
      </c>
      <c r="B866" s="1">
        <v>3.0057357299328302E-2</v>
      </c>
      <c r="C866" s="1">
        <v>2.95067934155866E-2</v>
      </c>
    </row>
    <row r="867" spans="1:3" x14ac:dyDescent="0.3">
      <c r="A867" s="7">
        <v>40340</v>
      </c>
      <c r="B867" s="1">
        <v>1.1975630261851E-2</v>
      </c>
      <c r="C867" s="1">
        <v>4.3796788385677098E-3</v>
      </c>
    </row>
    <row r="868" spans="1:3" x14ac:dyDescent="0.3">
      <c r="A868" s="7">
        <v>40343</v>
      </c>
      <c r="B868" s="1">
        <v>3.03780137434706E-3</v>
      </c>
      <c r="C868" s="1">
        <v>-1.8046638359398E-3</v>
      </c>
    </row>
    <row r="869" spans="1:3" x14ac:dyDescent="0.3">
      <c r="A869" s="7">
        <v>40344</v>
      </c>
      <c r="B869" s="1">
        <v>2.1275341464144702E-2</v>
      </c>
      <c r="C869" s="1">
        <v>2.3494190580774399E-2</v>
      </c>
    </row>
    <row r="870" spans="1:3" x14ac:dyDescent="0.3">
      <c r="A870" s="7">
        <v>40345</v>
      </c>
      <c r="B870" s="1">
        <v>2.9111938182199999E-2</v>
      </c>
      <c r="C870" s="1">
        <v>-5.5593466022141303E-4</v>
      </c>
    </row>
    <row r="871" spans="1:3" x14ac:dyDescent="0.3">
      <c r="A871" s="7">
        <v>40346</v>
      </c>
      <c r="B871" s="1">
        <v>1.7287027666038599E-2</v>
      </c>
      <c r="C871" s="1">
        <v>1.28300842379403E-3</v>
      </c>
    </row>
    <row r="872" spans="1:3" x14ac:dyDescent="0.3">
      <c r="A872" s="7">
        <v>40347</v>
      </c>
      <c r="B872" s="1">
        <v>8.0919335328197804E-3</v>
      </c>
      <c r="C872" s="1">
        <v>1.3171310603847801E-3</v>
      </c>
    </row>
    <row r="873" spans="1:3" x14ac:dyDescent="0.3">
      <c r="A873" s="7">
        <v>40350</v>
      </c>
      <c r="B873" s="1">
        <v>-1.4229976312169899E-2</v>
      </c>
      <c r="C873" s="1">
        <v>-3.8568415150034298E-3</v>
      </c>
    </row>
    <row r="874" spans="1:3" x14ac:dyDescent="0.3">
      <c r="A874" s="7">
        <v>40351</v>
      </c>
      <c r="B874" s="1">
        <v>1.36212635026198E-2</v>
      </c>
      <c r="C874" s="1">
        <v>-1.60706906103701E-2</v>
      </c>
    </row>
    <row r="875" spans="1:3" x14ac:dyDescent="0.3">
      <c r="A875" s="7">
        <v>40352</v>
      </c>
      <c r="B875" s="1">
        <v>-1.05165707094933E-2</v>
      </c>
      <c r="C875" s="1">
        <v>-2.9854742710803098E-3</v>
      </c>
    </row>
    <row r="876" spans="1:3" x14ac:dyDescent="0.3">
      <c r="A876" s="7">
        <v>40353</v>
      </c>
      <c r="B876" s="1">
        <v>-7.27032513441661E-3</v>
      </c>
      <c r="C876" s="1">
        <v>-1.6803502934565801E-2</v>
      </c>
    </row>
    <row r="877" spans="1:3" x14ac:dyDescent="0.3">
      <c r="A877" s="7">
        <v>40354</v>
      </c>
      <c r="B877" s="1">
        <v>-8.5503767833012799E-3</v>
      </c>
      <c r="C877" s="1">
        <v>2.85936272918841E-3</v>
      </c>
    </row>
    <row r="878" spans="1:3" x14ac:dyDescent="0.3">
      <c r="A878" s="7">
        <v>40357</v>
      </c>
      <c r="B878" s="1">
        <v>5.9990923787489603E-3</v>
      </c>
      <c r="C878" s="1">
        <v>-2.0339388347082599E-3</v>
      </c>
    </row>
    <row r="879" spans="1:3" x14ac:dyDescent="0.3">
      <c r="A879" s="7">
        <v>40358</v>
      </c>
      <c r="B879" s="1">
        <v>-4.5210496929361903E-2</v>
      </c>
      <c r="C879" s="1">
        <v>-3.1017018598061601E-2</v>
      </c>
    </row>
    <row r="880" spans="1:3" x14ac:dyDescent="0.3">
      <c r="A880" s="7">
        <v>40359</v>
      </c>
      <c r="B880" s="1">
        <v>-1.8112892054292298E-2</v>
      </c>
      <c r="C880" s="1">
        <v>-1.0112970209682401E-2</v>
      </c>
    </row>
    <row r="881" spans="1:3" x14ac:dyDescent="0.3">
      <c r="A881" s="7">
        <v>40360</v>
      </c>
      <c r="B881" s="1">
        <v>-1.21255888486651E-2</v>
      </c>
      <c r="C881" s="1">
        <v>-3.2404518500621601E-3</v>
      </c>
    </row>
    <row r="882" spans="1:3" x14ac:dyDescent="0.3">
      <c r="A882" s="7">
        <v>40361</v>
      </c>
      <c r="B882" s="1">
        <v>-6.1976703961778004E-3</v>
      </c>
      <c r="C882" s="1">
        <v>-4.6623689842138997E-3</v>
      </c>
    </row>
    <row r="883" spans="1:3" x14ac:dyDescent="0.3">
      <c r="A883" s="7">
        <v>40365</v>
      </c>
      <c r="B883" s="1">
        <v>6.8437523515976198E-3</v>
      </c>
      <c r="C883" s="1">
        <v>5.35903490083545E-3</v>
      </c>
    </row>
    <row r="884" spans="1:3" x14ac:dyDescent="0.3">
      <c r="A884" s="7">
        <v>40366</v>
      </c>
      <c r="B884" s="1">
        <v>4.0381069622520201E-2</v>
      </c>
      <c r="C884" s="1">
        <v>3.1330816442116001E-2</v>
      </c>
    </row>
    <row r="885" spans="1:3" x14ac:dyDescent="0.3">
      <c r="A885" s="7">
        <v>40367</v>
      </c>
      <c r="B885" s="1">
        <v>-2.2422764560214902E-3</v>
      </c>
      <c r="C885" s="1">
        <v>9.4126777252458993E-3</v>
      </c>
    </row>
    <row r="886" spans="1:3" x14ac:dyDescent="0.3">
      <c r="A886" s="7">
        <v>40368</v>
      </c>
      <c r="B886" s="1">
        <v>5.9283070906095397E-3</v>
      </c>
      <c r="C886" s="1">
        <v>7.2038878766642602E-3</v>
      </c>
    </row>
    <row r="887" spans="1:3" x14ac:dyDescent="0.3">
      <c r="A887" s="7">
        <v>40371</v>
      </c>
      <c r="B887" s="1">
        <v>-8.9747776369463201E-3</v>
      </c>
      <c r="C887" s="1">
        <v>7.3290198948305896E-4</v>
      </c>
    </row>
    <row r="888" spans="1:3" x14ac:dyDescent="0.3">
      <c r="A888" s="7">
        <v>40372</v>
      </c>
      <c r="B888" s="1">
        <v>-2.1337690298854999E-2</v>
      </c>
      <c r="C888" s="1">
        <v>1.5378879258400899E-2</v>
      </c>
    </row>
    <row r="889" spans="1:3" x14ac:dyDescent="0.3">
      <c r="A889" s="7">
        <v>40373</v>
      </c>
      <c r="B889" s="1">
        <v>3.6931779124744798E-3</v>
      </c>
      <c r="C889" s="1">
        <v>-1.5513174473180699E-4</v>
      </c>
    </row>
    <row r="890" spans="1:3" x14ac:dyDescent="0.3">
      <c r="A890" s="7">
        <v>40374</v>
      </c>
      <c r="B890" s="1">
        <v>-5.0643285115969904E-3</v>
      </c>
      <c r="C890" s="1">
        <v>1.1961028400810901E-3</v>
      </c>
    </row>
    <row r="891" spans="1:3" x14ac:dyDescent="0.3">
      <c r="A891" s="7">
        <v>40375</v>
      </c>
      <c r="B891" s="1">
        <v>-6.1640798571741496E-3</v>
      </c>
      <c r="C891" s="1">
        <v>-2.88194728370691E-2</v>
      </c>
    </row>
    <row r="892" spans="1:3" x14ac:dyDescent="0.3">
      <c r="A892" s="7">
        <v>40378</v>
      </c>
      <c r="B892" s="1">
        <v>-1.7287407478267701E-2</v>
      </c>
      <c r="C892" s="1">
        <v>5.98188995012627E-3</v>
      </c>
    </row>
    <row r="893" spans="1:3" x14ac:dyDescent="0.3">
      <c r="A893" s="7">
        <v>40379</v>
      </c>
      <c r="B893" s="1">
        <v>2.56940998866577E-2</v>
      </c>
      <c r="C893" s="1">
        <v>1.1416550758459799E-2</v>
      </c>
    </row>
    <row r="894" spans="1:3" x14ac:dyDescent="0.3">
      <c r="A894" s="7">
        <v>40380</v>
      </c>
      <c r="B894" s="1">
        <v>9.3298059164401703E-3</v>
      </c>
      <c r="C894" s="1">
        <v>-1.2819816015428399E-2</v>
      </c>
    </row>
    <row r="895" spans="1:3" x14ac:dyDescent="0.3">
      <c r="A895" s="7">
        <v>40381</v>
      </c>
      <c r="B895" s="1">
        <v>1.8801586409544099E-2</v>
      </c>
      <c r="C895" s="1">
        <v>2.2513373129380999E-2</v>
      </c>
    </row>
    <row r="896" spans="1:3" x14ac:dyDescent="0.3">
      <c r="A896" s="7">
        <v>40382</v>
      </c>
      <c r="B896" s="1">
        <v>3.5513979334638201E-3</v>
      </c>
      <c r="C896" s="1">
        <v>8.2200203336648698E-3</v>
      </c>
    </row>
    <row r="897" spans="1:3" x14ac:dyDescent="0.3">
      <c r="A897" s="7">
        <v>40385</v>
      </c>
      <c r="B897" s="1">
        <v>-2.5387560133226499E-3</v>
      </c>
      <c r="C897" s="1">
        <v>1.12001665238552E-2</v>
      </c>
    </row>
    <row r="898" spans="1:3" x14ac:dyDescent="0.3">
      <c r="A898" s="7">
        <v>40386</v>
      </c>
      <c r="B898" s="1">
        <v>1.85128154551535E-2</v>
      </c>
      <c r="C898" s="1">
        <v>-1.04935739545509E-3</v>
      </c>
    </row>
    <row r="899" spans="1:3" x14ac:dyDescent="0.3">
      <c r="A899" s="7">
        <v>40387</v>
      </c>
      <c r="B899" s="1">
        <v>-1.1814973201190199E-2</v>
      </c>
      <c r="C899" s="1">
        <v>-6.9219647663459902E-3</v>
      </c>
    </row>
    <row r="900" spans="1:3" x14ac:dyDescent="0.3">
      <c r="A900" s="7">
        <v>40388</v>
      </c>
      <c r="B900" s="1">
        <v>-1.09210248688404E-2</v>
      </c>
      <c r="C900" s="1">
        <v>-4.1586214813872403E-3</v>
      </c>
    </row>
    <row r="901" spans="1:3" x14ac:dyDescent="0.3">
      <c r="A901" s="7">
        <v>40389</v>
      </c>
      <c r="B901" s="1">
        <v>-3.3319938213745002E-3</v>
      </c>
      <c r="C901" s="1">
        <v>6.3499857614779401E-5</v>
      </c>
    </row>
    <row r="902" spans="1:3" x14ac:dyDescent="0.3">
      <c r="A902" s="7">
        <v>40392</v>
      </c>
      <c r="B902" s="1">
        <v>1.7881585498718901E-2</v>
      </c>
      <c r="C902" s="1">
        <v>2.2022521358515498E-2</v>
      </c>
    </row>
    <row r="903" spans="1:3" x14ac:dyDescent="0.3">
      <c r="A903" s="7">
        <v>40393</v>
      </c>
      <c r="B903" s="1">
        <v>3.0544172685709198E-4</v>
      </c>
      <c r="C903" s="1">
        <v>-4.7963548504656997E-3</v>
      </c>
    </row>
    <row r="904" spans="1:3" x14ac:dyDescent="0.3">
      <c r="A904" s="7">
        <v>40394</v>
      </c>
      <c r="B904" s="1">
        <v>4.0085557416793503E-3</v>
      </c>
      <c r="C904" s="1">
        <v>6.0511122538897703E-3</v>
      </c>
    </row>
    <row r="905" spans="1:3" x14ac:dyDescent="0.3">
      <c r="A905" s="7">
        <v>40395</v>
      </c>
      <c r="B905" s="1">
        <v>-4.8671871264746001E-3</v>
      </c>
      <c r="C905" s="1">
        <v>-1.26852401678912E-3</v>
      </c>
    </row>
    <row r="906" spans="1:3" x14ac:dyDescent="0.3">
      <c r="A906" s="7">
        <v>40396</v>
      </c>
      <c r="B906" s="1">
        <v>-6.1522703125377297E-3</v>
      </c>
      <c r="C906" s="1">
        <v>-3.70403867567504E-3</v>
      </c>
    </row>
    <row r="907" spans="1:3" x14ac:dyDescent="0.3">
      <c r="A907" s="7">
        <v>40399</v>
      </c>
      <c r="B907" s="1">
        <v>6.3824695172101098E-3</v>
      </c>
      <c r="C907" s="1">
        <v>5.48306401140652E-3</v>
      </c>
    </row>
    <row r="908" spans="1:3" x14ac:dyDescent="0.3">
      <c r="A908" s="7">
        <v>40400</v>
      </c>
      <c r="B908" s="1">
        <v>-8.9396758409907608E-3</v>
      </c>
      <c r="C908" s="1">
        <v>-5.9674050729934302E-3</v>
      </c>
    </row>
    <row r="909" spans="1:3" x14ac:dyDescent="0.3">
      <c r="A909" s="7">
        <v>40401</v>
      </c>
      <c r="B909" s="1">
        <v>-3.5542305338087402E-2</v>
      </c>
      <c r="C909" s="1">
        <v>-2.8178765041525701E-2</v>
      </c>
    </row>
    <row r="910" spans="1:3" x14ac:dyDescent="0.3">
      <c r="A910" s="7">
        <v>40402</v>
      </c>
      <c r="B910" s="1">
        <v>6.3953630289434998E-3</v>
      </c>
      <c r="C910" s="1">
        <v>-5.3787494432923104E-3</v>
      </c>
    </row>
    <row r="911" spans="1:3" x14ac:dyDescent="0.3">
      <c r="A911" s="7">
        <v>40403</v>
      </c>
      <c r="B911" s="1">
        <v>-1.0683596336482099E-2</v>
      </c>
      <c r="C911" s="1">
        <v>-4.0235740352651001E-3</v>
      </c>
    </row>
    <row r="912" spans="1:3" x14ac:dyDescent="0.3">
      <c r="A912" s="7">
        <v>40406</v>
      </c>
      <c r="B912" s="1">
        <v>-5.8609072869074703E-3</v>
      </c>
      <c r="C912" s="1">
        <v>1.20458651841515E-4</v>
      </c>
    </row>
    <row r="913" spans="1:3" x14ac:dyDescent="0.3">
      <c r="A913" s="7">
        <v>40407</v>
      </c>
      <c r="B913" s="1">
        <v>1.7484475358918301E-2</v>
      </c>
      <c r="C913" s="1">
        <v>1.2192215845243401E-2</v>
      </c>
    </row>
    <row r="914" spans="1:3" x14ac:dyDescent="0.3">
      <c r="A914" s="7">
        <v>40408</v>
      </c>
      <c r="B914" s="1">
        <v>4.3658336319798404E-3</v>
      </c>
      <c r="C914" s="1">
        <v>1.4827786096358599E-3</v>
      </c>
    </row>
    <row r="915" spans="1:3" x14ac:dyDescent="0.3">
      <c r="A915" s="7">
        <v>40409</v>
      </c>
      <c r="B915" s="1">
        <v>-1.26051596783038E-2</v>
      </c>
      <c r="C915" s="1">
        <v>-1.69353919209226E-2</v>
      </c>
    </row>
    <row r="916" spans="1:3" x14ac:dyDescent="0.3">
      <c r="A916" s="7">
        <v>40410</v>
      </c>
      <c r="B916" s="1">
        <v>-9.6035076589551195E-4</v>
      </c>
      <c r="C916" s="1">
        <v>-3.66302909149496E-3</v>
      </c>
    </row>
    <row r="917" spans="1:3" x14ac:dyDescent="0.3">
      <c r="A917" s="7">
        <v>40413</v>
      </c>
      <c r="B917" s="1">
        <v>-1.5382345134231E-2</v>
      </c>
      <c r="C917" s="1">
        <v>-4.0403066543293099E-3</v>
      </c>
    </row>
    <row r="918" spans="1:3" x14ac:dyDescent="0.3">
      <c r="A918" s="7">
        <v>40414</v>
      </c>
      <c r="B918" s="1">
        <v>-2.3881011474216202E-2</v>
      </c>
      <c r="C918" s="1">
        <v>-1.4512432747795E-2</v>
      </c>
    </row>
    <row r="919" spans="1:3" x14ac:dyDescent="0.3">
      <c r="A919" s="7">
        <v>40415</v>
      </c>
      <c r="B919" s="1">
        <v>1.23368298233453E-2</v>
      </c>
      <c r="C919" s="1">
        <v>3.2893428051439201E-3</v>
      </c>
    </row>
    <row r="920" spans="1:3" x14ac:dyDescent="0.3">
      <c r="A920" s="7">
        <v>40416</v>
      </c>
      <c r="B920" s="1">
        <v>-1.0745648710775E-2</v>
      </c>
      <c r="C920" s="1">
        <v>-7.6847861220004096E-3</v>
      </c>
    </row>
    <row r="921" spans="1:3" x14ac:dyDescent="0.3">
      <c r="A921" s="7">
        <v>40417</v>
      </c>
      <c r="B921" s="1">
        <v>5.5768213219396E-3</v>
      </c>
      <c r="C921" s="1">
        <v>1.6586768282706801E-2</v>
      </c>
    </row>
    <row r="922" spans="1:3" x14ac:dyDescent="0.3">
      <c r="A922" s="7">
        <v>40420</v>
      </c>
      <c r="B922" s="1">
        <v>3.6421152111902901E-3</v>
      </c>
      <c r="C922" s="1">
        <v>-1.47192088038147E-2</v>
      </c>
    </row>
    <row r="923" spans="1:3" x14ac:dyDescent="0.3">
      <c r="A923" s="7">
        <v>40421</v>
      </c>
      <c r="B923" s="1">
        <v>2.4744814887938098E-3</v>
      </c>
      <c r="C923" s="1">
        <v>3.9079432445299201E-4</v>
      </c>
    </row>
    <row r="924" spans="1:3" x14ac:dyDescent="0.3">
      <c r="A924" s="7">
        <v>40422</v>
      </c>
      <c r="B924" s="1">
        <v>2.9740717335628799E-2</v>
      </c>
      <c r="C924" s="1">
        <v>2.95046213280887E-2</v>
      </c>
    </row>
    <row r="925" spans="1:3" x14ac:dyDescent="0.3">
      <c r="A925" s="7">
        <v>40423</v>
      </c>
      <c r="B925" s="1">
        <v>7.3502792051975997E-3</v>
      </c>
      <c r="C925" s="1">
        <v>9.0808362993708407E-3</v>
      </c>
    </row>
    <row r="926" spans="1:3" x14ac:dyDescent="0.3">
      <c r="A926" s="7">
        <v>40424</v>
      </c>
      <c r="B926" s="1">
        <v>2.6173050493350399E-2</v>
      </c>
      <c r="C926" s="1">
        <v>1.3219002217462699E-2</v>
      </c>
    </row>
    <row r="927" spans="1:3" x14ac:dyDescent="0.3">
      <c r="A927" s="7">
        <v>40428</v>
      </c>
      <c r="B927" s="1">
        <v>-3.7103145330518198E-3</v>
      </c>
      <c r="C927" s="1">
        <v>-1.1471189835572399E-2</v>
      </c>
    </row>
    <row r="928" spans="1:3" x14ac:dyDescent="0.3">
      <c r="A928" s="7">
        <v>40429</v>
      </c>
      <c r="B928" s="1">
        <v>1.9820911283085801E-2</v>
      </c>
      <c r="C928" s="1">
        <v>6.4386990941125398E-3</v>
      </c>
    </row>
    <row r="929" spans="1:3" x14ac:dyDescent="0.3">
      <c r="A929" s="7">
        <v>40430</v>
      </c>
      <c r="B929" s="1">
        <v>5.6989130577900205E-4</v>
      </c>
      <c r="C929" s="1">
        <v>4.8322904658071302E-3</v>
      </c>
    </row>
    <row r="930" spans="1:3" x14ac:dyDescent="0.3">
      <c r="A930" s="7">
        <v>40431</v>
      </c>
      <c r="B930" s="1">
        <v>1.2928220938255299E-3</v>
      </c>
      <c r="C930" s="1">
        <v>4.8633327332319202E-3</v>
      </c>
    </row>
    <row r="931" spans="1:3" x14ac:dyDescent="0.3">
      <c r="A931" s="7">
        <v>40434</v>
      </c>
      <c r="B931" s="1">
        <v>1.3781017300506199E-2</v>
      </c>
      <c r="C931" s="1">
        <v>1.1130615523951001E-2</v>
      </c>
    </row>
    <row r="932" spans="1:3" x14ac:dyDescent="0.3">
      <c r="A932" s="7">
        <v>40435</v>
      </c>
      <c r="B932" s="1">
        <v>3.8193364578595901E-3</v>
      </c>
      <c r="C932" s="1">
        <v>-7.13118801038637E-4</v>
      </c>
    </row>
    <row r="933" spans="1:3" x14ac:dyDescent="0.3">
      <c r="A933" s="7">
        <v>40436</v>
      </c>
      <c r="B933" s="1">
        <v>8.0584373156913393E-3</v>
      </c>
      <c r="C933" s="1">
        <v>3.54113824367808E-3</v>
      </c>
    </row>
    <row r="934" spans="1:3" x14ac:dyDescent="0.3">
      <c r="A934" s="7">
        <v>40437</v>
      </c>
      <c r="B934" s="1">
        <v>2.3499106317031601E-2</v>
      </c>
      <c r="C934" s="1">
        <v>-3.6434356944425899E-4</v>
      </c>
    </row>
    <row r="935" spans="1:3" x14ac:dyDescent="0.3">
      <c r="A935" s="7">
        <v>40438</v>
      </c>
      <c r="B935" s="1">
        <v>-4.3384857254832303E-3</v>
      </c>
      <c r="C935" s="1">
        <v>8.2685609151833496E-4</v>
      </c>
    </row>
    <row r="936" spans="1:3" x14ac:dyDescent="0.3">
      <c r="A936" s="7">
        <v>40441</v>
      </c>
      <c r="B936" s="1">
        <v>2.8543449730439801E-2</v>
      </c>
      <c r="C936" s="1">
        <v>1.52097970994174E-2</v>
      </c>
    </row>
    <row r="937" spans="1:3" x14ac:dyDescent="0.3">
      <c r="A937" s="7">
        <v>40442</v>
      </c>
      <c r="B937" s="1">
        <v>1.90647348872997E-3</v>
      </c>
      <c r="C937" s="1">
        <v>-2.5640207051630401E-3</v>
      </c>
    </row>
    <row r="938" spans="1:3" x14ac:dyDescent="0.3">
      <c r="A938" s="7">
        <v>40443</v>
      </c>
      <c r="B938" s="1">
        <v>1.4024827223008801E-2</v>
      </c>
      <c r="C938" s="1">
        <v>-4.8254925161528303E-3</v>
      </c>
    </row>
    <row r="939" spans="1:3" x14ac:dyDescent="0.3">
      <c r="A939" s="7">
        <v>40444</v>
      </c>
      <c r="B939" s="1">
        <v>4.0663020145148597E-3</v>
      </c>
      <c r="C939" s="1">
        <v>-8.3313403730922407E-3</v>
      </c>
    </row>
    <row r="940" spans="1:3" x14ac:dyDescent="0.3">
      <c r="A940" s="7">
        <v>40445</v>
      </c>
      <c r="B940" s="1">
        <v>1.1768120882825099E-2</v>
      </c>
      <c r="C940" s="1">
        <v>2.1194392870525599E-2</v>
      </c>
    </row>
    <row r="941" spans="1:3" x14ac:dyDescent="0.3">
      <c r="A941" s="7">
        <v>40448</v>
      </c>
      <c r="B941" s="1">
        <v>-3.9683195820037201E-3</v>
      </c>
      <c r="C941" s="1">
        <v>-5.6674325529811904E-3</v>
      </c>
    </row>
    <row r="942" spans="1:3" x14ac:dyDescent="0.3">
      <c r="A942" s="7">
        <v>40449</v>
      </c>
      <c r="B942" s="1">
        <v>-1.47683125280695E-2</v>
      </c>
      <c r="C942" s="1">
        <v>4.8503859661403999E-3</v>
      </c>
    </row>
    <row r="943" spans="1:3" x14ac:dyDescent="0.3">
      <c r="A943" s="7">
        <v>40450</v>
      </c>
      <c r="B943" s="1">
        <v>1.77772323234371E-3</v>
      </c>
      <c r="C943" s="1">
        <v>-2.5877591067353699E-3</v>
      </c>
    </row>
    <row r="944" spans="1:3" x14ac:dyDescent="0.3">
      <c r="A944" s="7">
        <v>40451</v>
      </c>
      <c r="B944" s="1">
        <v>-1.2596879623225501E-2</v>
      </c>
      <c r="C944" s="1">
        <v>-3.0837219795710699E-3</v>
      </c>
    </row>
    <row r="945" spans="1:3" x14ac:dyDescent="0.3">
      <c r="A945" s="7">
        <v>40452</v>
      </c>
      <c r="B945" s="1">
        <v>-4.3349364526213997E-3</v>
      </c>
      <c r="C945" s="1">
        <v>4.4164381496718504E-3</v>
      </c>
    </row>
    <row r="946" spans="1:3" x14ac:dyDescent="0.3">
      <c r="A946" s="7">
        <v>40455</v>
      </c>
      <c r="B946" s="1">
        <v>-1.37336209055009E-2</v>
      </c>
      <c r="C946" s="1">
        <v>-8.03493254497256E-3</v>
      </c>
    </row>
    <row r="947" spans="1:3" x14ac:dyDescent="0.3">
      <c r="A947" s="7">
        <v>40456</v>
      </c>
      <c r="B947" s="1">
        <v>3.6965393957131103E-2</v>
      </c>
      <c r="C947" s="1">
        <v>2.08613408573399E-2</v>
      </c>
    </row>
    <row r="948" spans="1:3" x14ac:dyDescent="0.3">
      <c r="A948" s="7">
        <v>40457</v>
      </c>
      <c r="B948" s="1">
        <v>8.6466119522632401E-4</v>
      </c>
      <c r="C948" s="1">
        <v>-6.7200430755975905E-4</v>
      </c>
    </row>
    <row r="949" spans="1:3" x14ac:dyDescent="0.3">
      <c r="A949" s="7">
        <v>40458</v>
      </c>
      <c r="B949" s="1">
        <v>1.04347284022976E-4</v>
      </c>
      <c r="C949" s="1">
        <v>-1.6465184856066001E-3</v>
      </c>
    </row>
    <row r="950" spans="1:3" x14ac:dyDescent="0.3">
      <c r="A950" s="7">
        <v>40459</v>
      </c>
      <c r="B950" s="1">
        <v>1.67692528317058E-2</v>
      </c>
      <c r="C950" s="1">
        <v>6.1222774629860997E-3</v>
      </c>
    </row>
    <row r="951" spans="1:3" x14ac:dyDescent="0.3">
      <c r="A951" s="7">
        <v>40462</v>
      </c>
      <c r="B951" s="1">
        <v>4.3867062588189799E-3</v>
      </c>
      <c r="C951" s="1">
        <v>1.4583701368908701E-4</v>
      </c>
    </row>
    <row r="952" spans="1:3" x14ac:dyDescent="0.3">
      <c r="A952" s="7">
        <v>40463</v>
      </c>
      <c r="B952" s="1">
        <v>1.0765948347065899E-2</v>
      </c>
      <c r="C952" s="1">
        <v>3.8187572565584501E-3</v>
      </c>
    </row>
    <row r="953" spans="1:3" x14ac:dyDescent="0.3">
      <c r="A953" s="7">
        <v>40464</v>
      </c>
      <c r="B953" s="1">
        <v>5.3598239646355196E-3</v>
      </c>
      <c r="C953" s="1">
        <v>7.1210202497753398E-3</v>
      </c>
    </row>
    <row r="954" spans="1:3" x14ac:dyDescent="0.3">
      <c r="A954" s="7">
        <v>40465</v>
      </c>
      <c r="B954" s="1">
        <v>7.23041723914264E-3</v>
      </c>
      <c r="C954" s="1">
        <v>-3.6413862043912499E-3</v>
      </c>
    </row>
    <row r="955" spans="1:3" x14ac:dyDescent="0.3">
      <c r="A955" s="7">
        <v>40466</v>
      </c>
      <c r="B955" s="1">
        <v>4.1116300454444803E-2</v>
      </c>
      <c r="C955" s="1">
        <v>2.0274847550953998E-3</v>
      </c>
    </row>
    <row r="956" spans="1:3" x14ac:dyDescent="0.3">
      <c r="A956" s="7">
        <v>40469</v>
      </c>
      <c r="B956" s="1">
        <v>1.0357569617353001E-2</v>
      </c>
      <c r="C956" s="1">
        <v>7.2437449964553001E-3</v>
      </c>
    </row>
    <row r="957" spans="1:3" x14ac:dyDescent="0.3">
      <c r="A957" s="7">
        <v>40470</v>
      </c>
      <c r="B957" s="1">
        <v>-2.6760729144757599E-2</v>
      </c>
      <c r="C957" s="1">
        <v>-1.5877250651393799E-2</v>
      </c>
    </row>
    <row r="958" spans="1:3" x14ac:dyDescent="0.3">
      <c r="A958" s="7">
        <v>40471</v>
      </c>
      <c r="B958" s="1">
        <v>3.3601568319405798E-3</v>
      </c>
      <c r="C958" s="1">
        <v>1.0524075604616301E-2</v>
      </c>
    </row>
    <row r="959" spans="1:3" x14ac:dyDescent="0.3">
      <c r="A959" s="7">
        <v>40472</v>
      </c>
      <c r="B959" s="1">
        <v>-3.2523586304609199E-3</v>
      </c>
      <c r="C959" s="1">
        <v>1.77390862265048E-3</v>
      </c>
    </row>
    <row r="960" spans="1:3" x14ac:dyDescent="0.3">
      <c r="A960" s="7">
        <v>40473</v>
      </c>
      <c r="B960" s="1">
        <v>-6.6231188853584904E-3</v>
      </c>
      <c r="C960" s="1">
        <v>2.3892582787754502E-3</v>
      </c>
    </row>
    <row r="961" spans="1:3" x14ac:dyDescent="0.3">
      <c r="A961" s="7">
        <v>40476</v>
      </c>
      <c r="B961" s="1">
        <v>4.4557561997147204E-3</v>
      </c>
      <c r="C961" s="1">
        <v>2.1469715441615501E-3</v>
      </c>
    </row>
    <row r="962" spans="1:3" x14ac:dyDescent="0.3">
      <c r="A962" s="7">
        <v>40477</v>
      </c>
      <c r="B962" s="1">
        <v>-2.5578587457958401E-3</v>
      </c>
      <c r="C962" s="1">
        <v>1.6885680137246299E-5</v>
      </c>
    </row>
    <row r="963" spans="1:3" x14ac:dyDescent="0.3">
      <c r="A963" s="7">
        <v>40478</v>
      </c>
      <c r="B963" s="1">
        <v>-7.14228995788879E-4</v>
      </c>
      <c r="C963" s="1">
        <v>-2.6905839543547301E-3</v>
      </c>
    </row>
    <row r="964" spans="1:3" x14ac:dyDescent="0.3">
      <c r="A964" s="7">
        <v>40479</v>
      </c>
      <c r="B964" s="1">
        <v>-8.4135987435353093E-3</v>
      </c>
      <c r="C964" s="1">
        <v>1.12484930028134E-3</v>
      </c>
    </row>
    <row r="965" spans="1:3" x14ac:dyDescent="0.3">
      <c r="A965" s="7">
        <v>40480</v>
      </c>
      <c r="B965" s="1">
        <v>-1.3956550826956E-2</v>
      </c>
      <c r="C965" s="1">
        <v>-4.3928684997274198E-4</v>
      </c>
    </row>
    <row r="966" spans="1:3" x14ac:dyDescent="0.3">
      <c r="A966" s="7">
        <v>40483</v>
      </c>
      <c r="B966" s="1">
        <v>1.06320899316865E-2</v>
      </c>
      <c r="C966" s="1">
        <v>9.4653329829008604E-4</v>
      </c>
    </row>
    <row r="967" spans="1:3" x14ac:dyDescent="0.3">
      <c r="A967" s="7">
        <v>40484</v>
      </c>
      <c r="B967" s="1">
        <v>1.7029115589698399E-2</v>
      </c>
      <c r="C967" s="1">
        <v>7.7592841496847403E-3</v>
      </c>
    </row>
    <row r="968" spans="1:3" x14ac:dyDescent="0.3">
      <c r="A968" s="7">
        <v>40485</v>
      </c>
      <c r="B968" s="1">
        <v>1.1119898976612599E-2</v>
      </c>
      <c r="C968" s="1">
        <v>3.6780542394789801E-3</v>
      </c>
    </row>
    <row r="969" spans="1:3" x14ac:dyDescent="0.3">
      <c r="A969" s="7">
        <v>40486</v>
      </c>
      <c r="B969" s="1">
        <v>1.7487170850929001E-2</v>
      </c>
      <c r="C969" s="1">
        <v>1.92828631607329E-2</v>
      </c>
    </row>
    <row r="970" spans="1:3" x14ac:dyDescent="0.3">
      <c r="A970" s="7">
        <v>40487</v>
      </c>
      <c r="B970" s="1">
        <v>-3.58176119505604E-3</v>
      </c>
      <c r="C970" s="1">
        <v>3.9227529921197499E-3</v>
      </c>
    </row>
    <row r="971" spans="1:3" x14ac:dyDescent="0.3">
      <c r="A971" s="7">
        <v>40490</v>
      </c>
      <c r="B971" s="1">
        <v>4.6983810131198097E-3</v>
      </c>
      <c r="C971" s="1">
        <v>-2.12095774434307E-3</v>
      </c>
    </row>
    <row r="972" spans="1:3" x14ac:dyDescent="0.3">
      <c r="A972" s="7">
        <v>40491</v>
      </c>
      <c r="B972" s="1">
        <v>-7.9719538431088904E-3</v>
      </c>
      <c r="C972" s="1">
        <v>-8.0523000204373307E-3</v>
      </c>
    </row>
    <row r="973" spans="1:3" x14ac:dyDescent="0.3">
      <c r="A973" s="7">
        <v>40492</v>
      </c>
      <c r="B973" s="1">
        <v>6.1691843106324003E-3</v>
      </c>
      <c r="C973" s="1">
        <v>4.3760811727162601E-3</v>
      </c>
    </row>
    <row r="974" spans="1:3" x14ac:dyDescent="0.3">
      <c r="A974" s="7">
        <v>40493</v>
      </c>
      <c r="B974" s="1">
        <v>-4.3389211589283097E-3</v>
      </c>
      <c r="C974" s="1">
        <v>-4.2421266465713101E-3</v>
      </c>
    </row>
    <row r="975" spans="1:3" x14ac:dyDescent="0.3">
      <c r="A975" s="7">
        <v>40494</v>
      </c>
      <c r="B975" s="1">
        <v>-2.7222587898656399E-2</v>
      </c>
      <c r="C975" s="1">
        <v>-1.18084921300236E-2</v>
      </c>
    </row>
    <row r="976" spans="1:3" x14ac:dyDescent="0.3">
      <c r="A976" s="7">
        <v>40497</v>
      </c>
      <c r="B976" s="1">
        <v>-3.2140806737960301E-3</v>
      </c>
      <c r="C976" s="1">
        <v>-1.21743568472577E-3</v>
      </c>
    </row>
    <row r="977" spans="1:3" x14ac:dyDescent="0.3">
      <c r="A977" s="7">
        <v>40498</v>
      </c>
      <c r="B977" s="1">
        <v>-1.7750238788634399E-2</v>
      </c>
      <c r="C977" s="1">
        <v>-1.6205413483615101E-2</v>
      </c>
    </row>
    <row r="978" spans="1:3" x14ac:dyDescent="0.3">
      <c r="A978" s="7">
        <v>40499</v>
      </c>
      <c r="B978" s="1">
        <v>-3.6139624519978498E-3</v>
      </c>
      <c r="C978" s="1">
        <v>2.1216287931635799E-4</v>
      </c>
    </row>
    <row r="979" spans="1:3" x14ac:dyDescent="0.3">
      <c r="A979" s="7">
        <v>40500</v>
      </c>
      <c r="B979" s="1">
        <v>2.6389019455265599E-2</v>
      </c>
      <c r="C979" s="1">
        <v>1.5357312994466899E-2</v>
      </c>
    </row>
    <row r="980" spans="1:3" x14ac:dyDescent="0.3">
      <c r="A980" s="7">
        <v>40501</v>
      </c>
      <c r="B980" s="1">
        <v>-5.5115425584857398E-3</v>
      </c>
      <c r="C980" s="1">
        <v>2.5403731541853202E-3</v>
      </c>
    </row>
    <row r="981" spans="1:3" x14ac:dyDescent="0.3">
      <c r="A981" s="7">
        <v>40504</v>
      </c>
      <c r="B981" s="1">
        <v>2.1615442208624099E-2</v>
      </c>
      <c r="C981" s="1">
        <v>-1.5753661503066199E-3</v>
      </c>
    </row>
    <row r="982" spans="1:3" x14ac:dyDescent="0.3">
      <c r="A982" s="7">
        <v>40505</v>
      </c>
      <c r="B982" s="1">
        <v>-1.47760174079741E-2</v>
      </c>
      <c r="C982" s="1">
        <v>-1.4284033331377399E-2</v>
      </c>
    </row>
    <row r="983" spans="1:3" x14ac:dyDescent="0.3">
      <c r="A983" s="7">
        <v>40506</v>
      </c>
      <c r="B983" s="1">
        <v>1.9661781809969098E-2</v>
      </c>
      <c r="C983" s="1">
        <v>1.49229682471517E-2</v>
      </c>
    </row>
    <row r="984" spans="1:3" x14ac:dyDescent="0.3">
      <c r="A984" s="7">
        <v>40508</v>
      </c>
      <c r="B984" s="1">
        <v>6.3511264120030798E-4</v>
      </c>
      <c r="C984" s="1">
        <v>-7.4685627564947702E-3</v>
      </c>
    </row>
    <row r="985" spans="1:3" x14ac:dyDescent="0.3">
      <c r="A985" s="7">
        <v>40511</v>
      </c>
      <c r="B985" s="1">
        <v>5.9366387371664296E-3</v>
      </c>
      <c r="C985" s="1">
        <v>-1.3788582200331401E-3</v>
      </c>
    </row>
    <row r="986" spans="1:3" x14ac:dyDescent="0.3">
      <c r="A986" s="7">
        <v>40512</v>
      </c>
      <c r="B986" s="1">
        <v>-1.80518288981385E-2</v>
      </c>
      <c r="C986" s="1">
        <v>-6.0702169961085496E-3</v>
      </c>
    </row>
    <row r="987" spans="1:3" x14ac:dyDescent="0.3">
      <c r="A987" s="7">
        <v>40513</v>
      </c>
      <c r="B987" s="1">
        <v>1.68731083641529E-2</v>
      </c>
      <c r="C987" s="1">
        <v>2.1616954759027002E-2</v>
      </c>
    </row>
    <row r="988" spans="1:3" x14ac:dyDescent="0.3">
      <c r="A988" s="7">
        <v>40514</v>
      </c>
      <c r="B988" s="1">
        <v>5.53124999354893E-3</v>
      </c>
      <c r="C988" s="1">
        <v>1.28185625147814E-2</v>
      </c>
    </row>
    <row r="989" spans="1:3" x14ac:dyDescent="0.3">
      <c r="A989" s="7">
        <v>40515</v>
      </c>
      <c r="B989" s="1">
        <v>-2.2321304841171901E-3</v>
      </c>
      <c r="C989" s="1">
        <v>2.6032368623825101E-3</v>
      </c>
    </row>
    <row r="990" spans="1:3" x14ac:dyDescent="0.3">
      <c r="A990" s="7">
        <v>40518</v>
      </c>
      <c r="B990" s="1">
        <v>8.5372850748279792E-3</v>
      </c>
      <c r="C990" s="1">
        <v>-1.2982388080699E-3</v>
      </c>
    </row>
    <row r="991" spans="1:3" x14ac:dyDescent="0.3">
      <c r="A991" s="7">
        <v>40519</v>
      </c>
      <c r="B991" s="1">
        <v>-6.0595414570889803E-3</v>
      </c>
      <c r="C991" s="1">
        <v>5.1508028858604504E-4</v>
      </c>
    </row>
    <row r="992" spans="1:3" x14ac:dyDescent="0.3">
      <c r="A992" s="7">
        <v>40520</v>
      </c>
      <c r="B992" s="1">
        <v>8.79875611295566E-3</v>
      </c>
      <c r="C992" s="1">
        <v>3.7017601634321599E-3</v>
      </c>
    </row>
    <row r="993" spans="1:3" x14ac:dyDescent="0.3">
      <c r="A993" s="7">
        <v>40521</v>
      </c>
      <c r="B993" s="1">
        <v>-3.8938358484796902E-3</v>
      </c>
      <c r="C993" s="1">
        <v>3.8427483054028801E-3</v>
      </c>
    </row>
    <row r="994" spans="1:3" x14ac:dyDescent="0.3">
      <c r="A994" s="7">
        <v>40522</v>
      </c>
      <c r="B994" s="1">
        <v>2.5022704274122501E-3</v>
      </c>
      <c r="C994" s="1">
        <v>6.0016415247363701E-3</v>
      </c>
    </row>
    <row r="995" spans="1:3" x14ac:dyDescent="0.3">
      <c r="A995" s="7">
        <v>40525</v>
      </c>
      <c r="B995" s="1">
        <v>3.4624447105060501E-3</v>
      </c>
      <c r="C995" s="1">
        <v>4.8320702064064102E-5</v>
      </c>
    </row>
    <row r="996" spans="1:3" x14ac:dyDescent="0.3">
      <c r="A996" s="7">
        <v>40526</v>
      </c>
      <c r="B996" s="1">
        <v>-4.2902275971983296E-3</v>
      </c>
      <c r="C996" s="1">
        <v>9.10956448033184E-4</v>
      </c>
    </row>
    <row r="997" spans="1:3" x14ac:dyDescent="0.3">
      <c r="A997" s="7">
        <v>40527</v>
      </c>
      <c r="B997" s="1">
        <v>2.18713805796522E-4</v>
      </c>
      <c r="C997" s="1">
        <v>-5.12245280178103E-3</v>
      </c>
    </row>
    <row r="998" spans="1:3" x14ac:dyDescent="0.3">
      <c r="A998" s="7">
        <v>40528</v>
      </c>
      <c r="B998" s="1">
        <v>2.7781283456149702E-3</v>
      </c>
      <c r="C998" s="1">
        <v>6.1850951836515096E-3</v>
      </c>
    </row>
    <row r="999" spans="1:3" x14ac:dyDescent="0.3">
      <c r="A999" s="7">
        <v>40529</v>
      </c>
      <c r="B999" s="1">
        <v>-1.9921246218510499E-3</v>
      </c>
      <c r="C999" s="1">
        <v>8.3680433527555398E-4</v>
      </c>
    </row>
    <row r="1000" spans="1:3" x14ac:dyDescent="0.3">
      <c r="A1000" s="7">
        <v>40532</v>
      </c>
      <c r="B1000" s="1">
        <v>4.9901508973388999E-3</v>
      </c>
      <c r="C1000" s="1">
        <v>2.5483531070222801E-3</v>
      </c>
    </row>
    <row r="1001" spans="1:3" x14ac:dyDescent="0.3">
      <c r="A1001" s="7">
        <v>40533</v>
      </c>
      <c r="B1001" s="1">
        <v>6.1762837636287803E-3</v>
      </c>
      <c r="C1001" s="1">
        <v>6.0301025317737204E-3</v>
      </c>
    </row>
    <row r="1002" spans="1:3" x14ac:dyDescent="0.3">
      <c r="A1002" s="7">
        <v>40534</v>
      </c>
      <c r="B1002" s="1">
        <v>2.96109735578387E-3</v>
      </c>
      <c r="C1002" s="1">
        <v>3.3795553013784602E-3</v>
      </c>
    </row>
    <row r="1003" spans="1:3" x14ac:dyDescent="0.3">
      <c r="A1003" s="7">
        <v>40535</v>
      </c>
      <c r="B1003" s="1">
        <v>-4.7975896649190596E-3</v>
      </c>
      <c r="C1003" s="1">
        <v>-1.6443281560064599E-3</v>
      </c>
    </row>
    <row r="1004" spans="1:3" x14ac:dyDescent="0.3">
      <c r="A1004" s="7">
        <v>40539</v>
      </c>
      <c r="B1004" s="1">
        <v>3.3372722996407602E-3</v>
      </c>
      <c r="C1004" s="1">
        <v>6.1269682419706805E-4</v>
      </c>
    </row>
    <row r="1005" spans="1:3" x14ac:dyDescent="0.3">
      <c r="A1005" s="7">
        <v>40540</v>
      </c>
      <c r="B1005" s="1">
        <v>2.4335733746916298E-3</v>
      </c>
      <c r="C1005" s="1">
        <v>7.71324148669983E-4</v>
      </c>
    </row>
    <row r="1006" spans="1:3" x14ac:dyDescent="0.3">
      <c r="A1006" s="7">
        <v>40541</v>
      </c>
      <c r="B1006" s="1">
        <v>-5.5358479013511996E-4</v>
      </c>
      <c r="C1006" s="1">
        <v>1.00914493322146E-3</v>
      </c>
    </row>
    <row r="1007" spans="1:3" x14ac:dyDescent="0.3">
      <c r="A1007" s="7">
        <v>40542</v>
      </c>
      <c r="B1007" s="1">
        <v>-5.0104232385007599E-3</v>
      </c>
      <c r="C1007" s="1">
        <v>-1.50821886064367E-3</v>
      </c>
    </row>
    <row r="1008" spans="1:3" x14ac:dyDescent="0.3">
      <c r="A1008" s="7">
        <v>40543</v>
      </c>
      <c r="B1008" s="1">
        <v>-3.3988091454240101E-3</v>
      </c>
      <c r="C1008" s="1">
        <v>-1.9078926371840499E-4</v>
      </c>
    </row>
    <row r="1009" spans="1:3" x14ac:dyDescent="0.3">
      <c r="A1009" s="7">
        <v>40546</v>
      </c>
      <c r="B1009" s="1">
        <v>2.1732646231397999E-2</v>
      </c>
      <c r="C1009" s="1">
        <v>1.1314827637700401E-2</v>
      </c>
    </row>
    <row r="1010" spans="1:3" x14ac:dyDescent="0.3">
      <c r="A1010" s="7">
        <v>40547</v>
      </c>
      <c r="B1010" s="1">
        <v>5.2186514269043603E-3</v>
      </c>
      <c r="C1010" s="1">
        <v>-1.3130618746926E-3</v>
      </c>
    </row>
    <row r="1011" spans="1:3" x14ac:dyDescent="0.3">
      <c r="A1011" s="7">
        <v>40548</v>
      </c>
      <c r="B1011" s="1">
        <v>8.1799774451507493E-3</v>
      </c>
      <c r="C1011" s="1">
        <v>5.0071707174863499E-3</v>
      </c>
    </row>
    <row r="1012" spans="1:3" x14ac:dyDescent="0.3">
      <c r="A1012" s="7">
        <v>40549</v>
      </c>
      <c r="B1012" s="1">
        <v>-8.0833945837643895E-4</v>
      </c>
      <c r="C1012" s="1">
        <v>-2.12295769469939E-3</v>
      </c>
    </row>
    <row r="1013" spans="1:3" x14ac:dyDescent="0.3">
      <c r="A1013" s="7">
        <v>40550</v>
      </c>
      <c r="B1013" s="1">
        <v>7.1616515012618001E-3</v>
      </c>
      <c r="C1013" s="1">
        <v>-1.8447823874668801E-3</v>
      </c>
    </row>
    <row r="1014" spans="1:3" x14ac:dyDescent="0.3">
      <c r="A1014" s="7">
        <v>40553</v>
      </c>
      <c r="B1014" s="1">
        <v>1.88325831107021E-2</v>
      </c>
      <c r="C1014" s="1">
        <v>-1.3763271726307E-3</v>
      </c>
    </row>
    <row r="1015" spans="1:3" x14ac:dyDescent="0.3">
      <c r="A1015" s="7">
        <v>40554</v>
      </c>
      <c r="B1015" s="1">
        <v>-2.36537088630218E-3</v>
      </c>
      <c r="C1015" s="1">
        <v>3.7251269935028E-3</v>
      </c>
    </row>
    <row r="1016" spans="1:3" x14ac:dyDescent="0.3">
      <c r="A1016" s="7">
        <v>40555</v>
      </c>
      <c r="B1016" s="1">
        <v>8.1371147278401796E-3</v>
      </c>
      <c r="C1016" s="1">
        <v>9.0075804878473296E-3</v>
      </c>
    </row>
    <row r="1017" spans="1:3" x14ac:dyDescent="0.3">
      <c r="A1017" s="7">
        <v>40556</v>
      </c>
      <c r="B1017" s="1">
        <v>3.6584734485458599E-3</v>
      </c>
      <c r="C1017" s="1">
        <v>-1.7107461093028901E-3</v>
      </c>
    </row>
    <row r="1018" spans="1:3" x14ac:dyDescent="0.3">
      <c r="A1018" s="7">
        <v>40557</v>
      </c>
      <c r="B1018" s="1">
        <v>8.1000228157681597E-3</v>
      </c>
      <c r="C1018" s="1">
        <v>7.3845422245237798E-3</v>
      </c>
    </row>
    <row r="1019" spans="1:3" x14ac:dyDescent="0.3">
      <c r="A1019" s="7">
        <v>40561</v>
      </c>
      <c r="B1019" s="1">
        <v>-2.2469191291672599E-2</v>
      </c>
      <c r="C1019" s="1">
        <v>1.37641119495524E-3</v>
      </c>
    </row>
    <row r="1020" spans="1:3" x14ac:dyDescent="0.3">
      <c r="A1020" s="7">
        <v>40562</v>
      </c>
      <c r="B1020" s="1">
        <v>-5.3134171188227199E-3</v>
      </c>
      <c r="C1020" s="1">
        <v>-1.01156552004501E-2</v>
      </c>
    </row>
    <row r="1021" spans="1:3" x14ac:dyDescent="0.3">
      <c r="A1021" s="7">
        <v>40563</v>
      </c>
      <c r="B1021" s="1">
        <v>-1.8179547062597799E-2</v>
      </c>
      <c r="C1021" s="1">
        <v>-1.2949590793667201E-3</v>
      </c>
    </row>
    <row r="1022" spans="1:3" x14ac:dyDescent="0.3">
      <c r="A1022" s="7">
        <v>40564</v>
      </c>
      <c r="B1022" s="1">
        <v>-1.7915282266464001E-2</v>
      </c>
      <c r="C1022" s="1">
        <v>2.41354566718055E-3</v>
      </c>
    </row>
    <row r="1023" spans="1:3" x14ac:dyDescent="0.3">
      <c r="A1023" s="7">
        <v>40567</v>
      </c>
      <c r="B1023" s="1">
        <v>3.2841927569794399E-2</v>
      </c>
      <c r="C1023" s="1">
        <v>5.8362801574556302E-3</v>
      </c>
    </row>
    <row r="1024" spans="1:3" x14ac:dyDescent="0.3">
      <c r="A1024" s="7">
        <v>40568</v>
      </c>
      <c r="B1024" s="1">
        <v>1.17053664734241E-2</v>
      </c>
      <c r="C1024" s="1">
        <v>2.6346255845632898E-4</v>
      </c>
    </row>
    <row r="1025" spans="1:3" x14ac:dyDescent="0.3">
      <c r="A1025" s="7">
        <v>40569</v>
      </c>
      <c r="B1025" s="1">
        <v>7.1763851585619999E-3</v>
      </c>
      <c r="C1025" s="1">
        <v>4.2209070556167303E-3</v>
      </c>
    </row>
    <row r="1026" spans="1:3" x14ac:dyDescent="0.3">
      <c r="A1026" s="7">
        <v>40570</v>
      </c>
      <c r="B1026" s="1">
        <v>-1.86137937918751E-3</v>
      </c>
      <c r="C1026" s="1">
        <v>2.24430561438371E-3</v>
      </c>
    </row>
    <row r="1027" spans="1:3" x14ac:dyDescent="0.3">
      <c r="A1027" s="7">
        <v>40571</v>
      </c>
      <c r="B1027" s="1">
        <v>-2.0716036772896899E-2</v>
      </c>
      <c r="C1027" s="1">
        <v>-1.7852526512267E-2</v>
      </c>
    </row>
    <row r="1028" spans="1:3" x14ac:dyDescent="0.3">
      <c r="A1028" s="7">
        <v>40574</v>
      </c>
      <c r="B1028" s="1">
        <v>9.5801901482250908E-3</v>
      </c>
      <c r="C1028" s="1">
        <v>7.66255798652948E-3</v>
      </c>
    </row>
    <row r="1029" spans="1:3" x14ac:dyDescent="0.3">
      <c r="A1029" s="7">
        <v>40575</v>
      </c>
      <c r="B1029" s="1">
        <v>1.6827944534183199E-2</v>
      </c>
      <c r="C1029" s="1">
        <v>1.66935986404597E-2</v>
      </c>
    </row>
    <row r="1030" spans="1:3" x14ac:dyDescent="0.3">
      <c r="A1030" s="7">
        <v>40576</v>
      </c>
      <c r="B1030" s="1">
        <v>-2.0580447562027499E-3</v>
      </c>
      <c r="C1030" s="1">
        <v>-2.7225178324746802E-3</v>
      </c>
    </row>
    <row r="1031" spans="1:3" x14ac:dyDescent="0.3">
      <c r="A1031" s="7">
        <v>40577</v>
      </c>
      <c r="B1031" s="1">
        <v>-2.5555007858664202E-3</v>
      </c>
      <c r="C1031" s="1">
        <v>2.3541996209659501E-3</v>
      </c>
    </row>
    <row r="1032" spans="1:3" x14ac:dyDescent="0.3">
      <c r="A1032" s="7">
        <v>40578</v>
      </c>
      <c r="B1032" s="1">
        <v>8.9095905021168206E-3</v>
      </c>
      <c r="C1032" s="1">
        <v>2.8842621599129998E-3</v>
      </c>
    </row>
    <row r="1033" spans="1:3" x14ac:dyDescent="0.3">
      <c r="A1033" s="7">
        <v>40581</v>
      </c>
      <c r="B1033" s="1">
        <v>1.5527209468975799E-2</v>
      </c>
      <c r="C1033" s="1">
        <v>6.2401718181062096E-3</v>
      </c>
    </row>
    <row r="1034" spans="1:3" x14ac:dyDescent="0.3">
      <c r="A1034" s="7">
        <v>40582</v>
      </c>
      <c r="B1034" s="1">
        <v>9.4346600946873006E-3</v>
      </c>
      <c r="C1034" s="1">
        <v>4.1847517493252004E-3</v>
      </c>
    </row>
    <row r="1035" spans="1:3" x14ac:dyDescent="0.3">
      <c r="A1035" s="7">
        <v>40583</v>
      </c>
      <c r="B1035" s="1">
        <v>8.3334497946356799E-3</v>
      </c>
      <c r="C1035" s="1">
        <v>-2.7857653052926201E-3</v>
      </c>
    </row>
    <row r="1036" spans="1:3" x14ac:dyDescent="0.3">
      <c r="A1036" s="7">
        <v>40584</v>
      </c>
      <c r="B1036" s="1">
        <v>-1.0107482270554399E-2</v>
      </c>
      <c r="C1036" s="1">
        <v>7.4949275956370798E-4</v>
      </c>
    </row>
    <row r="1037" spans="1:3" x14ac:dyDescent="0.3">
      <c r="A1037" s="7">
        <v>40585</v>
      </c>
      <c r="B1037" s="1">
        <v>6.5157975574416903E-3</v>
      </c>
      <c r="C1037" s="1">
        <v>5.5073713962316998E-3</v>
      </c>
    </row>
    <row r="1038" spans="1:3" x14ac:dyDescent="0.3">
      <c r="A1038" s="7">
        <v>40588</v>
      </c>
      <c r="B1038" s="1">
        <v>6.5292597210184801E-3</v>
      </c>
      <c r="C1038" s="1">
        <v>2.3849241566127298E-3</v>
      </c>
    </row>
    <row r="1039" spans="1:3" x14ac:dyDescent="0.3">
      <c r="A1039" s="7">
        <v>40589</v>
      </c>
      <c r="B1039" s="1">
        <v>2.0046085903300298E-3</v>
      </c>
      <c r="C1039" s="1">
        <v>-3.2349106631179799E-3</v>
      </c>
    </row>
    <row r="1040" spans="1:3" x14ac:dyDescent="0.3">
      <c r="A1040" s="7">
        <v>40590</v>
      </c>
      <c r="B1040" s="1">
        <v>8.9748792309107799E-3</v>
      </c>
      <c r="C1040" s="1">
        <v>6.2574347613539904E-3</v>
      </c>
    </row>
    <row r="1041" spans="1:3" x14ac:dyDescent="0.3">
      <c r="A1041" s="7">
        <v>40591</v>
      </c>
      <c r="B1041" s="1">
        <v>-1.3301425500910199E-2</v>
      </c>
      <c r="C1041" s="1">
        <v>3.0756915754364101E-3</v>
      </c>
    </row>
    <row r="1042" spans="1:3" x14ac:dyDescent="0.3">
      <c r="A1042" s="7">
        <v>40592</v>
      </c>
      <c r="B1042" s="1">
        <v>-2.1601630230542498E-2</v>
      </c>
      <c r="C1042" s="1">
        <v>1.9247225860843399E-3</v>
      </c>
    </row>
    <row r="1043" spans="1:3" x14ac:dyDescent="0.3">
      <c r="A1043" s="7">
        <v>40596</v>
      </c>
      <c r="B1043" s="1">
        <v>-3.4088572678779502E-2</v>
      </c>
      <c r="C1043" s="1">
        <v>-2.05285655316895E-2</v>
      </c>
    </row>
    <row r="1044" spans="1:3" x14ac:dyDescent="0.3">
      <c r="A1044" s="7">
        <v>40597</v>
      </c>
      <c r="B1044" s="1">
        <v>1.18426368684006E-2</v>
      </c>
      <c r="C1044" s="1">
        <v>-6.1119605307773401E-3</v>
      </c>
    </row>
    <row r="1045" spans="1:3" x14ac:dyDescent="0.3">
      <c r="A1045" s="7">
        <v>40598</v>
      </c>
      <c r="B1045" s="1">
        <v>7.5873929936887098E-4</v>
      </c>
      <c r="C1045" s="1">
        <v>-9.943766071095479E-4</v>
      </c>
    </row>
    <row r="1046" spans="1:3" x14ac:dyDescent="0.3">
      <c r="A1046" s="7">
        <v>40599</v>
      </c>
      <c r="B1046" s="1">
        <v>1.53993024319254E-2</v>
      </c>
      <c r="C1046" s="1">
        <v>1.05505162339885E-2</v>
      </c>
    </row>
    <row r="1047" spans="1:3" x14ac:dyDescent="0.3">
      <c r="A1047" s="7">
        <v>40602</v>
      </c>
      <c r="B1047" s="1">
        <v>1.45046420388859E-2</v>
      </c>
      <c r="C1047" s="1">
        <v>5.5610858352232997E-3</v>
      </c>
    </row>
    <row r="1048" spans="1:3" x14ac:dyDescent="0.3">
      <c r="A1048" s="7">
        <v>40603</v>
      </c>
      <c r="B1048" s="1">
        <v>-1.10417087557458E-2</v>
      </c>
      <c r="C1048" s="1">
        <v>-1.5739678016041501E-2</v>
      </c>
    </row>
    <row r="1049" spans="1:3" x14ac:dyDescent="0.3">
      <c r="A1049" s="7">
        <v>40604</v>
      </c>
      <c r="B1049" s="1">
        <v>8.0448319852353106E-3</v>
      </c>
      <c r="C1049" s="1">
        <v>1.615200654558E-3</v>
      </c>
    </row>
    <row r="1050" spans="1:3" x14ac:dyDescent="0.3">
      <c r="A1050" s="7">
        <v>40605</v>
      </c>
      <c r="B1050" s="1">
        <v>2.1128953841696298E-2</v>
      </c>
      <c r="C1050" s="1">
        <v>1.7219002029837699E-2</v>
      </c>
    </row>
    <row r="1051" spans="1:3" x14ac:dyDescent="0.3">
      <c r="A1051" s="7">
        <v>40606</v>
      </c>
      <c r="B1051" s="1">
        <v>1.2235469619141801E-3</v>
      </c>
      <c r="C1051" s="1">
        <v>-7.3780379827967897E-3</v>
      </c>
    </row>
    <row r="1052" spans="1:3" x14ac:dyDescent="0.3">
      <c r="A1052" s="7">
        <v>40609</v>
      </c>
      <c r="B1052" s="1">
        <v>-1.28884681625634E-2</v>
      </c>
      <c r="C1052" s="1">
        <v>-8.3412321082470004E-3</v>
      </c>
    </row>
    <row r="1053" spans="1:3" x14ac:dyDescent="0.3">
      <c r="A1053" s="7">
        <v>40610</v>
      </c>
      <c r="B1053" s="1">
        <v>1.12496866152156E-3</v>
      </c>
      <c r="C1053" s="1">
        <v>8.9227335878014902E-3</v>
      </c>
    </row>
    <row r="1054" spans="1:3" x14ac:dyDescent="0.3">
      <c r="A1054" s="7">
        <v>40611</v>
      </c>
      <c r="B1054" s="1">
        <v>-9.2476816078090902E-3</v>
      </c>
      <c r="C1054" s="1">
        <v>-1.3617028593394501E-3</v>
      </c>
    </row>
    <row r="1055" spans="1:3" x14ac:dyDescent="0.3">
      <c r="A1055" s="7">
        <v>40612</v>
      </c>
      <c r="B1055" s="1">
        <v>-1.6455298371287001E-2</v>
      </c>
      <c r="C1055" s="1">
        <v>-1.88709524269184E-2</v>
      </c>
    </row>
    <row r="1056" spans="1:3" x14ac:dyDescent="0.3">
      <c r="A1056" s="7">
        <v>40613</v>
      </c>
      <c r="B1056" s="1">
        <v>1.53462563742941E-2</v>
      </c>
      <c r="C1056" s="1">
        <v>7.0805137063321101E-3</v>
      </c>
    </row>
    <row r="1057" spans="1:3" x14ac:dyDescent="0.3">
      <c r="A1057" s="7">
        <v>40616</v>
      </c>
      <c r="B1057" s="1">
        <v>4.4603826740010604E-3</v>
      </c>
      <c r="C1057" s="1">
        <v>-6.0493251637452304E-3</v>
      </c>
    </row>
    <row r="1058" spans="1:3" x14ac:dyDescent="0.3">
      <c r="A1058" s="7">
        <v>40617</v>
      </c>
      <c r="B1058" s="1">
        <v>-2.2994856953209099E-2</v>
      </c>
      <c r="C1058" s="1">
        <v>-1.12003485309164E-2</v>
      </c>
    </row>
    <row r="1059" spans="1:3" x14ac:dyDescent="0.3">
      <c r="A1059" s="7">
        <v>40618</v>
      </c>
      <c r="B1059" s="1">
        <v>-4.4639996354398297E-2</v>
      </c>
      <c r="C1059" s="1">
        <v>-1.9494948861799401E-2</v>
      </c>
    </row>
    <row r="1060" spans="1:3" x14ac:dyDescent="0.3">
      <c r="A1060" s="7">
        <v>40619</v>
      </c>
      <c r="B1060" s="1">
        <v>1.40300323623059E-2</v>
      </c>
      <c r="C1060" s="1">
        <v>1.3398228894571301E-2</v>
      </c>
    </row>
    <row r="1061" spans="1:3" x14ac:dyDescent="0.3">
      <c r="A1061" s="7">
        <v>40620</v>
      </c>
      <c r="B1061" s="1">
        <v>-1.18633840483299E-2</v>
      </c>
      <c r="C1061" s="1">
        <v>4.3102017123040097E-3</v>
      </c>
    </row>
    <row r="1062" spans="1:3" x14ac:dyDescent="0.3">
      <c r="A1062" s="7">
        <v>40623</v>
      </c>
      <c r="B1062" s="1">
        <v>2.6098504144816102E-2</v>
      </c>
      <c r="C1062" s="1">
        <v>1.49858464086803E-2</v>
      </c>
    </row>
    <row r="1063" spans="1:3" x14ac:dyDescent="0.3">
      <c r="A1063" s="7">
        <v>40624</v>
      </c>
      <c r="B1063" s="1">
        <v>5.5996334736361196E-3</v>
      </c>
      <c r="C1063" s="1">
        <v>-3.5505668465681799E-3</v>
      </c>
    </row>
    <row r="1064" spans="1:3" x14ac:dyDescent="0.3">
      <c r="A1064" s="7">
        <v>40625</v>
      </c>
      <c r="B1064" s="1">
        <v>-5.8906312230160296E-3</v>
      </c>
      <c r="C1064" s="1">
        <v>2.9139792557568698E-3</v>
      </c>
    </row>
    <row r="1065" spans="1:3" x14ac:dyDescent="0.3">
      <c r="A1065" s="7">
        <v>40626</v>
      </c>
      <c r="B1065" s="1">
        <v>1.7040237764758701E-2</v>
      </c>
      <c r="C1065" s="1">
        <v>9.3407483666867498E-3</v>
      </c>
    </row>
    <row r="1066" spans="1:3" x14ac:dyDescent="0.3">
      <c r="A1066" s="7">
        <v>40627</v>
      </c>
      <c r="B1066" s="1">
        <v>1.9044981821056298E-2</v>
      </c>
      <c r="C1066" s="1">
        <v>3.1611371596607101E-3</v>
      </c>
    </row>
    <row r="1067" spans="1:3" x14ac:dyDescent="0.3">
      <c r="A1067" s="7">
        <v>40630</v>
      </c>
      <c r="B1067" s="1">
        <v>-3.1289778783744099E-3</v>
      </c>
      <c r="C1067" s="1">
        <v>-2.7478367067710302E-3</v>
      </c>
    </row>
    <row r="1068" spans="1:3" x14ac:dyDescent="0.3">
      <c r="A1068" s="7">
        <v>40631</v>
      </c>
      <c r="B1068" s="1">
        <v>1.48361633718785E-3</v>
      </c>
      <c r="C1068" s="1">
        <v>7.0600450442628304E-3</v>
      </c>
    </row>
    <row r="1069" spans="1:3" x14ac:dyDescent="0.3">
      <c r="A1069" s="7">
        <v>40632</v>
      </c>
      <c r="B1069" s="1">
        <v>-6.6386530928286298E-3</v>
      </c>
      <c r="C1069" s="1">
        <v>6.6847066895028302E-3</v>
      </c>
    </row>
    <row r="1070" spans="1:3" x14ac:dyDescent="0.3">
      <c r="A1070" s="7">
        <v>40633</v>
      </c>
      <c r="B1070" s="1">
        <v>-3.4425858644138201E-4</v>
      </c>
      <c r="C1070" s="1">
        <v>-1.8295017404008601E-3</v>
      </c>
    </row>
    <row r="1071" spans="1:3" x14ac:dyDescent="0.3">
      <c r="A1071" s="7">
        <v>40634</v>
      </c>
      <c r="B1071" s="1">
        <v>-1.13340842472993E-2</v>
      </c>
      <c r="C1071" s="1">
        <v>4.9629878780623696E-3</v>
      </c>
    </row>
    <row r="1072" spans="1:3" x14ac:dyDescent="0.3">
      <c r="A1072" s="7">
        <v>40637</v>
      </c>
      <c r="B1072" s="1">
        <v>-9.7803997520874396E-3</v>
      </c>
      <c r="C1072" s="1">
        <v>3.45209798982893E-4</v>
      </c>
    </row>
    <row r="1073" spans="1:3" x14ac:dyDescent="0.3">
      <c r="A1073" s="7">
        <v>40638</v>
      </c>
      <c r="B1073" s="1">
        <v>-6.7412626476445201E-3</v>
      </c>
      <c r="C1073" s="1">
        <v>-1.80055069812002E-4</v>
      </c>
    </row>
    <row r="1074" spans="1:3" x14ac:dyDescent="0.3">
      <c r="A1074" s="7">
        <v>40639</v>
      </c>
      <c r="B1074" s="1">
        <v>-2.5082700732677E-3</v>
      </c>
      <c r="C1074" s="1">
        <v>2.1836773816299401E-3</v>
      </c>
    </row>
    <row r="1075" spans="1:3" x14ac:dyDescent="0.3">
      <c r="A1075" s="7">
        <v>40640</v>
      </c>
      <c r="B1075" s="1">
        <v>1.18251215238896E-4</v>
      </c>
      <c r="C1075" s="1">
        <v>-1.5200060954518901E-3</v>
      </c>
    </row>
    <row r="1076" spans="1:3" x14ac:dyDescent="0.3">
      <c r="A1076" s="7">
        <v>40641</v>
      </c>
      <c r="B1076" s="1">
        <v>-8.9325138771776409E-3</v>
      </c>
      <c r="C1076" s="1">
        <v>-4.0044438811524001E-3</v>
      </c>
    </row>
    <row r="1077" spans="1:3" x14ac:dyDescent="0.3">
      <c r="A1077" s="7">
        <v>40644</v>
      </c>
      <c r="B1077" s="1">
        <v>-1.271394720203E-2</v>
      </c>
      <c r="C1077" s="1">
        <v>-2.7933795200096902E-3</v>
      </c>
    </row>
    <row r="1078" spans="1:3" x14ac:dyDescent="0.3">
      <c r="A1078" s="7">
        <v>40645</v>
      </c>
      <c r="B1078" s="1">
        <v>4.8367292881867901E-3</v>
      </c>
      <c r="C1078" s="1">
        <v>-7.77669941205572E-3</v>
      </c>
    </row>
    <row r="1079" spans="1:3" x14ac:dyDescent="0.3">
      <c r="A1079" s="7">
        <v>40646</v>
      </c>
      <c r="B1079" s="1">
        <v>1.12210950692322E-2</v>
      </c>
      <c r="C1079" s="1">
        <v>1.9023558283004499E-4</v>
      </c>
    </row>
    <row r="1080" spans="1:3" x14ac:dyDescent="0.3">
      <c r="A1080" s="7">
        <v>40647</v>
      </c>
      <c r="B1080" s="1">
        <v>-1.10373120414257E-2</v>
      </c>
      <c r="C1080" s="1">
        <v>8.3677084893540906E-5</v>
      </c>
    </row>
    <row r="1081" spans="1:3" x14ac:dyDescent="0.3">
      <c r="A1081" s="7">
        <v>40648</v>
      </c>
      <c r="B1081" s="1">
        <v>-1.4920774738693699E-2</v>
      </c>
      <c r="C1081" s="1">
        <v>3.9254130188142201E-3</v>
      </c>
    </row>
    <row r="1082" spans="1:3" x14ac:dyDescent="0.3">
      <c r="A1082" s="7">
        <v>40651</v>
      </c>
      <c r="B1082" s="1">
        <v>1.3406056476557199E-2</v>
      </c>
      <c r="C1082" s="1">
        <v>-1.10178516042041E-2</v>
      </c>
    </row>
    <row r="1083" spans="1:3" x14ac:dyDescent="0.3">
      <c r="A1083" s="7">
        <v>40652</v>
      </c>
      <c r="B1083" s="1">
        <v>1.8110957576618701E-2</v>
      </c>
      <c r="C1083" s="1">
        <v>5.7311705365190599E-3</v>
      </c>
    </row>
    <row r="1084" spans="1:3" x14ac:dyDescent="0.3">
      <c r="A1084" s="7">
        <v>40653</v>
      </c>
      <c r="B1084" s="1">
        <v>1.3466742217605601E-2</v>
      </c>
      <c r="C1084" s="1">
        <v>1.35149472563079E-2</v>
      </c>
    </row>
    <row r="1085" spans="1:3" x14ac:dyDescent="0.3">
      <c r="A1085" s="7">
        <v>40654</v>
      </c>
      <c r="B1085" s="1">
        <v>2.4210522500690598E-2</v>
      </c>
      <c r="C1085" s="1">
        <v>5.2767822838566403E-3</v>
      </c>
    </row>
    <row r="1086" spans="1:3" x14ac:dyDescent="0.3">
      <c r="A1086" s="7">
        <v>40658</v>
      </c>
      <c r="B1086" s="1">
        <v>6.5870496750242103E-3</v>
      </c>
      <c r="C1086" s="1">
        <v>-1.59266999060603E-3</v>
      </c>
    </row>
    <row r="1087" spans="1:3" x14ac:dyDescent="0.3">
      <c r="A1087" s="7">
        <v>40659</v>
      </c>
      <c r="B1087" s="1">
        <v>-7.3366002943779903E-3</v>
      </c>
      <c r="C1087" s="1">
        <v>8.9795843475004595E-3</v>
      </c>
    </row>
    <row r="1088" spans="1:3" x14ac:dyDescent="0.3">
      <c r="A1088" s="7">
        <v>40660</v>
      </c>
      <c r="B1088" s="1">
        <v>-7.70741497122862E-4</v>
      </c>
      <c r="C1088" s="1">
        <v>6.2498471411911397E-3</v>
      </c>
    </row>
    <row r="1089" spans="1:3" x14ac:dyDescent="0.3">
      <c r="A1089" s="7">
        <v>40661</v>
      </c>
      <c r="B1089" s="1">
        <v>-9.7099730013747703E-3</v>
      </c>
      <c r="C1089" s="1">
        <v>3.5554238371831E-3</v>
      </c>
    </row>
    <row r="1090" spans="1:3" x14ac:dyDescent="0.3">
      <c r="A1090" s="7">
        <v>40662</v>
      </c>
      <c r="B1090" s="1">
        <v>9.7475406284877105E-3</v>
      </c>
      <c r="C1090" s="1">
        <v>2.3006623000803002E-3</v>
      </c>
    </row>
    <row r="1091" spans="1:3" x14ac:dyDescent="0.3">
      <c r="A1091" s="7">
        <v>40665</v>
      </c>
      <c r="B1091" s="1">
        <v>-1.09959430260763E-2</v>
      </c>
      <c r="C1091" s="1">
        <v>-1.75271083835604E-3</v>
      </c>
    </row>
    <row r="1092" spans="1:3" x14ac:dyDescent="0.3">
      <c r="A1092" s="7">
        <v>40666</v>
      </c>
      <c r="B1092" s="1">
        <v>5.5448580078556499E-3</v>
      </c>
      <c r="C1092" s="1">
        <v>-3.3793039317668899E-3</v>
      </c>
    </row>
    <row r="1093" spans="1:3" x14ac:dyDescent="0.3">
      <c r="A1093" s="7">
        <v>40667</v>
      </c>
      <c r="B1093" s="1">
        <v>3.9344585183762604E-3</v>
      </c>
      <c r="C1093" s="1">
        <v>-6.85530880738638E-3</v>
      </c>
    </row>
    <row r="1094" spans="1:3" x14ac:dyDescent="0.3">
      <c r="A1094" s="7">
        <v>40668</v>
      </c>
      <c r="B1094" s="1">
        <v>-8.0670604234961401E-3</v>
      </c>
      <c r="C1094" s="1">
        <v>-9.0698352950829807E-3</v>
      </c>
    </row>
    <row r="1095" spans="1:3" x14ac:dyDescent="0.3">
      <c r="A1095" s="7">
        <v>40669</v>
      </c>
      <c r="B1095" s="1">
        <v>-2.5966442352509699E-4</v>
      </c>
      <c r="C1095" s="1">
        <v>3.8199199248580801E-3</v>
      </c>
    </row>
    <row r="1096" spans="1:3" x14ac:dyDescent="0.3">
      <c r="A1096" s="7">
        <v>40672</v>
      </c>
      <c r="B1096" s="1">
        <v>2.7116873593295799E-3</v>
      </c>
      <c r="C1096" s="1">
        <v>4.5441637238203799E-3</v>
      </c>
    </row>
    <row r="1097" spans="1:3" x14ac:dyDescent="0.3">
      <c r="A1097" s="7">
        <v>40673</v>
      </c>
      <c r="B1097" s="1">
        <v>5.3221769335627398E-3</v>
      </c>
      <c r="C1097" s="1">
        <v>8.07403656352834E-3</v>
      </c>
    </row>
    <row r="1098" spans="1:3" x14ac:dyDescent="0.3">
      <c r="A1098" s="7">
        <v>40674</v>
      </c>
      <c r="B1098" s="1">
        <v>-6.3526707478274201E-3</v>
      </c>
      <c r="C1098" s="1">
        <v>-1.1111495786944099E-2</v>
      </c>
    </row>
    <row r="1099" spans="1:3" x14ac:dyDescent="0.3">
      <c r="A1099" s="7">
        <v>40675</v>
      </c>
      <c r="B1099" s="1">
        <v>-1.90100890225564E-3</v>
      </c>
      <c r="C1099" s="1">
        <v>4.8954370942113599E-3</v>
      </c>
    </row>
    <row r="1100" spans="1:3" x14ac:dyDescent="0.3">
      <c r="A1100" s="7">
        <v>40676</v>
      </c>
      <c r="B1100" s="1">
        <v>-1.7514356574520201E-2</v>
      </c>
      <c r="C1100" s="1">
        <v>-8.0673294082113101E-3</v>
      </c>
    </row>
    <row r="1101" spans="1:3" x14ac:dyDescent="0.3">
      <c r="A1101" s="7">
        <v>40679</v>
      </c>
      <c r="B1101" s="1">
        <v>-2.1145724212927899E-2</v>
      </c>
      <c r="C1101" s="1">
        <v>-6.2043915440711502E-3</v>
      </c>
    </row>
    <row r="1102" spans="1:3" x14ac:dyDescent="0.3">
      <c r="A1102" s="7">
        <v>40680</v>
      </c>
      <c r="B1102" s="1">
        <v>8.5210183911841302E-3</v>
      </c>
      <c r="C1102" s="1">
        <v>-3.68561163988756E-4</v>
      </c>
    </row>
    <row r="1103" spans="1:3" x14ac:dyDescent="0.3">
      <c r="A1103" s="7">
        <v>40681</v>
      </c>
      <c r="B1103" s="1">
        <v>1.1096734102372699E-2</v>
      </c>
      <c r="C1103" s="1">
        <v>8.8038000391847896E-3</v>
      </c>
    </row>
    <row r="1104" spans="1:3" x14ac:dyDescent="0.3">
      <c r="A1104" s="7">
        <v>40682</v>
      </c>
      <c r="B1104" s="1">
        <v>1.9417917929893699E-3</v>
      </c>
      <c r="C1104" s="1">
        <v>2.1779409571196502E-3</v>
      </c>
    </row>
    <row r="1105" spans="1:3" x14ac:dyDescent="0.3">
      <c r="A1105" s="7">
        <v>40683</v>
      </c>
      <c r="B1105" s="1">
        <v>-1.55933232001141E-2</v>
      </c>
      <c r="C1105" s="1">
        <v>-7.6882674788020201E-3</v>
      </c>
    </row>
    <row r="1106" spans="1:3" x14ac:dyDescent="0.3">
      <c r="A1106" s="7">
        <v>40686</v>
      </c>
      <c r="B1106" s="1">
        <v>-2.4464908074413E-3</v>
      </c>
      <c r="C1106" s="1">
        <v>-1.19255850364054E-2</v>
      </c>
    </row>
    <row r="1107" spans="1:3" x14ac:dyDescent="0.3">
      <c r="A1107" s="7">
        <v>40687</v>
      </c>
      <c r="B1107" s="1">
        <v>-6.6084040586026297E-3</v>
      </c>
      <c r="C1107" s="1">
        <v>-8.2738031391094103E-4</v>
      </c>
    </row>
    <row r="1108" spans="1:3" x14ac:dyDescent="0.3">
      <c r="A1108" s="7">
        <v>40688</v>
      </c>
      <c r="B1108" s="1">
        <v>1.3817033893972701E-2</v>
      </c>
      <c r="C1108" s="1">
        <v>3.1831691643784401E-3</v>
      </c>
    </row>
    <row r="1109" spans="1:3" x14ac:dyDescent="0.3">
      <c r="A1109" s="7">
        <v>40689</v>
      </c>
      <c r="B1109" s="1">
        <v>-5.2850669149924201E-3</v>
      </c>
      <c r="C1109" s="1">
        <v>3.9531152655043504E-3</v>
      </c>
    </row>
    <row r="1110" spans="1:3" x14ac:dyDescent="0.3">
      <c r="A1110" s="7">
        <v>40690</v>
      </c>
      <c r="B1110" s="1">
        <v>7.1939668711362703E-3</v>
      </c>
      <c r="C1110" s="1">
        <v>4.0809203062361901E-3</v>
      </c>
    </row>
    <row r="1111" spans="1:3" x14ac:dyDescent="0.3">
      <c r="A1111" s="7">
        <v>40694</v>
      </c>
      <c r="B1111" s="1">
        <v>3.0882279494008201E-2</v>
      </c>
      <c r="C1111" s="1">
        <v>1.05927242537942E-2</v>
      </c>
    </row>
    <row r="1112" spans="1:3" x14ac:dyDescent="0.3">
      <c r="A1112" s="7">
        <v>40695</v>
      </c>
      <c r="B1112" s="1">
        <v>-6.6701293765300002E-3</v>
      </c>
      <c r="C1112" s="1">
        <v>-2.2784644005685101E-2</v>
      </c>
    </row>
    <row r="1113" spans="1:3" x14ac:dyDescent="0.3">
      <c r="A1113" s="7">
        <v>40696</v>
      </c>
      <c r="B1113" s="1">
        <v>1.7075351878434999E-3</v>
      </c>
      <c r="C1113" s="1">
        <v>-1.22483582973865E-3</v>
      </c>
    </row>
    <row r="1114" spans="1:3" x14ac:dyDescent="0.3">
      <c r="A1114" s="7">
        <v>40697</v>
      </c>
      <c r="B1114" s="1">
        <v>-7.6852945211773899E-3</v>
      </c>
      <c r="C1114" s="1">
        <v>-9.7338092938709098E-3</v>
      </c>
    </row>
    <row r="1115" spans="1:3" x14ac:dyDescent="0.3">
      <c r="A1115" s="7">
        <v>40700</v>
      </c>
      <c r="B1115" s="1">
        <v>-1.5723461221148899E-2</v>
      </c>
      <c r="C1115" s="1">
        <v>-1.07602061547448E-2</v>
      </c>
    </row>
    <row r="1116" spans="1:3" x14ac:dyDescent="0.3">
      <c r="A1116" s="7">
        <v>40701</v>
      </c>
      <c r="B1116" s="1">
        <v>-1.77493721527083E-2</v>
      </c>
      <c r="C1116" s="1">
        <v>-9.5640775163308199E-4</v>
      </c>
    </row>
    <row r="1117" spans="1:3" x14ac:dyDescent="0.3">
      <c r="A1117" s="7">
        <v>40702</v>
      </c>
      <c r="B1117" s="1">
        <v>6.0243191683317899E-4</v>
      </c>
      <c r="C1117" s="1">
        <v>-4.1868742875353897E-3</v>
      </c>
    </row>
    <row r="1118" spans="1:3" x14ac:dyDescent="0.3">
      <c r="A1118" s="7">
        <v>40703</v>
      </c>
      <c r="B1118" s="1">
        <v>-2.2570960368707401E-3</v>
      </c>
      <c r="C1118" s="1">
        <v>7.3774895782363599E-3</v>
      </c>
    </row>
    <row r="1119" spans="1:3" x14ac:dyDescent="0.3">
      <c r="A1119" s="7">
        <v>40704</v>
      </c>
      <c r="B1119" s="1">
        <v>-1.68634640577159E-2</v>
      </c>
      <c r="C1119" s="1">
        <v>-1.3979844840961901E-2</v>
      </c>
    </row>
    <row r="1120" spans="1:3" x14ac:dyDescent="0.3">
      <c r="A1120" s="7">
        <v>40707</v>
      </c>
      <c r="B1120" s="1">
        <v>2.1476847953898499E-3</v>
      </c>
      <c r="C1120" s="1">
        <v>6.6875640322838802E-4</v>
      </c>
    </row>
    <row r="1121" spans="1:3" x14ac:dyDescent="0.3">
      <c r="A1121" s="7">
        <v>40708</v>
      </c>
      <c r="B1121" s="1">
        <v>1.78811165385904E-2</v>
      </c>
      <c r="C1121" s="1">
        <v>1.2611779526287401E-2</v>
      </c>
    </row>
    <row r="1122" spans="1:3" x14ac:dyDescent="0.3">
      <c r="A1122" s="7">
        <v>40709</v>
      </c>
      <c r="B1122" s="1">
        <v>-1.7115497607858E-2</v>
      </c>
      <c r="C1122" s="1">
        <v>-1.74318456732118E-2</v>
      </c>
    </row>
    <row r="1123" spans="1:3" x14ac:dyDescent="0.3">
      <c r="A1123" s="7">
        <v>40710</v>
      </c>
      <c r="B1123" s="1">
        <v>-4.8662958041791899E-3</v>
      </c>
      <c r="C1123" s="1">
        <v>1.7543352584985499E-3</v>
      </c>
    </row>
    <row r="1124" spans="1:3" x14ac:dyDescent="0.3">
      <c r="A1124" s="7">
        <v>40711</v>
      </c>
      <c r="B1124" s="1">
        <v>-1.50694152478723E-2</v>
      </c>
      <c r="C1124" s="1">
        <v>3.0450166879594201E-3</v>
      </c>
    </row>
    <row r="1125" spans="1:3" x14ac:dyDescent="0.3">
      <c r="A1125" s="7">
        <v>40714</v>
      </c>
      <c r="B1125" s="1">
        <v>-1.54248951197276E-2</v>
      </c>
      <c r="C1125" s="1">
        <v>5.3951907196225796E-3</v>
      </c>
    </row>
    <row r="1126" spans="1:3" x14ac:dyDescent="0.3">
      <c r="A1126" s="7">
        <v>40715</v>
      </c>
      <c r="B1126" s="1">
        <v>3.1650546956408801E-2</v>
      </c>
      <c r="C1126" s="1">
        <v>1.3423476330104199E-2</v>
      </c>
    </row>
    <row r="1127" spans="1:3" x14ac:dyDescent="0.3">
      <c r="A1127" s="7">
        <v>40716</v>
      </c>
      <c r="B1127" s="1">
        <v>-8.2695596756387994E-3</v>
      </c>
      <c r="C1127" s="1">
        <v>-6.4684488627200203E-3</v>
      </c>
    </row>
    <row r="1128" spans="1:3" x14ac:dyDescent="0.3">
      <c r="A1128" s="7">
        <v>40717</v>
      </c>
      <c r="B1128" s="1">
        <v>2.6719571443770501E-2</v>
      </c>
      <c r="C1128" s="1">
        <v>-2.8279868216201098E-3</v>
      </c>
    </row>
    <row r="1129" spans="1:3" x14ac:dyDescent="0.3">
      <c r="A1129" s="7">
        <v>40718</v>
      </c>
      <c r="B1129" s="1">
        <v>-1.47329167095152E-2</v>
      </c>
      <c r="C1129" s="1">
        <v>-1.17257880794701E-2</v>
      </c>
    </row>
    <row r="1130" spans="1:3" x14ac:dyDescent="0.3">
      <c r="A1130" s="7">
        <v>40721</v>
      </c>
      <c r="B1130" s="1">
        <v>1.74350841402648E-2</v>
      </c>
      <c r="C1130" s="1">
        <v>9.1844577634423406E-3</v>
      </c>
    </row>
    <row r="1131" spans="1:3" x14ac:dyDescent="0.3">
      <c r="A1131" s="7">
        <v>40722</v>
      </c>
      <c r="B1131" s="1">
        <v>9.6974326269652095E-3</v>
      </c>
      <c r="C1131" s="1">
        <v>1.2944354590004301E-2</v>
      </c>
    </row>
    <row r="1132" spans="1:3" x14ac:dyDescent="0.3">
      <c r="A1132" s="7">
        <v>40723</v>
      </c>
      <c r="B1132" s="1">
        <v>-3.6389073186204901E-3</v>
      </c>
      <c r="C1132" s="1">
        <v>8.2827470640634004E-3</v>
      </c>
    </row>
    <row r="1133" spans="1:3" x14ac:dyDescent="0.3">
      <c r="A1133" s="7">
        <v>40724</v>
      </c>
      <c r="B1133" s="1">
        <v>4.87995977459921E-3</v>
      </c>
      <c r="C1133" s="1">
        <v>1.0119228593896501E-2</v>
      </c>
    </row>
    <row r="1134" spans="1:3" x14ac:dyDescent="0.3">
      <c r="A1134" s="7">
        <v>40725</v>
      </c>
      <c r="B1134" s="1">
        <v>2.2611766544139902E-2</v>
      </c>
      <c r="C1134" s="1">
        <v>1.44097019504592E-2</v>
      </c>
    </row>
    <row r="1135" spans="1:3" x14ac:dyDescent="0.3">
      <c r="A1135" s="7">
        <v>40729</v>
      </c>
      <c r="B1135" s="1">
        <v>1.7974562461996899E-2</v>
      </c>
      <c r="C1135" s="1">
        <v>-1.3361790151366099E-3</v>
      </c>
    </row>
    <row r="1136" spans="1:3" x14ac:dyDescent="0.3">
      <c r="A1136" s="7">
        <v>40730</v>
      </c>
      <c r="B1136" s="1">
        <v>6.6677184182004599E-3</v>
      </c>
      <c r="C1136" s="1">
        <v>1.0015591794423401E-3</v>
      </c>
    </row>
    <row r="1137" spans="1:3" x14ac:dyDescent="0.3">
      <c r="A1137" s="7">
        <v>40731</v>
      </c>
      <c r="B1137" s="1">
        <v>1.54651110755835E-2</v>
      </c>
      <c r="C1137" s="1">
        <v>1.04538464950954E-2</v>
      </c>
    </row>
    <row r="1138" spans="1:3" x14ac:dyDescent="0.3">
      <c r="A1138" s="7">
        <v>40732</v>
      </c>
      <c r="B1138" s="1">
        <v>7.0269991537392799E-3</v>
      </c>
      <c r="C1138" s="1">
        <v>-6.9611165973547696E-3</v>
      </c>
    </row>
    <row r="1139" spans="1:3" x14ac:dyDescent="0.3">
      <c r="A1139" s="7">
        <v>40735</v>
      </c>
      <c r="B1139" s="1">
        <v>-1.5873785429346698E-2</v>
      </c>
      <c r="C1139" s="1">
        <v>-1.8090532901893001E-2</v>
      </c>
    </row>
    <row r="1140" spans="1:3" x14ac:dyDescent="0.3">
      <c r="A1140" s="7">
        <v>40736</v>
      </c>
      <c r="B1140" s="1">
        <v>-7.0621038925433599E-4</v>
      </c>
      <c r="C1140" s="1">
        <v>-4.43351222391619E-3</v>
      </c>
    </row>
    <row r="1141" spans="1:3" x14ac:dyDescent="0.3">
      <c r="A1141" s="7">
        <v>40737</v>
      </c>
      <c r="B1141" s="1">
        <v>1.20707455420295E-2</v>
      </c>
      <c r="C1141" s="1">
        <v>3.1058402251853399E-3</v>
      </c>
    </row>
    <row r="1142" spans="1:3" x14ac:dyDescent="0.3">
      <c r="A1142" s="7">
        <v>40738</v>
      </c>
      <c r="B1142" s="1">
        <v>-6.9837192501087696E-4</v>
      </c>
      <c r="C1142" s="1">
        <v>-6.7161280050145296E-3</v>
      </c>
    </row>
    <row r="1143" spans="1:3" x14ac:dyDescent="0.3">
      <c r="A1143" s="7">
        <v>40739</v>
      </c>
      <c r="B1143" s="1">
        <v>1.99846937247923E-2</v>
      </c>
      <c r="C1143" s="1">
        <v>5.5544248304049103E-3</v>
      </c>
    </row>
    <row r="1144" spans="1:3" x14ac:dyDescent="0.3">
      <c r="A1144" s="7">
        <v>40742</v>
      </c>
      <c r="B1144" s="1">
        <v>2.4334351537992599E-2</v>
      </c>
      <c r="C1144" s="1">
        <v>-8.1298903445313798E-3</v>
      </c>
    </row>
    <row r="1145" spans="1:3" x14ac:dyDescent="0.3">
      <c r="A1145" s="7">
        <v>40743</v>
      </c>
      <c r="B1145" s="1">
        <v>8.1592189152621692E-3</v>
      </c>
      <c r="C1145" s="1">
        <v>1.6308708146076201E-2</v>
      </c>
    </row>
    <row r="1146" spans="1:3" x14ac:dyDescent="0.3">
      <c r="A1146" s="7">
        <v>40744</v>
      </c>
      <c r="B1146" s="1">
        <v>2.6668365222417601E-2</v>
      </c>
      <c r="C1146" s="1">
        <v>-6.7083280955182499E-4</v>
      </c>
    </row>
    <row r="1147" spans="1:3" x14ac:dyDescent="0.3">
      <c r="A1147" s="7">
        <v>40745</v>
      </c>
      <c r="B1147" s="1">
        <v>1.00819223720672E-3</v>
      </c>
      <c r="C1147" s="1">
        <v>1.35461921955669E-2</v>
      </c>
    </row>
    <row r="1148" spans="1:3" x14ac:dyDescent="0.3">
      <c r="A1148" s="7">
        <v>40746</v>
      </c>
      <c r="B1148" s="1">
        <v>1.5517977186905599E-2</v>
      </c>
      <c r="C1148" s="1">
        <v>9.07851581720021E-4</v>
      </c>
    </row>
    <row r="1149" spans="1:3" x14ac:dyDescent="0.3">
      <c r="A1149" s="7">
        <v>40749</v>
      </c>
      <c r="B1149" s="1">
        <v>1.3221879715686899E-2</v>
      </c>
      <c r="C1149" s="1">
        <v>-5.6430134028785401E-3</v>
      </c>
    </row>
    <row r="1150" spans="1:3" x14ac:dyDescent="0.3">
      <c r="A1150" s="7">
        <v>40750</v>
      </c>
      <c r="B1150" s="1">
        <v>1.23209464695024E-2</v>
      </c>
      <c r="C1150" s="1">
        <v>-4.1049720571030299E-3</v>
      </c>
    </row>
    <row r="1151" spans="1:3" x14ac:dyDescent="0.3">
      <c r="A1151" s="7">
        <v>40751</v>
      </c>
      <c r="B1151" s="1">
        <v>-2.6821153210498699E-2</v>
      </c>
      <c r="C1151" s="1">
        <v>-2.0308667956673399E-2</v>
      </c>
    </row>
    <row r="1152" spans="1:3" x14ac:dyDescent="0.3">
      <c r="A1152" s="7">
        <v>40752</v>
      </c>
      <c r="B1152" s="1">
        <v>-1.9614545359562001E-3</v>
      </c>
      <c r="C1152" s="1">
        <v>-3.2339668106050601E-3</v>
      </c>
    </row>
    <row r="1153" spans="1:3" x14ac:dyDescent="0.3">
      <c r="A1153" s="7">
        <v>40753</v>
      </c>
      <c r="B1153" s="1">
        <v>-3.4198500667050901E-3</v>
      </c>
      <c r="C1153" s="1">
        <v>-6.4505329685289299E-3</v>
      </c>
    </row>
    <row r="1154" spans="1:3" x14ac:dyDescent="0.3">
      <c r="A1154" s="7">
        <v>40756</v>
      </c>
      <c r="B1154" s="1">
        <v>1.6057194319576001E-2</v>
      </c>
      <c r="C1154" s="1">
        <v>-4.1322994089231201E-3</v>
      </c>
    </row>
    <row r="1155" spans="1:3" x14ac:dyDescent="0.3">
      <c r="A1155" s="7">
        <v>40757</v>
      </c>
      <c r="B1155" s="1">
        <v>-1.97609412341101E-2</v>
      </c>
      <c r="C1155" s="1">
        <v>-2.55566642639465E-2</v>
      </c>
    </row>
    <row r="1156" spans="1:3" x14ac:dyDescent="0.3">
      <c r="A1156" s="7">
        <v>40758</v>
      </c>
      <c r="B1156" s="1">
        <v>9.4111816322031104E-3</v>
      </c>
      <c r="C1156" s="1">
        <v>5.0156825917879698E-3</v>
      </c>
    </row>
    <row r="1157" spans="1:3" x14ac:dyDescent="0.3">
      <c r="A1157" s="7">
        <v>40759</v>
      </c>
      <c r="B1157" s="1">
        <v>-3.8719221813746402E-2</v>
      </c>
      <c r="C1157" s="1">
        <v>-4.7820446566716197E-2</v>
      </c>
    </row>
    <row r="1158" spans="1:3" x14ac:dyDescent="0.3">
      <c r="A1158" s="7">
        <v>40760</v>
      </c>
      <c r="B1158" s="1">
        <v>-9.9371362008594498E-3</v>
      </c>
      <c r="C1158" s="1">
        <v>-5.7491732236092396E-4</v>
      </c>
    </row>
    <row r="1159" spans="1:3" x14ac:dyDescent="0.3">
      <c r="A1159" s="7">
        <v>40763</v>
      </c>
      <c r="B1159" s="1">
        <v>-5.4627866452977902E-2</v>
      </c>
      <c r="C1159" s="1">
        <v>-6.6634464195524101E-2</v>
      </c>
    </row>
    <row r="1160" spans="1:3" x14ac:dyDescent="0.3">
      <c r="A1160" s="7">
        <v>40764</v>
      </c>
      <c r="B1160" s="1">
        <v>5.8888496956410498E-2</v>
      </c>
      <c r="C1160" s="1">
        <v>4.74068478095395E-2</v>
      </c>
    </row>
    <row r="1161" spans="1:3" x14ac:dyDescent="0.3">
      <c r="A1161" s="7">
        <v>40765</v>
      </c>
      <c r="B1161" s="1">
        <v>-2.7592819056159599E-2</v>
      </c>
      <c r="C1161" s="1">
        <v>-4.4152403537291399E-2</v>
      </c>
    </row>
    <row r="1162" spans="1:3" x14ac:dyDescent="0.3">
      <c r="A1162" s="7">
        <v>40766</v>
      </c>
      <c r="B1162" s="1">
        <v>2.7523525637658301E-2</v>
      </c>
      <c r="C1162" s="1">
        <v>4.6290021536367999E-2</v>
      </c>
    </row>
    <row r="1163" spans="1:3" x14ac:dyDescent="0.3">
      <c r="A1163" s="7">
        <v>40767</v>
      </c>
      <c r="B1163" s="1">
        <v>8.8039043713563601E-3</v>
      </c>
      <c r="C1163" s="1">
        <v>5.2616693282463399E-3</v>
      </c>
    </row>
    <row r="1164" spans="1:3" x14ac:dyDescent="0.3">
      <c r="A1164" s="7">
        <v>40770</v>
      </c>
      <c r="B1164" s="1">
        <v>1.70294031145652E-2</v>
      </c>
      <c r="C1164" s="1">
        <v>2.1784621537573899E-2</v>
      </c>
    </row>
    <row r="1165" spans="1:3" x14ac:dyDescent="0.3">
      <c r="A1165" s="7">
        <v>40771</v>
      </c>
      <c r="B1165" s="1">
        <v>-7.6421088639568903E-3</v>
      </c>
      <c r="C1165" s="1">
        <v>-9.7385450251853394E-3</v>
      </c>
    </row>
    <row r="1166" spans="1:3" x14ac:dyDescent="0.3">
      <c r="A1166" s="7">
        <v>40772</v>
      </c>
      <c r="B1166" s="1">
        <v>-1.05061086069003E-4</v>
      </c>
      <c r="C1166" s="1">
        <v>9.4738672534799796E-4</v>
      </c>
    </row>
    <row r="1167" spans="1:3" x14ac:dyDescent="0.3">
      <c r="A1167" s="7">
        <v>40773</v>
      </c>
      <c r="B1167" s="1">
        <v>-3.7824591529967803E-2</v>
      </c>
      <c r="C1167" s="1">
        <v>-4.45937149411538E-2</v>
      </c>
    </row>
    <row r="1168" spans="1:3" x14ac:dyDescent="0.3">
      <c r="A1168" s="7">
        <v>40774</v>
      </c>
      <c r="B1168" s="1">
        <v>-2.7373202003440698E-2</v>
      </c>
      <c r="C1168" s="1">
        <v>-1.50089814051501E-2</v>
      </c>
    </row>
    <row r="1169" spans="1:3" x14ac:dyDescent="0.3">
      <c r="A1169" s="7">
        <v>40777</v>
      </c>
      <c r="B1169" s="1">
        <v>1.1516548238696999E-3</v>
      </c>
      <c r="C1169" s="1">
        <v>2.5804116714001101E-4</v>
      </c>
    </row>
    <row r="1170" spans="1:3" x14ac:dyDescent="0.3">
      <c r="A1170" s="7">
        <v>40778</v>
      </c>
      <c r="B1170" s="1">
        <v>4.8142526212727701E-2</v>
      </c>
      <c r="C1170" s="1">
        <v>3.4284878229060997E-2</v>
      </c>
    </row>
    <row r="1171" spans="1:3" x14ac:dyDescent="0.3">
      <c r="A1171" s="7">
        <v>40779</v>
      </c>
      <c r="B1171" s="1">
        <v>6.9061257643230302E-3</v>
      </c>
      <c r="C1171" s="1">
        <v>1.31199727404649E-2</v>
      </c>
    </row>
    <row r="1172" spans="1:3" x14ac:dyDescent="0.3">
      <c r="A1172" s="7">
        <v>40780</v>
      </c>
      <c r="B1172" s="1">
        <v>-6.5393647184063299E-3</v>
      </c>
      <c r="C1172" s="1">
        <v>-1.5565520018319E-2</v>
      </c>
    </row>
    <row r="1173" spans="1:3" x14ac:dyDescent="0.3">
      <c r="A1173" s="7">
        <v>40781</v>
      </c>
      <c r="B1173" s="1">
        <v>2.6383206077785801E-2</v>
      </c>
      <c r="C1173" s="1">
        <v>1.51216098903342E-2</v>
      </c>
    </row>
    <row r="1174" spans="1:3" x14ac:dyDescent="0.3">
      <c r="A1174" s="7">
        <v>40784</v>
      </c>
      <c r="B1174" s="1">
        <v>1.6658761370833799E-2</v>
      </c>
      <c r="C1174" s="1">
        <v>2.8280001371753901E-2</v>
      </c>
    </row>
    <row r="1175" spans="1:3" x14ac:dyDescent="0.3">
      <c r="A1175" s="7">
        <v>40785</v>
      </c>
      <c r="B1175" s="1">
        <v>5.1503426903964901E-5</v>
      </c>
      <c r="C1175" s="1">
        <v>2.3470250754240602E-3</v>
      </c>
    </row>
    <row r="1176" spans="1:3" x14ac:dyDescent="0.3">
      <c r="A1176" s="7">
        <v>40786</v>
      </c>
      <c r="B1176" s="1">
        <v>-1.32312607523568E-2</v>
      </c>
      <c r="C1176" s="1">
        <v>4.9219823099897501E-3</v>
      </c>
    </row>
    <row r="1177" spans="1:3" x14ac:dyDescent="0.3">
      <c r="A1177" s="7">
        <v>40787</v>
      </c>
      <c r="B1177" s="1">
        <v>-9.8748545219673502E-3</v>
      </c>
      <c r="C1177" s="1">
        <v>-1.1871432879036199E-2</v>
      </c>
    </row>
    <row r="1178" spans="1:3" x14ac:dyDescent="0.3">
      <c r="A1178" s="7">
        <v>40788</v>
      </c>
      <c r="B1178" s="1">
        <v>-1.83184404491048E-2</v>
      </c>
      <c r="C1178" s="1">
        <v>-2.5281938100990199E-2</v>
      </c>
    </row>
    <row r="1179" spans="1:3" x14ac:dyDescent="0.3">
      <c r="A1179" s="7">
        <v>40792</v>
      </c>
      <c r="B1179" s="1">
        <v>1.52119705102729E-2</v>
      </c>
      <c r="C1179" s="1">
        <v>-7.4362898674177301E-3</v>
      </c>
    </row>
    <row r="1180" spans="1:3" x14ac:dyDescent="0.3">
      <c r="A1180" s="7">
        <v>40793</v>
      </c>
      <c r="B1180" s="1">
        <v>1.10336429099107E-2</v>
      </c>
      <c r="C1180" s="1">
        <v>2.86464636353581E-2</v>
      </c>
    </row>
    <row r="1181" spans="1:3" x14ac:dyDescent="0.3">
      <c r="A1181" s="7">
        <v>40794</v>
      </c>
      <c r="B1181" s="1">
        <v>5.4712459316541605E-4</v>
      </c>
      <c r="C1181" s="1">
        <v>-1.0612179884417899E-2</v>
      </c>
    </row>
    <row r="1182" spans="1:3" x14ac:dyDescent="0.3">
      <c r="A1182" s="7">
        <v>40795</v>
      </c>
      <c r="B1182" s="1">
        <v>-1.7337562161857899E-2</v>
      </c>
      <c r="C1182" s="1">
        <v>-2.6705492334149799E-2</v>
      </c>
    </row>
    <row r="1183" spans="1:3" x14ac:dyDescent="0.3">
      <c r="A1183" s="7">
        <v>40798</v>
      </c>
      <c r="B1183" s="1">
        <v>6.5168456892266101E-3</v>
      </c>
      <c r="C1183" s="1">
        <v>6.9657175253754504E-3</v>
      </c>
    </row>
    <row r="1184" spans="1:3" x14ac:dyDescent="0.3">
      <c r="A1184" s="7">
        <v>40799</v>
      </c>
      <c r="B1184" s="1">
        <v>1.2318040377241201E-2</v>
      </c>
      <c r="C1184" s="1">
        <v>9.1200623070359903E-3</v>
      </c>
    </row>
    <row r="1185" spans="1:3" x14ac:dyDescent="0.3">
      <c r="A1185" s="7">
        <v>40800</v>
      </c>
      <c r="B1185" s="1">
        <v>1.21678978515747E-2</v>
      </c>
      <c r="C1185" s="1">
        <v>1.3479805150953501E-2</v>
      </c>
    </row>
    <row r="1186" spans="1:3" x14ac:dyDescent="0.3">
      <c r="A1186" s="7">
        <v>40801</v>
      </c>
      <c r="B1186" s="1">
        <v>9.4010791547964895E-3</v>
      </c>
      <c r="C1186" s="1">
        <v>1.7187073116312401E-2</v>
      </c>
    </row>
    <row r="1187" spans="1:3" x14ac:dyDescent="0.3">
      <c r="A1187" s="7">
        <v>40802</v>
      </c>
      <c r="B1187" s="1">
        <v>1.9188024438801399E-2</v>
      </c>
      <c r="C1187" s="1">
        <v>5.7066975590314203E-3</v>
      </c>
    </row>
    <row r="1188" spans="1:3" x14ac:dyDescent="0.3">
      <c r="A1188" s="7">
        <v>40805</v>
      </c>
      <c r="B1188" s="1">
        <v>2.7790124830949999E-2</v>
      </c>
      <c r="C1188" s="1">
        <v>-9.8025870691639296E-3</v>
      </c>
    </row>
    <row r="1189" spans="1:3" x14ac:dyDescent="0.3">
      <c r="A1189" s="7">
        <v>40806</v>
      </c>
      <c r="B1189" s="1">
        <v>4.42130892070303E-3</v>
      </c>
      <c r="C1189" s="1">
        <v>-1.6610054534745801E-3</v>
      </c>
    </row>
    <row r="1190" spans="1:3" x14ac:dyDescent="0.3">
      <c r="A1190" s="7">
        <v>40807</v>
      </c>
      <c r="B1190" s="1">
        <v>-3.1683472074413E-3</v>
      </c>
      <c r="C1190" s="1">
        <v>-2.93904424787454E-2</v>
      </c>
    </row>
    <row r="1191" spans="1:3" x14ac:dyDescent="0.3">
      <c r="A1191" s="7">
        <v>40808</v>
      </c>
      <c r="B1191" s="1">
        <v>-2.5040012513667099E-2</v>
      </c>
      <c r="C1191" s="1">
        <v>-3.1883121362721402E-2</v>
      </c>
    </row>
    <row r="1192" spans="1:3" x14ac:dyDescent="0.3">
      <c r="A1192" s="7">
        <v>40809</v>
      </c>
      <c r="B1192" s="1">
        <v>6.1719946403557798E-3</v>
      </c>
      <c r="C1192" s="1">
        <v>6.0820094914493302E-3</v>
      </c>
    </row>
    <row r="1193" spans="1:3" x14ac:dyDescent="0.3">
      <c r="A1193" s="7">
        <v>40812</v>
      </c>
      <c r="B1193" s="1">
        <v>-2.7949696201236001E-3</v>
      </c>
      <c r="C1193" s="1">
        <v>2.3336145420173902E-2</v>
      </c>
    </row>
    <row r="1194" spans="1:3" x14ac:dyDescent="0.3">
      <c r="A1194" s="7">
        <v>40813</v>
      </c>
      <c r="B1194" s="1">
        <v>-9.6982294246966694E-3</v>
      </c>
      <c r="C1194" s="1">
        <v>1.06883825819946E-2</v>
      </c>
    </row>
    <row r="1195" spans="1:3" x14ac:dyDescent="0.3">
      <c r="A1195" s="7">
        <v>40814</v>
      </c>
      <c r="B1195" s="1">
        <v>-5.6356373698265303E-3</v>
      </c>
      <c r="C1195" s="1">
        <v>-2.0691134693924002E-2</v>
      </c>
    </row>
    <row r="1196" spans="1:3" x14ac:dyDescent="0.3">
      <c r="A1196" s="7">
        <v>40815</v>
      </c>
      <c r="B1196" s="1">
        <v>-1.6220848144320201E-2</v>
      </c>
      <c r="C1196" s="1">
        <v>8.1142290769036195E-3</v>
      </c>
    </row>
    <row r="1197" spans="1:3" x14ac:dyDescent="0.3">
      <c r="A1197" s="7">
        <v>40816</v>
      </c>
      <c r="B1197" s="1">
        <v>-2.3683356095204999E-2</v>
      </c>
      <c r="C1197" s="1">
        <v>-2.4974129093951199E-2</v>
      </c>
    </row>
    <row r="1198" spans="1:3" x14ac:dyDescent="0.3">
      <c r="A1198" s="7">
        <v>40819</v>
      </c>
      <c r="B1198" s="1">
        <v>-1.7623279710930698E-2</v>
      </c>
      <c r="C1198" s="1">
        <v>-2.8451028573080499E-2</v>
      </c>
    </row>
    <row r="1199" spans="1:3" x14ac:dyDescent="0.3">
      <c r="A1199" s="7">
        <v>40820</v>
      </c>
      <c r="B1199" s="1">
        <v>-5.6061213293195902E-3</v>
      </c>
      <c r="C1199" s="1">
        <v>2.24884432282315E-2</v>
      </c>
    </row>
    <row r="1200" spans="1:3" x14ac:dyDescent="0.3">
      <c r="A1200" s="7">
        <v>40821</v>
      </c>
      <c r="B1200" s="1">
        <v>1.5436504335651E-2</v>
      </c>
      <c r="C1200" s="1">
        <v>1.7865633591722E-2</v>
      </c>
    </row>
    <row r="1201" spans="1:3" x14ac:dyDescent="0.3">
      <c r="A1201" s="7">
        <v>40822</v>
      </c>
      <c r="B1201" s="1">
        <v>-2.3263516306737402E-3</v>
      </c>
      <c r="C1201" s="1">
        <v>1.8303664649697699E-2</v>
      </c>
    </row>
    <row r="1202" spans="1:3" x14ac:dyDescent="0.3">
      <c r="A1202" s="7">
        <v>40823</v>
      </c>
      <c r="B1202" s="1">
        <v>-2.00600771604671E-2</v>
      </c>
      <c r="C1202" s="1">
        <v>-8.1633091296221504E-3</v>
      </c>
    </row>
    <row r="1203" spans="1:3" x14ac:dyDescent="0.3">
      <c r="A1203" s="7">
        <v>40826</v>
      </c>
      <c r="B1203" s="1">
        <v>5.1406373541806702E-2</v>
      </c>
      <c r="C1203" s="1">
        <v>3.4124985140873997E-2</v>
      </c>
    </row>
    <row r="1204" spans="1:3" x14ac:dyDescent="0.3">
      <c r="A1204" s="7">
        <v>40827</v>
      </c>
      <c r="B1204" s="1">
        <v>2.9525674618357201E-2</v>
      </c>
      <c r="C1204" s="1">
        <v>5.4400320685576997E-4</v>
      </c>
    </row>
    <row r="1205" spans="1:3" x14ac:dyDescent="0.3">
      <c r="A1205" s="7">
        <v>40828</v>
      </c>
      <c r="B1205" s="1">
        <v>4.7467759314694397E-3</v>
      </c>
      <c r="C1205" s="1">
        <v>9.7947041654871097E-3</v>
      </c>
    </row>
    <row r="1206" spans="1:3" x14ac:dyDescent="0.3">
      <c r="A1206" s="7">
        <v>40829</v>
      </c>
      <c r="B1206" s="1">
        <v>1.551505903469E-2</v>
      </c>
      <c r="C1206" s="1">
        <v>-2.9736723959411502E-3</v>
      </c>
    </row>
    <row r="1207" spans="1:3" x14ac:dyDescent="0.3">
      <c r="A1207" s="7">
        <v>40830</v>
      </c>
      <c r="B1207" s="1">
        <v>3.3225035066601197E-2</v>
      </c>
      <c r="C1207" s="1">
        <v>1.73802580538285E-2</v>
      </c>
    </row>
    <row r="1208" spans="1:3" x14ac:dyDescent="0.3">
      <c r="A1208" s="7">
        <v>40833</v>
      </c>
      <c r="B1208" s="1">
        <v>-4.7629878403967502E-3</v>
      </c>
      <c r="C1208" s="1">
        <v>-1.9369883431278299E-2</v>
      </c>
    </row>
    <row r="1209" spans="1:3" x14ac:dyDescent="0.3">
      <c r="A1209" s="7">
        <v>40834</v>
      </c>
      <c r="B1209" s="1">
        <v>5.3569255472807296E-3</v>
      </c>
      <c r="C1209" s="1">
        <v>2.04187168414975E-2</v>
      </c>
    </row>
    <row r="1210" spans="1:3" x14ac:dyDescent="0.3">
      <c r="A1210" s="7">
        <v>40835</v>
      </c>
      <c r="B1210" s="1">
        <v>-5.5939539638826301E-2</v>
      </c>
      <c r="C1210" s="1">
        <v>-1.2649137358822799E-2</v>
      </c>
    </row>
    <row r="1211" spans="1:3" x14ac:dyDescent="0.3">
      <c r="A1211" s="7">
        <v>40836</v>
      </c>
      <c r="B1211" s="1">
        <v>-8.3039894083313196E-3</v>
      </c>
      <c r="C1211" s="1">
        <v>4.55417890801479E-3</v>
      </c>
    </row>
    <row r="1212" spans="1:3" x14ac:dyDescent="0.3">
      <c r="A1212" s="7">
        <v>40837</v>
      </c>
      <c r="B1212" s="1">
        <v>-6.1723514706931697E-3</v>
      </c>
      <c r="C1212" s="1">
        <v>1.8808764855617201E-2</v>
      </c>
    </row>
    <row r="1213" spans="1:3" x14ac:dyDescent="0.3">
      <c r="A1213" s="7">
        <v>40840</v>
      </c>
      <c r="B1213" s="1">
        <v>3.2835428832685497E-2</v>
      </c>
      <c r="C1213" s="1">
        <v>1.28729586109428E-2</v>
      </c>
    </row>
    <row r="1214" spans="1:3" x14ac:dyDescent="0.3">
      <c r="A1214" s="7">
        <v>40841</v>
      </c>
      <c r="B1214" s="1">
        <v>-1.97156450285687E-2</v>
      </c>
      <c r="C1214" s="1">
        <v>-2.0044724629154201E-2</v>
      </c>
    </row>
    <row r="1215" spans="1:3" x14ac:dyDescent="0.3">
      <c r="A1215" s="7">
        <v>40842</v>
      </c>
      <c r="B1215" s="1">
        <v>7.1148188926080103E-3</v>
      </c>
      <c r="C1215" s="1">
        <v>1.0536553015507001E-2</v>
      </c>
    </row>
    <row r="1216" spans="1:3" x14ac:dyDescent="0.3">
      <c r="A1216" s="7">
        <v>40843</v>
      </c>
      <c r="B1216" s="1">
        <v>1.0209639351965699E-2</v>
      </c>
      <c r="C1216" s="1">
        <v>3.4291438003220702E-2</v>
      </c>
    </row>
    <row r="1217" spans="1:3" x14ac:dyDescent="0.3">
      <c r="A1217" s="7">
        <v>40844</v>
      </c>
      <c r="B1217" s="1">
        <v>6.4220493697275704E-4</v>
      </c>
      <c r="C1217" s="1">
        <v>3.8922925854456602E-4</v>
      </c>
    </row>
    <row r="1218" spans="1:3" x14ac:dyDescent="0.3">
      <c r="A1218" s="7">
        <v>40847</v>
      </c>
      <c r="B1218" s="1">
        <v>-4.1944762755641302E-4</v>
      </c>
      <c r="C1218" s="1">
        <v>-2.4737503086223699E-2</v>
      </c>
    </row>
    <row r="1219" spans="1:3" x14ac:dyDescent="0.3">
      <c r="A1219" s="7">
        <v>40848</v>
      </c>
      <c r="B1219" s="1">
        <v>-2.0431015842587399E-2</v>
      </c>
      <c r="C1219" s="1">
        <v>-2.7942247371602801E-2</v>
      </c>
    </row>
    <row r="1220" spans="1:3" x14ac:dyDescent="0.3">
      <c r="A1220" s="7">
        <v>40849</v>
      </c>
      <c r="B1220" s="1">
        <v>2.2698727943815098E-3</v>
      </c>
      <c r="C1220" s="1">
        <v>1.6104667673248099E-2</v>
      </c>
    </row>
    <row r="1221" spans="1:3" x14ac:dyDescent="0.3">
      <c r="A1221" s="7">
        <v>40850</v>
      </c>
      <c r="B1221" s="1">
        <v>1.4242115553522E-2</v>
      </c>
      <c r="C1221" s="1">
        <v>1.8781807536341101E-2</v>
      </c>
    </row>
    <row r="1222" spans="1:3" x14ac:dyDescent="0.3">
      <c r="A1222" s="7">
        <v>40851</v>
      </c>
      <c r="B1222" s="1">
        <v>-7.0210224745802501E-3</v>
      </c>
      <c r="C1222" s="1">
        <v>-6.2800173248856997E-3</v>
      </c>
    </row>
    <row r="1223" spans="1:3" x14ac:dyDescent="0.3">
      <c r="A1223" s="7">
        <v>40854</v>
      </c>
      <c r="B1223" s="1">
        <v>-1.2745378107308399E-3</v>
      </c>
      <c r="C1223" s="1">
        <v>6.2957438984980697E-3</v>
      </c>
    </row>
    <row r="1224" spans="1:3" x14ac:dyDescent="0.3">
      <c r="A1224" s="7">
        <v>40855</v>
      </c>
      <c r="B1224" s="1">
        <v>1.62610460315415E-2</v>
      </c>
      <c r="C1224" s="1">
        <v>1.1735639002377301E-2</v>
      </c>
    </row>
    <row r="1225" spans="1:3" x14ac:dyDescent="0.3">
      <c r="A1225" s="7">
        <v>40856</v>
      </c>
      <c r="B1225" s="1">
        <v>-2.6955096679069899E-2</v>
      </c>
      <c r="C1225" s="1">
        <v>-3.6695142630739898E-2</v>
      </c>
    </row>
    <row r="1226" spans="1:3" x14ac:dyDescent="0.3">
      <c r="A1226" s="7">
        <v>40857</v>
      </c>
      <c r="B1226" s="1">
        <v>-2.5450477525386199E-2</v>
      </c>
      <c r="C1226" s="1">
        <v>8.6241763949070904E-3</v>
      </c>
    </row>
    <row r="1227" spans="1:3" x14ac:dyDescent="0.3">
      <c r="A1227" s="7">
        <v>40858</v>
      </c>
      <c r="B1227" s="1">
        <v>-1.5571187123499799E-3</v>
      </c>
      <c r="C1227" s="1">
        <v>1.9480540416670501E-2</v>
      </c>
    </row>
    <row r="1228" spans="1:3" x14ac:dyDescent="0.3">
      <c r="A1228" s="7">
        <v>40861</v>
      </c>
      <c r="B1228" s="1">
        <v>-1.39360695218201E-2</v>
      </c>
      <c r="C1228" s="1">
        <v>-9.5501422077013398E-3</v>
      </c>
    </row>
    <row r="1229" spans="1:3" x14ac:dyDescent="0.3">
      <c r="A1229" s="7">
        <v>40862</v>
      </c>
      <c r="B1229" s="1">
        <v>2.5233337437925399E-2</v>
      </c>
      <c r="C1229" s="1">
        <v>4.8171642463548103E-3</v>
      </c>
    </row>
    <row r="1230" spans="1:3" x14ac:dyDescent="0.3">
      <c r="A1230" s="7">
        <v>40863</v>
      </c>
      <c r="B1230" s="1">
        <v>-1.0441418623900699E-2</v>
      </c>
      <c r="C1230" s="1">
        <v>-1.6616201190675899E-2</v>
      </c>
    </row>
    <row r="1231" spans="1:3" x14ac:dyDescent="0.3">
      <c r="A1231" s="7">
        <v>40864</v>
      </c>
      <c r="B1231" s="1">
        <v>-1.91283469514534E-2</v>
      </c>
      <c r="C1231" s="1">
        <v>-1.6799951838696099E-2</v>
      </c>
    </row>
    <row r="1232" spans="1:3" x14ac:dyDescent="0.3">
      <c r="A1232" s="7">
        <v>40865</v>
      </c>
      <c r="B1232" s="1">
        <v>-6.5448786486822499E-3</v>
      </c>
      <c r="C1232" s="1">
        <v>-3.9467902117906701E-4</v>
      </c>
    </row>
    <row r="1233" spans="1:3" x14ac:dyDescent="0.3">
      <c r="A1233" s="7">
        <v>40868</v>
      </c>
      <c r="B1233" s="1">
        <v>-1.5815284900462401E-2</v>
      </c>
      <c r="C1233" s="1">
        <v>-1.8648495498240499E-2</v>
      </c>
    </row>
    <row r="1234" spans="1:3" x14ac:dyDescent="0.3">
      <c r="A1234" s="7">
        <v>40869</v>
      </c>
      <c r="B1234" s="1">
        <v>2.0324346291997999E-2</v>
      </c>
      <c r="C1234" s="1">
        <v>-4.1408414917407698E-3</v>
      </c>
    </row>
    <row r="1235" spans="1:3" x14ac:dyDescent="0.3">
      <c r="A1235" s="7">
        <v>40870</v>
      </c>
      <c r="B1235" s="1">
        <v>-2.52848386901471E-2</v>
      </c>
      <c r="C1235" s="1">
        <v>-2.2095214923981098E-2</v>
      </c>
    </row>
    <row r="1236" spans="1:3" x14ac:dyDescent="0.3">
      <c r="A1236" s="7">
        <v>40872</v>
      </c>
      <c r="B1236" s="1">
        <v>-9.3191408400342696E-3</v>
      </c>
      <c r="C1236" s="1">
        <v>-2.6855067570432699E-3</v>
      </c>
    </row>
    <row r="1237" spans="1:3" x14ac:dyDescent="0.3">
      <c r="A1237" s="7">
        <v>40875</v>
      </c>
      <c r="B1237" s="1">
        <v>3.4518952480018003E-2</v>
      </c>
      <c r="C1237" s="1">
        <v>2.9240425413121302E-2</v>
      </c>
    </row>
    <row r="1238" spans="1:3" x14ac:dyDescent="0.3">
      <c r="A1238" s="7">
        <v>40876</v>
      </c>
      <c r="B1238" s="1">
        <v>-7.7636579051676398E-3</v>
      </c>
      <c r="C1238" s="1">
        <v>2.2136530053509201E-3</v>
      </c>
    </row>
    <row r="1239" spans="1:3" x14ac:dyDescent="0.3">
      <c r="A1239" s="7">
        <v>40877</v>
      </c>
      <c r="B1239" s="1">
        <v>2.4115612124207399E-2</v>
      </c>
      <c r="C1239" s="1">
        <v>4.3315307654517902E-2</v>
      </c>
    </row>
    <row r="1240" spans="1:3" x14ac:dyDescent="0.3">
      <c r="A1240" s="7">
        <v>40878</v>
      </c>
      <c r="B1240" s="1">
        <v>1.49921832222624E-2</v>
      </c>
      <c r="C1240" s="1">
        <v>-1.9086458863453201E-3</v>
      </c>
    </row>
    <row r="1241" spans="1:3" x14ac:dyDescent="0.3">
      <c r="A1241" s="7">
        <v>40879</v>
      </c>
      <c r="B1241" s="1">
        <v>4.5630394311193499E-3</v>
      </c>
      <c r="C1241" s="1">
        <v>-2.4098652605974999E-4</v>
      </c>
    </row>
    <row r="1242" spans="1:3" x14ac:dyDescent="0.3">
      <c r="A1242" s="7">
        <v>40882</v>
      </c>
      <c r="B1242" s="1">
        <v>8.4935598751931796E-3</v>
      </c>
      <c r="C1242" s="1">
        <v>1.02870147407952E-2</v>
      </c>
    </row>
    <row r="1243" spans="1:3" x14ac:dyDescent="0.3">
      <c r="A1243" s="7">
        <v>40883</v>
      </c>
      <c r="B1243" s="1">
        <v>-5.2417147725713998E-3</v>
      </c>
      <c r="C1243" s="1">
        <v>1.1057490761550201E-3</v>
      </c>
    </row>
    <row r="1244" spans="1:3" x14ac:dyDescent="0.3">
      <c r="A1244" s="7">
        <v>40884</v>
      </c>
      <c r="B1244" s="1">
        <v>-4.7577637883679004E-3</v>
      </c>
      <c r="C1244" s="1">
        <v>2.0183548741983201E-3</v>
      </c>
    </row>
    <row r="1245" spans="1:3" x14ac:dyDescent="0.3">
      <c r="A1245" s="7">
        <v>40885</v>
      </c>
      <c r="B1245" s="1">
        <v>4.0351670156257803E-3</v>
      </c>
      <c r="C1245" s="1">
        <v>-2.11418099686616E-2</v>
      </c>
    </row>
    <row r="1246" spans="1:3" x14ac:dyDescent="0.3">
      <c r="A1246" s="7">
        <v>40886</v>
      </c>
      <c r="B1246" s="1">
        <v>7.5770267378247897E-3</v>
      </c>
      <c r="C1246" s="1">
        <v>1.6883351889820999E-2</v>
      </c>
    </row>
    <row r="1247" spans="1:3" x14ac:dyDescent="0.3">
      <c r="A1247" s="7">
        <v>40889</v>
      </c>
      <c r="B1247" s="1">
        <v>-4.5222168578253896E-3</v>
      </c>
      <c r="C1247" s="1">
        <v>-1.49140535535889E-2</v>
      </c>
    </row>
    <row r="1248" spans="1:3" x14ac:dyDescent="0.3">
      <c r="A1248" s="7">
        <v>40890</v>
      </c>
      <c r="B1248" s="1">
        <v>-7.7325688194207504E-3</v>
      </c>
      <c r="C1248" s="1">
        <v>-8.6860103778452196E-3</v>
      </c>
    </row>
    <row r="1249" spans="1:3" x14ac:dyDescent="0.3">
      <c r="A1249" s="7">
        <v>40891</v>
      </c>
      <c r="B1249" s="1">
        <v>-2.2170546477302301E-2</v>
      </c>
      <c r="C1249" s="1">
        <v>-1.13483672806959E-2</v>
      </c>
    </row>
    <row r="1250" spans="1:3" x14ac:dyDescent="0.3">
      <c r="A1250" s="7">
        <v>40892</v>
      </c>
      <c r="B1250" s="1">
        <v>-3.2876389910737598E-3</v>
      </c>
      <c r="C1250" s="1">
        <v>3.2431006049804499E-3</v>
      </c>
    </row>
    <row r="1251" spans="1:3" x14ac:dyDescent="0.3">
      <c r="A1251" s="7">
        <v>40893</v>
      </c>
      <c r="B1251" s="1">
        <v>5.4889973569387501E-3</v>
      </c>
      <c r="C1251" s="1">
        <v>3.2161497018301502E-3</v>
      </c>
    </row>
    <row r="1252" spans="1:3" x14ac:dyDescent="0.3">
      <c r="A1252" s="7">
        <v>40896</v>
      </c>
      <c r="B1252" s="1">
        <v>3.12345128123992E-3</v>
      </c>
      <c r="C1252" s="1">
        <v>-1.1732825214472799E-2</v>
      </c>
    </row>
    <row r="1253" spans="1:3" x14ac:dyDescent="0.3">
      <c r="A1253" s="7">
        <v>40897</v>
      </c>
      <c r="B1253" s="1">
        <v>3.59484465250655E-2</v>
      </c>
      <c r="C1253" s="1">
        <v>2.9825423085253301E-2</v>
      </c>
    </row>
    <row r="1254" spans="1:3" x14ac:dyDescent="0.3">
      <c r="A1254" s="7">
        <v>40898</v>
      </c>
      <c r="B1254" s="1">
        <v>1.26261334899369E-3</v>
      </c>
      <c r="C1254" s="1">
        <v>1.9495060859375799E-3</v>
      </c>
    </row>
    <row r="1255" spans="1:3" x14ac:dyDescent="0.3">
      <c r="A1255" s="7">
        <v>40899</v>
      </c>
      <c r="B1255" s="1">
        <v>5.2970632408542197E-3</v>
      </c>
      <c r="C1255" s="1">
        <v>8.2655495125116794E-3</v>
      </c>
    </row>
    <row r="1256" spans="1:3" x14ac:dyDescent="0.3">
      <c r="A1256" s="7">
        <v>40900</v>
      </c>
      <c r="B1256" s="1">
        <v>1.19938500472521E-2</v>
      </c>
      <c r="C1256" s="1">
        <v>9.0350526315789992E-3</v>
      </c>
    </row>
    <row r="1257" spans="1:3" x14ac:dyDescent="0.3">
      <c r="A1257" s="7">
        <v>40904</v>
      </c>
      <c r="B1257" s="1">
        <v>7.9338204572616498E-3</v>
      </c>
      <c r="C1257" s="1">
        <v>7.9108219579682198E-5</v>
      </c>
    </row>
    <row r="1258" spans="1:3" x14ac:dyDescent="0.3">
      <c r="A1258" s="7">
        <v>40905</v>
      </c>
      <c r="B1258" s="1">
        <v>-9.5685073846666392E-3</v>
      </c>
      <c r="C1258" s="1">
        <v>-1.24780022017716E-2</v>
      </c>
    </row>
    <row r="1259" spans="1:3" x14ac:dyDescent="0.3">
      <c r="A1259" s="7">
        <v>40906</v>
      </c>
      <c r="B1259" s="1">
        <v>6.1588555163900596E-3</v>
      </c>
      <c r="C1259" s="1">
        <v>1.0707087512718601E-2</v>
      </c>
    </row>
    <row r="1260" spans="1:3" x14ac:dyDescent="0.3">
      <c r="A1260" s="7">
        <v>40907</v>
      </c>
      <c r="B1260" s="1">
        <v>-2.95932734674764E-4</v>
      </c>
      <c r="C1260" s="1">
        <v>-4.29133656962932E-3</v>
      </c>
    </row>
    <row r="1261" spans="1:3" x14ac:dyDescent="0.3">
      <c r="A1261" s="7">
        <v>40911</v>
      </c>
      <c r="B1261" s="1">
        <v>1.53827359101053E-2</v>
      </c>
      <c r="C1261" s="1">
        <v>1.54739848690963E-2</v>
      </c>
    </row>
    <row r="1262" spans="1:3" x14ac:dyDescent="0.3">
      <c r="A1262" s="7">
        <v>40912</v>
      </c>
      <c r="B1262" s="1">
        <v>5.3740730478442104E-3</v>
      </c>
      <c r="C1262" s="1">
        <v>1.8792381635357501E-4</v>
      </c>
    </row>
    <row r="1263" spans="1:3" x14ac:dyDescent="0.3">
      <c r="A1263" s="7">
        <v>40913</v>
      </c>
      <c r="B1263" s="1">
        <v>1.1101922658116801E-2</v>
      </c>
      <c r="C1263" s="1">
        <v>2.94371710307506E-3</v>
      </c>
    </row>
    <row r="1264" spans="1:3" x14ac:dyDescent="0.3">
      <c r="A1264" s="7">
        <v>40914</v>
      </c>
      <c r="B1264" s="1">
        <v>1.0453701537207901E-2</v>
      </c>
      <c r="C1264" s="1">
        <v>-2.5369614618513401E-3</v>
      </c>
    </row>
    <row r="1265" spans="1:3" x14ac:dyDescent="0.3">
      <c r="A1265" s="7">
        <v>40917</v>
      </c>
      <c r="B1265" s="1">
        <v>-1.58605667991651E-3</v>
      </c>
      <c r="C1265" s="1">
        <v>2.2615974726805099E-3</v>
      </c>
    </row>
    <row r="1266" spans="1:3" x14ac:dyDescent="0.3">
      <c r="A1266" s="7">
        <v>40918</v>
      </c>
      <c r="B1266" s="1">
        <v>3.5802206226842599E-3</v>
      </c>
      <c r="C1266" s="1">
        <v>8.8857698410265105E-3</v>
      </c>
    </row>
    <row r="1267" spans="1:3" x14ac:dyDescent="0.3">
      <c r="A1267" s="7">
        <v>40919</v>
      </c>
      <c r="B1267" s="1">
        <v>-1.6299781406690101E-3</v>
      </c>
      <c r="C1267" s="1">
        <v>3.0959693952570299E-4</v>
      </c>
    </row>
    <row r="1268" spans="1:3" x14ac:dyDescent="0.3">
      <c r="A1268" s="7">
        <v>40920</v>
      </c>
      <c r="B1268" s="1">
        <v>-2.74512795435722E-3</v>
      </c>
      <c r="C1268" s="1">
        <v>2.33660872642671E-3</v>
      </c>
    </row>
    <row r="1269" spans="1:3" x14ac:dyDescent="0.3">
      <c r="A1269" s="7">
        <v>40921</v>
      </c>
      <c r="B1269" s="1">
        <v>-3.7498137067067902E-3</v>
      </c>
      <c r="C1269" s="1">
        <v>-4.9479228097260002E-3</v>
      </c>
    </row>
    <row r="1270" spans="1:3" x14ac:dyDescent="0.3">
      <c r="A1270" s="7">
        <v>40925</v>
      </c>
      <c r="B1270" s="1">
        <v>1.1648307691134899E-2</v>
      </c>
      <c r="C1270" s="1">
        <v>3.55295450340964E-3</v>
      </c>
    </row>
    <row r="1271" spans="1:3" x14ac:dyDescent="0.3">
      <c r="A1271" s="7">
        <v>40926</v>
      </c>
      <c r="B1271" s="1">
        <v>1.03837995655622E-2</v>
      </c>
      <c r="C1271" s="1">
        <v>1.11079290014078E-2</v>
      </c>
    </row>
    <row r="1272" spans="1:3" x14ac:dyDescent="0.3">
      <c r="A1272" s="7">
        <v>40927</v>
      </c>
      <c r="B1272" s="1">
        <v>-3.1692401807171802E-3</v>
      </c>
      <c r="C1272" s="1">
        <v>4.9386569274581004E-3</v>
      </c>
    </row>
    <row r="1273" spans="1:3" x14ac:dyDescent="0.3">
      <c r="A1273" s="7">
        <v>40928</v>
      </c>
      <c r="B1273" s="1">
        <v>-1.74169907354563E-2</v>
      </c>
      <c r="C1273" s="1">
        <v>6.6945987067335E-4</v>
      </c>
    </row>
    <row r="1274" spans="1:3" x14ac:dyDescent="0.3">
      <c r="A1274" s="7">
        <v>40931</v>
      </c>
      <c r="B1274" s="1">
        <v>1.6916762609364699E-2</v>
      </c>
      <c r="C1274" s="1">
        <v>4.7134288011330101E-4</v>
      </c>
    </row>
    <row r="1275" spans="1:3" x14ac:dyDescent="0.3">
      <c r="A1275" s="7">
        <v>40932</v>
      </c>
      <c r="B1275" s="1">
        <v>-1.6377617083457599E-2</v>
      </c>
      <c r="C1275" s="1">
        <v>-1.0258176291793001E-3</v>
      </c>
    </row>
    <row r="1276" spans="1:3" x14ac:dyDescent="0.3">
      <c r="A1276" s="7">
        <v>40933</v>
      </c>
      <c r="B1276" s="1">
        <v>6.2438815899965798E-2</v>
      </c>
      <c r="C1276" s="1">
        <v>8.6791425791659105E-3</v>
      </c>
    </row>
    <row r="1277" spans="1:3" x14ac:dyDescent="0.3">
      <c r="A1277" s="7">
        <v>40934</v>
      </c>
      <c r="B1277" s="1">
        <v>-4.5448460171015901E-3</v>
      </c>
      <c r="C1277" s="1">
        <v>-5.7538909706351697E-3</v>
      </c>
    </row>
    <row r="1278" spans="1:3" x14ac:dyDescent="0.3">
      <c r="A1278" s="7">
        <v>40935</v>
      </c>
      <c r="B1278" s="1">
        <v>5.9600495113647503E-3</v>
      </c>
      <c r="C1278" s="1">
        <v>-1.5928778274041399E-3</v>
      </c>
    </row>
    <row r="1279" spans="1:3" x14ac:dyDescent="0.3">
      <c r="A1279" s="7">
        <v>40938</v>
      </c>
      <c r="B1279" s="1">
        <v>1.28106464202591E-2</v>
      </c>
      <c r="C1279" s="1">
        <v>-2.5221229562294402E-3</v>
      </c>
    </row>
    <row r="1280" spans="1:3" x14ac:dyDescent="0.3">
      <c r="A1280" s="7">
        <v>40939</v>
      </c>
      <c r="B1280" s="1">
        <v>7.6598731419119702E-3</v>
      </c>
      <c r="C1280" s="1">
        <v>-4.56947011394093E-4</v>
      </c>
    </row>
    <row r="1281" spans="1:3" x14ac:dyDescent="0.3">
      <c r="A1281" s="7">
        <v>40940</v>
      </c>
      <c r="B1281" s="1">
        <v>-6.3516365587545898E-4</v>
      </c>
      <c r="C1281" s="1">
        <v>8.8996058376675808E-3</v>
      </c>
    </row>
    <row r="1282" spans="1:3" x14ac:dyDescent="0.3">
      <c r="A1282" s="7">
        <v>40941</v>
      </c>
      <c r="B1282" s="1">
        <v>-2.3455427457339498E-3</v>
      </c>
      <c r="C1282" s="1">
        <v>1.0951468836974999E-3</v>
      </c>
    </row>
    <row r="1283" spans="1:3" x14ac:dyDescent="0.3">
      <c r="A1283" s="7">
        <v>40942</v>
      </c>
      <c r="B1283" s="1">
        <v>1.00194046179289E-2</v>
      </c>
      <c r="C1283" s="1">
        <v>1.46053566323092E-2</v>
      </c>
    </row>
    <row r="1284" spans="1:3" x14ac:dyDescent="0.3">
      <c r="A1284" s="7">
        <v>40945</v>
      </c>
      <c r="B1284" s="1">
        <v>9.3323236346991596E-3</v>
      </c>
      <c r="C1284" s="1">
        <v>-4.2387388640574602E-4</v>
      </c>
    </row>
    <row r="1285" spans="1:3" x14ac:dyDescent="0.3">
      <c r="A1285" s="7">
        <v>40946</v>
      </c>
      <c r="B1285" s="1">
        <v>1.04750217571192E-2</v>
      </c>
      <c r="C1285" s="1">
        <v>2.0233819739414699E-3</v>
      </c>
    </row>
    <row r="1286" spans="1:3" x14ac:dyDescent="0.3">
      <c r="A1286" s="7">
        <v>40947</v>
      </c>
      <c r="B1286" s="1">
        <v>1.6743917260236201E-2</v>
      </c>
      <c r="C1286" s="1">
        <v>2.1602107524960599E-3</v>
      </c>
    </row>
    <row r="1287" spans="1:3" x14ac:dyDescent="0.3">
      <c r="A1287" s="7">
        <v>40948</v>
      </c>
      <c r="B1287" s="1">
        <v>3.4593239764974401E-2</v>
      </c>
      <c r="C1287" s="1">
        <v>1.47411038659695E-3</v>
      </c>
    </row>
    <row r="1288" spans="1:3" x14ac:dyDescent="0.3">
      <c r="A1288" s="7">
        <v>40949</v>
      </c>
      <c r="B1288" s="1">
        <v>5.0685536113426199E-4</v>
      </c>
      <c r="C1288" s="1">
        <v>-6.8863022577971798E-3</v>
      </c>
    </row>
    <row r="1289" spans="1:3" x14ac:dyDescent="0.3">
      <c r="A1289" s="7">
        <v>40952</v>
      </c>
      <c r="B1289" s="1">
        <v>1.8604889437538599E-2</v>
      </c>
      <c r="C1289" s="1">
        <v>6.8000393984979403E-3</v>
      </c>
    </row>
    <row r="1290" spans="1:3" x14ac:dyDescent="0.3">
      <c r="A1290" s="7">
        <v>40953</v>
      </c>
      <c r="B1290" s="1">
        <v>1.36488663881298E-2</v>
      </c>
      <c r="C1290" s="1">
        <v>-9.39523721646074E-4</v>
      </c>
    </row>
    <row r="1291" spans="1:3" x14ac:dyDescent="0.3">
      <c r="A1291" s="7">
        <v>40954</v>
      </c>
      <c r="B1291" s="1">
        <v>-2.31420942187874E-2</v>
      </c>
      <c r="C1291" s="1">
        <v>-5.3832062199184998E-3</v>
      </c>
    </row>
    <row r="1292" spans="1:3" x14ac:dyDescent="0.3">
      <c r="A1292" s="7">
        <v>40955</v>
      </c>
      <c r="B1292" s="1">
        <v>9.1226678524161092E-3</v>
      </c>
      <c r="C1292" s="1">
        <v>1.10257061117709E-2</v>
      </c>
    </row>
    <row r="1293" spans="1:3" x14ac:dyDescent="0.3">
      <c r="A1293" s="7">
        <v>40956</v>
      </c>
      <c r="B1293" s="1">
        <v>-1.79284866029361E-4</v>
      </c>
      <c r="C1293" s="1">
        <v>2.3489300082411E-3</v>
      </c>
    </row>
    <row r="1294" spans="1:3" x14ac:dyDescent="0.3">
      <c r="A1294" s="7">
        <v>40960</v>
      </c>
      <c r="B1294" s="1">
        <v>2.5352642161742302E-2</v>
      </c>
      <c r="C1294" s="1">
        <v>7.1992316830993297E-4</v>
      </c>
    </row>
    <row r="1295" spans="1:3" x14ac:dyDescent="0.3">
      <c r="A1295" s="7">
        <v>40961</v>
      </c>
      <c r="B1295" s="1">
        <v>-3.51599721962892E-3</v>
      </c>
      <c r="C1295" s="1">
        <v>-3.3401069807622598E-3</v>
      </c>
    </row>
    <row r="1296" spans="1:3" x14ac:dyDescent="0.3">
      <c r="A1296" s="7">
        <v>40962</v>
      </c>
      <c r="B1296" s="1">
        <v>6.5297959377501602E-3</v>
      </c>
      <c r="C1296" s="1">
        <v>4.2720024562496999E-3</v>
      </c>
    </row>
    <row r="1297" spans="1:3" x14ac:dyDescent="0.3">
      <c r="A1297" s="7">
        <v>40963</v>
      </c>
      <c r="B1297" s="1">
        <v>1.1658396129712501E-2</v>
      </c>
      <c r="C1297" s="1">
        <v>1.67223759055446E-3</v>
      </c>
    </row>
    <row r="1298" spans="1:3" x14ac:dyDescent="0.3">
      <c r="A1298" s="7">
        <v>40966</v>
      </c>
      <c r="B1298" s="1">
        <v>6.4122352339861504E-3</v>
      </c>
      <c r="C1298" s="1">
        <v>1.35455944289942E-3</v>
      </c>
    </row>
    <row r="1299" spans="1:3" x14ac:dyDescent="0.3">
      <c r="A1299" s="7">
        <v>40967</v>
      </c>
      <c r="B1299" s="1">
        <v>1.8354460494298199E-2</v>
      </c>
      <c r="C1299" s="1">
        <v>3.35633348745978E-3</v>
      </c>
    </row>
    <row r="1300" spans="1:3" x14ac:dyDescent="0.3">
      <c r="A1300" s="7">
        <v>40968</v>
      </c>
      <c r="B1300" s="1">
        <v>1.31301926419536E-2</v>
      </c>
      <c r="C1300" s="1">
        <v>-4.7369876723189997E-3</v>
      </c>
    </row>
    <row r="1301" spans="1:3" x14ac:dyDescent="0.3">
      <c r="A1301" s="7">
        <v>40969</v>
      </c>
      <c r="B1301" s="1">
        <v>3.7422304782175298E-3</v>
      </c>
      <c r="C1301" s="1">
        <v>6.1580397073004401E-3</v>
      </c>
    </row>
    <row r="1302" spans="1:3" x14ac:dyDescent="0.3">
      <c r="A1302" s="7">
        <v>40970</v>
      </c>
      <c r="B1302" s="1">
        <v>1.30412067824826E-3</v>
      </c>
      <c r="C1302" s="1">
        <v>-3.2457561807128798E-3</v>
      </c>
    </row>
    <row r="1303" spans="1:3" x14ac:dyDescent="0.3">
      <c r="A1303" s="7">
        <v>40973</v>
      </c>
      <c r="B1303" s="1">
        <v>-2.2047667381195801E-2</v>
      </c>
      <c r="C1303" s="1">
        <v>-3.8696939908233799E-3</v>
      </c>
    </row>
    <row r="1304" spans="1:3" x14ac:dyDescent="0.3">
      <c r="A1304" s="7">
        <v>40974</v>
      </c>
      <c r="B1304" s="1">
        <v>-5.43929576497648E-3</v>
      </c>
      <c r="C1304" s="1">
        <v>-1.53701609407453E-2</v>
      </c>
    </row>
    <row r="1305" spans="1:3" x14ac:dyDescent="0.3">
      <c r="A1305" s="7">
        <v>40975</v>
      </c>
      <c r="B1305" s="1">
        <v>8.1057311047971802E-4</v>
      </c>
      <c r="C1305" s="1">
        <v>6.9006223972050097E-3</v>
      </c>
    </row>
    <row r="1306" spans="1:3" x14ac:dyDescent="0.3">
      <c r="A1306" s="7">
        <v>40976</v>
      </c>
      <c r="B1306" s="1">
        <v>2.12927883944076E-2</v>
      </c>
      <c r="C1306" s="1">
        <v>9.8179316967021996E-3</v>
      </c>
    </row>
    <row r="1307" spans="1:3" x14ac:dyDescent="0.3">
      <c r="A1307" s="7">
        <v>40977</v>
      </c>
      <c r="B1307" s="1">
        <v>5.8676203201708504E-3</v>
      </c>
      <c r="C1307" s="1">
        <v>3.63125013839682E-3</v>
      </c>
    </row>
    <row r="1308" spans="1:3" x14ac:dyDescent="0.3">
      <c r="A1308" s="7">
        <v>40980</v>
      </c>
      <c r="B1308" s="1">
        <v>1.25286321624436E-2</v>
      </c>
      <c r="C1308" s="1">
        <v>1.6046087579590901E-4</v>
      </c>
    </row>
    <row r="1309" spans="1:3" x14ac:dyDescent="0.3">
      <c r="A1309" s="7">
        <v>40981</v>
      </c>
      <c r="B1309" s="1">
        <v>2.9166306263047601E-2</v>
      </c>
      <c r="C1309" s="1">
        <v>1.8131549071521699E-2</v>
      </c>
    </row>
    <row r="1310" spans="1:3" x14ac:dyDescent="0.3">
      <c r="A1310" s="7">
        <v>40982</v>
      </c>
      <c r="B1310" s="1">
        <v>3.7810388710759903E-2</v>
      </c>
      <c r="C1310" s="1">
        <v>-1.19626208576018E-3</v>
      </c>
    </row>
    <row r="1311" spans="1:3" x14ac:dyDescent="0.3">
      <c r="A1311" s="7">
        <v>40983</v>
      </c>
      <c r="B1311" s="1">
        <v>-6.8186819855196E-3</v>
      </c>
      <c r="C1311" s="1">
        <v>5.9671994340815297E-3</v>
      </c>
    </row>
    <row r="1312" spans="1:3" x14ac:dyDescent="0.3">
      <c r="A1312" s="7">
        <v>40984</v>
      </c>
      <c r="B1312" s="1">
        <v>1.70106432528794E-5</v>
      </c>
      <c r="C1312" s="1">
        <v>1.1193982795276701E-3</v>
      </c>
    </row>
    <row r="1313" spans="1:3" x14ac:dyDescent="0.3">
      <c r="A1313" s="7">
        <v>40987</v>
      </c>
      <c r="B1313" s="1">
        <v>2.6521316817785599E-2</v>
      </c>
      <c r="C1313" s="1">
        <v>3.9738463470597703E-3</v>
      </c>
    </row>
    <row r="1314" spans="1:3" x14ac:dyDescent="0.3">
      <c r="A1314" s="7">
        <v>40988</v>
      </c>
      <c r="B1314" s="1">
        <v>8.0852275289460297E-3</v>
      </c>
      <c r="C1314" s="1">
        <v>-3.00051782230892E-3</v>
      </c>
    </row>
    <row r="1315" spans="1:3" x14ac:dyDescent="0.3">
      <c r="A1315" s="7">
        <v>40989</v>
      </c>
      <c r="B1315" s="1">
        <v>-5.7099032827698801E-3</v>
      </c>
      <c r="C1315" s="1">
        <v>-1.8711971103763101E-3</v>
      </c>
    </row>
    <row r="1316" spans="1:3" x14ac:dyDescent="0.3">
      <c r="A1316" s="7">
        <v>40990</v>
      </c>
      <c r="B1316" s="1">
        <v>-5.2447169604731298E-3</v>
      </c>
      <c r="C1316" s="1">
        <v>-7.20654213224259E-3</v>
      </c>
    </row>
    <row r="1317" spans="1:3" x14ac:dyDescent="0.3">
      <c r="A1317" s="7">
        <v>40991</v>
      </c>
      <c r="B1317" s="1">
        <v>-5.48934927834721E-3</v>
      </c>
      <c r="C1317" s="1">
        <v>3.1088584771774598E-3</v>
      </c>
    </row>
    <row r="1318" spans="1:3" x14ac:dyDescent="0.3">
      <c r="A1318" s="7">
        <v>40994</v>
      </c>
      <c r="B1318" s="1">
        <v>1.8337352986072902E-2</v>
      </c>
      <c r="C1318" s="1">
        <v>1.38858251735994E-2</v>
      </c>
    </row>
    <row r="1319" spans="1:3" x14ac:dyDescent="0.3">
      <c r="A1319" s="7">
        <v>40995</v>
      </c>
      <c r="B1319" s="1">
        <v>1.23559118124335E-2</v>
      </c>
      <c r="C1319" s="1">
        <v>-2.8167750117064098E-3</v>
      </c>
    </row>
    <row r="1320" spans="1:3" x14ac:dyDescent="0.3">
      <c r="A1320" s="7">
        <v>40996</v>
      </c>
      <c r="B1320" s="1">
        <v>5.1100994739174998E-3</v>
      </c>
      <c r="C1320" s="1">
        <v>-4.9415094307830899E-3</v>
      </c>
    </row>
    <row r="1321" spans="1:3" x14ac:dyDescent="0.3">
      <c r="A1321" s="7">
        <v>40997</v>
      </c>
      <c r="B1321" s="1">
        <v>-1.25641179392536E-2</v>
      </c>
      <c r="C1321" s="1">
        <v>-1.6079300036219201E-3</v>
      </c>
    </row>
    <row r="1322" spans="1:3" x14ac:dyDescent="0.3">
      <c r="A1322" s="7">
        <v>40998</v>
      </c>
      <c r="B1322" s="1">
        <v>-1.69055135727025E-2</v>
      </c>
      <c r="C1322" s="1">
        <v>3.6984364437213598E-3</v>
      </c>
    </row>
    <row r="1323" spans="1:3" x14ac:dyDescent="0.3">
      <c r="A1323" s="7">
        <v>41001</v>
      </c>
      <c r="B1323" s="1">
        <v>3.1823915157433498E-2</v>
      </c>
      <c r="C1323" s="1">
        <v>7.5046456208756104E-3</v>
      </c>
    </row>
    <row r="1324" spans="1:3" x14ac:dyDescent="0.3">
      <c r="A1324" s="7">
        <v>41002</v>
      </c>
      <c r="B1324" s="1">
        <v>1.72800242585931E-2</v>
      </c>
      <c r="C1324" s="1">
        <v>-3.9886358696323799E-3</v>
      </c>
    </row>
    <row r="1325" spans="1:3" x14ac:dyDescent="0.3">
      <c r="A1325" s="7">
        <v>41003</v>
      </c>
      <c r="B1325" s="1">
        <v>-7.9611231904026507E-3</v>
      </c>
      <c r="C1325" s="1">
        <v>-1.0202524408854901E-2</v>
      </c>
    </row>
    <row r="1326" spans="1:3" x14ac:dyDescent="0.3">
      <c r="A1326" s="7">
        <v>41004</v>
      </c>
      <c r="B1326" s="1">
        <v>1.50088269370037E-2</v>
      </c>
      <c r="C1326" s="1">
        <v>-6.2904230609350797E-4</v>
      </c>
    </row>
    <row r="1327" spans="1:3" x14ac:dyDescent="0.3">
      <c r="A1327" s="7">
        <v>41008</v>
      </c>
      <c r="B1327" s="1">
        <v>4.0237278002823703E-3</v>
      </c>
      <c r="C1327" s="1">
        <v>-1.1358438358156401E-2</v>
      </c>
    </row>
    <row r="1328" spans="1:3" x14ac:dyDescent="0.3">
      <c r="A1328" s="7">
        <v>41009</v>
      </c>
      <c r="B1328" s="1">
        <v>-1.22436834091711E-2</v>
      </c>
      <c r="C1328" s="1">
        <v>-1.7081454085509502E-2</v>
      </c>
    </row>
    <row r="1329" spans="1:3" x14ac:dyDescent="0.3">
      <c r="A1329" s="7">
        <v>41010</v>
      </c>
      <c r="B1329" s="1">
        <v>-3.5645783814113301E-3</v>
      </c>
      <c r="C1329" s="1">
        <v>7.44889573253338E-3</v>
      </c>
    </row>
    <row r="1330" spans="1:3" x14ac:dyDescent="0.3">
      <c r="A1330" s="7">
        <v>41011</v>
      </c>
      <c r="B1330" s="1">
        <v>-5.4775242516620403E-3</v>
      </c>
      <c r="C1330" s="1">
        <v>1.3779387552802501E-2</v>
      </c>
    </row>
    <row r="1331" spans="1:3" x14ac:dyDescent="0.3">
      <c r="A1331" s="7">
        <v>41012</v>
      </c>
      <c r="B1331" s="1">
        <v>-2.8164442921113999E-2</v>
      </c>
      <c r="C1331" s="1">
        <v>-1.2475000665660201E-2</v>
      </c>
    </row>
    <row r="1332" spans="1:3" x14ac:dyDescent="0.3">
      <c r="A1332" s="7">
        <v>41015</v>
      </c>
      <c r="B1332" s="1">
        <v>-4.1471594573157897E-2</v>
      </c>
      <c r="C1332" s="1">
        <v>-5.0360077281963499E-4</v>
      </c>
    </row>
    <row r="1333" spans="1:3" x14ac:dyDescent="0.3">
      <c r="A1333" s="7">
        <v>41016</v>
      </c>
      <c r="B1333" s="1">
        <v>5.0971338216966103E-2</v>
      </c>
      <c r="C1333" s="1">
        <v>1.5486673800010601E-2</v>
      </c>
    </row>
    <row r="1334" spans="1:3" x14ac:dyDescent="0.3">
      <c r="A1334" s="7">
        <v>41017</v>
      </c>
      <c r="B1334" s="1">
        <v>-2.23084870380674E-3</v>
      </c>
      <c r="C1334" s="1">
        <v>-4.0552883147562096E-3</v>
      </c>
    </row>
    <row r="1335" spans="1:3" x14ac:dyDescent="0.3">
      <c r="A1335" s="7">
        <v>41018</v>
      </c>
      <c r="B1335" s="1">
        <v>-3.4355801214120102E-2</v>
      </c>
      <c r="C1335" s="1">
        <v>-5.93439718077882E-3</v>
      </c>
    </row>
    <row r="1336" spans="1:3" x14ac:dyDescent="0.3">
      <c r="A1336" s="7">
        <v>41019</v>
      </c>
      <c r="B1336" s="1">
        <v>-2.4615402747616599E-2</v>
      </c>
      <c r="C1336" s="1">
        <v>1.16926542468154E-3</v>
      </c>
    </row>
    <row r="1337" spans="1:3" x14ac:dyDescent="0.3">
      <c r="A1337" s="7">
        <v>41022</v>
      </c>
      <c r="B1337" s="1">
        <v>-2.2340588761945398E-3</v>
      </c>
      <c r="C1337" s="1">
        <v>-8.4075702060748495E-3</v>
      </c>
    </row>
    <row r="1338" spans="1:3" x14ac:dyDescent="0.3">
      <c r="A1338" s="7">
        <v>41023</v>
      </c>
      <c r="B1338" s="1">
        <v>-1.9974919956823E-2</v>
      </c>
      <c r="C1338" s="1">
        <v>3.67977396016395E-3</v>
      </c>
    </row>
    <row r="1339" spans="1:3" x14ac:dyDescent="0.3">
      <c r="A1339" s="7">
        <v>41024</v>
      </c>
      <c r="B1339" s="1">
        <v>8.87408282174975E-2</v>
      </c>
      <c r="C1339" s="1">
        <v>1.36445916424508E-2</v>
      </c>
    </row>
    <row r="1340" spans="1:3" x14ac:dyDescent="0.3">
      <c r="A1340" s="7">
        <v>41025</v>
      </c>
      <c r="B1340" s="1">
        <v>-3.7704166657074301E-3</v>
      </c>
      <c r="C1340" s="1">
        <v>6.68016552512052E-3</v>
      </c>
    </row>
    <row r="1341" spans="1:3" x14ac:dyDescent="0.3">
      <c r="A1341" s="7">
        <v>41026</v>
      </c>
      <c r="B1341" s="1">
        <v>-7.7338194642464497E-3</v>
      </c>
      <c r="C1341" s="1">
        <v>2.4143238105447402E-3</v>
      </c>
    </row>
    <row r="1342" spans="1:3" x14ac:dyDescent="0.3">
      <c r="A1342" s="7">
        <v>41029</v>
      </c>
      <c r="B1342" s="1">
        <v>-3.1542671316875798E-2</v>
      </c>
      <c r="C1342" s="1">
        <v>-3.8835017801937002E-3</v>
      </c>
    </row>
    <row r="1343" spans="1:3" x14ac:dyDescent="0.3">
      <c r="A1343" s="7">
        <v>41030</v>
      </c>
      <c r="B1343" s="1">
        <v>-3.1676750513334202E-3</v>
      </c>
      <c r="C1343" s="1">
        <v>5.6583841646564697E-3</v>
      </c>
    </row>
    <row r="1344" spans="1:3" x14ac:dyDescent="0.3">
      <c r="A1344" s="7">
        <v>41031</v>
      </c>
      <c r="B1344" s="1">
        <v>6.6136599949977396E-3</v>
      </c>
      <c r="C1344" s="1">
        <v>-2.4966831705488502E-3</v>
      </c>
    </row>
    <row r="1345" spans="1:3" x14ac:dyDescent="0.3">
      <c r="A1345" s="7">
        <v>41032</v>
      </c>
      <c r="B1345" s="1">
        <v>-7.0991651588205897E-3</v>
      </c>
      <c r="C1345" s="1">
        <v>-7.6588718244371403E-3</v>
      </c>
    </row>
    <row r="1346" spans="1:3" x14ac:dyDescent="0.3">
      <c r="A1346" s="7">
        <v>41033</v>
      </c>
      <c r="B1346" s="1">
        <v>-2.8479630163394901E-2</v>
      </c>
      <c r="C1346" s="1">
        <v>-1.6147208456598901E-2</v>
      </c>
    </row>
    <row r="1347" spans="1:3" x14ac:dyDescent="0.3">
      <c r="A1347" s="7">
        <v>41036</v>
      </c>
      <c r="B1347" s="1">
        <v>7.4835663250032401E-3</v>
      </c>
      <c r="C1347" s="1">
        <v>3.5058067958071399E-4</v>
      </c>
    </row>
    <row r="1348" spans="1:3" x14ac:dyDescent="0.3">
      <c r="A1348" s="7">
        <v>41037</v>
      </c>
      <c r="B1348" s="1">
        <v>-2.282885060224E-3</v>
      </c>
      <c r="C1348" s="1">
        <v>-4.2786731613061501E-3</v>
      </c>
    </row>
    <row r="1349" spans="1:3" x14ac:dyDescent="0.3">
      <c r="A1349" s="7">
        <v>41038</v>
      </c>
      <c r="B1349" s="1">
        <v>1.7601100278565899E-3</v>
      </c>
      <c r="C1349" s="1">
        <v>-6.7022667368416E-3</v>
      </c>
    </row>
    <row r="1350" spans="1:3" x14ac:dyDescent="0.3">
      <c r="A1350" s="7">
        <v>41039</v>
      </c>
      <c r="B1350" s="1">
        <v>2.3540316212653498E-3</v>
      </c>
      <c r="C1350" s="1">
        <v>2.51741064445521E-3</v>
      </c>
    </row>
    <row r="1351" spans="1:3" x14ac:dyDescent="0.3">
      <c r="A1351" s="7">
        <v>41040</v>
      </c>
      <c r="B1351" s="1">
        <v>-6.6783537523416002E-3</v>
      </c>
      <c r="C1351" s="1">
        <v>-3.3873408742873799E-3</v>
      </c>
    </row>
    <row r="1352" spans="1:3" x14ac:dyDescent="0.3">
      <c r="A1352" s="7">
        <v>41043</v>
      </c>
      <c r="B1352" s="1">
        <v>-1.49810191555718E-2</v>
      </c>
      <c r="C1352" s="1">
        <v>-1.11128638702126E-2</v>
      </c>
    </row>
    <row r="1353" spans="1:3" x14ac:dyDescent="0.3">
      <c r="A1353" s="7">
        <v>41044</v>
      </c>
      <c r="B1353" s="1">
        <v>-9.0463257152312293E-3</v>
      </c>
      <c r="C1353" s="1">
        <v>-5.7458378883700201E-3</v>
      </c>
    </row>
    <row r="1354" spans="1:3" x14ac:dyDescent="0.3">
      <c r="A1354" s="7">
        <v>41045</v>
      </c>
      <c r="B1354" s="1">
        <v>-1.28173239976527E-2</v>
      </c>
      <c r="C1354" s="1">
        <v>-4.4038182933808798E-3</v>
      </c>
    </row>
    <row r="1355" spans="1:3" x14ac:dyDescent="0.3">
      <c r="A1355" s="7">
        <v>41046</v>
      </c>
      <c r="B1355" s="1">
        <v>-2.9226304756747899E-2</v>
      </c>
      <c r="C1355" s="1">
        <v>-1.50513762548932E-2</v>
      </c>
    </row>
    <row r="1356" spans="1:3" x14ac:dyDescent="0.3">
      <c r="A1356" s="7">
        <v>41047</v>
      </c>
      <c r="B1356" s="1">
        <v>4.9050132660832801E-4</v>
      </c>
      <c r="C1356" s="1">
        <v>-7.3877765513670202E-3</v>
      </c>
    </row>
    <row r="1357" spans="1:3" x14ac:dyDescent="0.3">
      <c r="A1357" s="7">
        <v>41050</v>
      </c>
      <c r="B1357" s="1">
        <v>5.8259947116851202E-2</v>
      </c>
      <c r="C1357" s="1">
        <v>1.603590082383E-2</v>
      </c>
    </row>
    <row r="1358" spans="1:3" x14ac:dyDescent="0.3">
      <c r="A1358" s="7">
        <v>41051</v>
      </c>
      <c r="B1358" s="1">
        <v>-7.6785871697516699E-3</v>
      </c>
      <c r="C1358" s="1">
        <v>4.8633728589364501E-4</v>
      </c>
    </row>
    <row r="1359" spans="1:3" x14ac:dyDescent="0.3">
      <c r="A1359" s="7">
        <v>41052</v>
      </c>
      <c r="B1359" s="1">
        <v>2.4399679920762401E-2</v>
      </c>
      <c r="C1359" s="1">
        <v>1.69370285617942E-3</v>
      </c>
    </row>
    <row r="1360" spans="1:3" x14ac:dyDescent="0.3">
      <c r="A1360" s="7">
        <v>41053</v>
      </c>
      <c r="B1360" s="1">
        <v>-9.1840876917475001E-3</v>
      </c>
      <c r="C1360" s="1">
        <v>1.38003201302661E-3</v>
      </c>
    </row>
    <row r="1361" spans="1:3" x14ac:dyDescent="0.3">
      <c r="A1361" s="7">
        <v>41054</v>
      </c>
      <c r="B1361" s="1">
        <v>-5.3597301013275098E-3</v>
      </c>
      <c r="C1361" s="1">
        <v>-2.1656327672530101E-3</v>
      </c>
    </row>
    <row r="1362" spans="1:3" x14ac:dyDescent="0.3">
      <c r="A1362" s="7">
        <v>41058</v>
      </c>
      <c r="B1362" s="1">
        <v>1.77488824982046E-2</v>
      </c>
      <c r="C1362" s="1">
        <v>1.10789778560536E-2</v>
      </c>
    </row>
    <row r="1363" spans="1:3" x14ac:dyDescent="0.3">
      <c r="A1363" s="7">
        <v>41059</v>
      </c>
      <c r="B1363" s="1">
        <v>1.2057230800275501E-2</v>
      </c>
      <c r="C1363" s="1">
        <v>-1.4334892428261799E-2</v>
      </c>
    </row>
    <row r="1364" spans="1:3" x14ac:dyDescent="0.3">
      <c r="A1364" s="7">
        <v>41060</v>
      </c>
      <c r="B1364" s="1">
        <v>-2.48625671023439E-3</v>
      </c>
      <c r="C1364" s="1">
        <v>-2.27666533894255E-3</v>
      </c>
    </row>
    <row r="1365" spans="1:3" x14ac:dyDescent="0.3">
      <c r="A1365" s="7">
        <v>41061</v>
      </c>
      <c r="B1365" s="1">
        <v>-2.89751969437992E-2</v>
      </c>
      <c r="C1365" s="1">
        <v>-2.4642584756720699E-2</v>
      </c>
    </row>
    <row r="1366" spans="1:3" x14ac:dyDescent="0.3">
      <c r="A1366" s="7">
        <v>41064</v>
      </c>
      <c r="B1366" s="1">
        <v>5.8818385920937901E-3</v>
      </c>
      <c r="C1366" s="1">
        <v>1.09554470695272E-4</v>
      </c>
    </row>
    <row r="1367" spans="1:3" x14ac:dyDescent="0.3">
      <c r="A1367" s="7">
        <v>41065</v>
      </c>
      <c r="B1367" s="1">
        <v>-2.58694859288267E-3</v>
      </c>
      <c r="C1367" s="1">
        <v>5.7268504363627796E-3</v>
      </c>
    </row>
    <row r="1368" spans="1:3" x14ac:dyDescent="0.3">
      <c r="A1368" s="7">
        <v>41066</v>
      </c>
      <c r="B1368" s="1">
        <v>1.53333311283845E-2</v>
      </c>
      <c r="C1368" s="1">
        <v>2.3049401011279599E-2</v>
      </c>
    </row>
    <row r="1369" spans="1:3" x14ac:dyDescent="0.3">
      <c r="A1369" s="7">
        <v>41067</v>
      </c>
      <c r="B1369" s="1">
        <v>4.5518933847699101E-4</v>
      </c>
      <c r="C1369" s="1">
        <v>-1.06464759732972E-4</v>
      </c>
    </row>
    <row r="1370" spans="1:3" x14ac:dyDescent="0.3">
      <c r="A1370" s="7">
        <v>41068</v>
      </c>
      <c r="B1370" s="1">
        <v>1.50422325192856E-2</v>
      </c>
      <c r="C1370" s="1">
        <v>8.1141636675119404E-3</v>
      </c>
    </row>
    <row r="1371" spans="1:3" x14ac:dyDescent="0.3">
      <c r="A1371" s="7">
        <v>41071</v>
      </c>
      <c r="B1371" s="1">
        <v>-1.5767457853368E-2</v>
      </c>
      <c r="C1371" s="1">
        <v>-1.26201134309825E-2</v>
      </c>
    </row>
    <row r="1372" spans="1:3" x14ac:dyDescent="0.3">
      <c r="A1372" s="7">
        <v>41072</v>
      </c>
      <c r="B1372" s="1">
        <v>8.7365267851886603E-3</v>
      </c>
      <c r="C1372" s="1">
        <v>1.16507371447367E-2</v>
      </c>
    </row>
    <row r="1373" spans="1:3" x14ac:dyDescent="0.3">
      <c r="A1373" s="7">
        <v>41073</v>
      </c>
      <c r="B1373" s="1">
        <v>-6.9424739399321896E-3</v>
      </c>
      <c r="C1373" s="1">
        <v>-7.0232510842517196E-3</v>
      </c>
    </row>
    <row r="1374" spans="1:3" x14ac:dyDescent="0.3">
      <c r="A1374" s="7">
        <v>41074</v>
      </c>
      <c r="B1374" s="1">
        <v>-1.1009925657173799E-3</v>
      </c>
      <c r="C1374" s="1">
        <v>1.08146530070627E-2</v>
      </c>
    </row>
    <row r="1375" spans="1:3" x14ac:dyDescent="0.3">
      <c r="A1375" s="7">
        <v>41075</v>
      </c>
      <c r="B1375" s="1">
        <v>4.5488786314473702E-3</v>
      </c>
      <c r="C1375" s="1">
        <v>1.0337815249498001E-2</v>
      </c>
    </row>
    <row r="1376" spans="1:3" x14ac:dyDescent="0.3">
      <c r="A1376" s="7">
        <v>41078</v>
      </c>
      <c r="B1376" s="1">
        <v>2.0291793544059598E-2</v>
      </c>
      <c r="C1376" s="1">
        <v>1.44474624610624E-3</v>
      </c>
    </row>
    <row r="1377" spans="1:3" x14ac:dyDescent="0.3">
      <c r="A1377" s="7">
        <v>41079</v>
      </c>
      <c r="B1377" s="1">
        <v>2.7826757139679499E-3</v>
      </c>
      <c r="C1377" s="1">
        <v>9.8156952924233192E-3</v>
      </c>
    </row>
    <row r="1378" spans="1:3" x14ac:dyDescent="0.3">
      <c r="A1378" s="7">
        <v>41080</v>
      </c>
      <c r="B1378" s="1">
        <v>-2.8432269458299499E-3</v>
      </c>
      <c r="C1378" s="1">
        <v>-1.68635696676467E-3</v>
      </c>
    </row>
    <row r="1379" spans="1:3" x14ac:dyDescent="0.3">
      <c r="A1379" s="7">
        <v>41081</v>
      </c>
      <c r="B1379" s="1">
        <v>-1.3777451546419401E-2</v>
      </c>
      <c r="C1379" s="1">
        <v>-2.22616765731392E-2</v>
      </c>
    </row>
    <row r="1380" spans="1:3" x14ac:dyDescent="0.3">
      <c r="A1380" s="7">
        <v>41082</v>
      </c>
      <c r="B1380" s="1">
        <v>7.66905467776557E-3</v>
      </c>
      <c r="C1380" s="1">
        <v>7.1746044377287701E-3</v>
      </c>
    </row>
    <row r="1381" spans="1:3" x14ac:dyDescent="0.3">
      <c r="A1381" s="7">
        <v>41085</v>
      </c>
      <c r="B1381" s="1">
        <v>-1.9464415785603401E-2</v>
      </c>
      <c r="C1381" s="1">
        <v>-1.5954853620846799E-2</v>
      </c>
    </row>
    <row r="1382" spans="1:3" x14ac:dyDescent="0.3">
      <c r="A1382" s="7">
        <v>41086</v>
      </c>
      <c r="B1382" s="1">
        <v>2.2075771357446001E-3</v>
      </c>
      <c r="C1382" s="1">
        <v>4.7727210809067602E-3</v>
      </c>
    </row>
    <row r="1383" spans="1:3" x14ac:dyDescent="0.3">
      <c r="A1383" s="7">
        <v>41087</v>
      </c>
      <c r="B1383" s="1">
        <v>4.3180785469640898E-3</v>
      </c>
      <c r="C1383" s="1">
        <v>8.9849060143250004E-3</v>
      </c>
    </row>
    <row r="1384" spans="1:3" x14ac:dyDescent="0.3">
      <c r="A1384" s="7">
        <v>41088</v>
      </c>
      <c r="B1384" s="1">
        <v>-9.4865670776369503E-3</v>
      </c>
      <c r="C1384" s="1">
        <v>-2.1097999404100501E-3</v>
      </c>
    </row>
    <row r="1385" spans="1:3" x14ac:dyDescent="0.3">
      <c r="A1385" s="7">
        <v>41089</v>
      </c>
      <c r="B1385" s="1">
        <v>2.6272275211091801E-2</v>
      </c>
      <c r="C1385" s="1">
        <v>2.4920238689663601E-2</v>
      </c>
    </row>
    <row r="1386" spans="1:3" x14ac:dyDescent="0.3">
      <c r="A1386" s="7">
        <v>41092</v>
      </c>
      <c r="B1386" s="1">
        <v>1.4588758772483799E-2</v>
      </c>
      <c r="C1386" s="1">
        <v>2.4593116200617398E-3</v>
      </c>
    </row>
    <row r="1387" spans="1:3" x14ac:dyDescent="0.3">
      <c r="A1387" s="7">
        <v>41093</v>
      </c>
      <c r="B1387" s="1">
        <v>1.1628350480007E-2</v>
      </c>
      <c r="C1387" s="1">
        <v>6.2321110337375503E-3</v>
      </c>
    </row>
    <row r="1388" spans="1:3" x14ac:dyDescent="0.3">
      <c r="A1388" s="7">
        <v>41095</v>
      </c>
      <c r="B1388" s="1">
        <v>1.75672437564993E-2</v>
      </c>
      <c r="C1388" s="1">
        <v>-4.6870234103284503E-3</v>
      </c>
    </row>
    <row r="1389" spans="1:3" x14ac:dyDescent="0.3">
      <c r="A1389" s="7">
        <v>41096</v>
      </c>
      <c r="B1389" s="1">
        <v>-6.6565555514863702E-3</v>
      </c>
      <c r="C1389" s="1">
        <v>-9.4326492161603808E-3</v>
      </c>
    </row>
    <row r="1390" spans="1:3" x14ac:dyDescent="0.3">
      <c r="A1390" s="7">
        <v>41099</v>
      </c>
      <c r="B1390" s="1">
        <v>1.32203509511428E-2</v>
      </c>
      <c r="C1390" s="1">
        <v>-1.63883198357029E-3</v>
      </c>
    </row>
    <row r="1391" spans="1:3" x14ac:dyDescent="0.3">
      <c r="A1391" s="7">
        <v>41100</v>
      </c>
      <c r="B1391" s="1">
        <v>-9.2523330727124504E-3</v>
      </c>
      <c r="C1391" s="1">
        <v>-8.1259263245575496E-3</v>
      </c>
    </row>
    <row r="1392" spans="1:3" x14ac:dyDescent="0.3">
      <c r="A1392" s="7">
        <v>41101</v>
      </c>
      <c r="B1392" s="1">
        <v>-6.2147283692793901E-3</v>
      </c>
      <c r="C1392" s="1">
        <v>-1.49239270597068E-5</v>
      </c>
    </row>
    <row r="1393" spans="1:3" x14ac:dyDescent="0.3">
      <c r="A1393" s="7">
        <v>41102</v>
      </c>
      <c r="B1393" s="1">
        <v>-9.1491888186798799E-3</v>
      </c>
      <c r="C1393" s="1">
        <v>-4.9870969804076699E-3</v>
      </c>
    </row>
    <row r="1394" spans="1:3" x14ac:dyDescent="0.3">
      <c r="A1394" s="7">
        <v>41103</v>
      </c>
      <c r="B1394" s="1">
        <v>1.01352187728176E-2</v>
      </c>
      <c r="C1394" s="1">
        <v>1.6497361948984299E-2</v>
      </c>
    </row>
    <row r="1395" spans="1:3" x14ac:dyDescent="0.3">
      <c r="A1395" s="7">
        <v>41106</v>
      </c>
      <c r="B1395" s="1">
        <v>3.2067079047655199E-3</v>
      </c>
      <c r="C1395" s="1">
        <v>-2.3143132511424E-3</v>
      </c>
    </row>
    <row r="1396" spans="1:3" x14ac:dyDescent="0.3">
      <c r="A1396" s="7">
        <v>41107</v>
      </c>
      <c r="B1396" s="1">
        <v>4.9182896664001801E-5</v>
      </c>
      <c r="C1396" s="1">
        <v>7.4096723566494703E-3</v>
      </c>
    </row>
    <row r="1397" spans="1:3" x14ac:dyDescent="0.3">
      <c r="A1397" s="7">
        <v>41108</v>
      </c>
      <c r="B1397" s="1">
        <v>-1.11968989394984E-3</v>
      </c>
      <c r="C1397" s="1">
        <v>6.6804906656732204E-3</v>
      </c>
    </row>
    <row r="1398" spans="1:3" x14ac:dyDescent="0.3">
      <c r="A1398" s="7">
        <v>41109</v>
      </c>
      <c r="B1398" s="1">
        <v>1.32942601571735E-2</v>
      </c>
      <c r="C1398" s="1">
        <v>2.7171002791446198E-3</v>
      </c>
    </row>
    <row r="1399" spans="1:3" x14ac:dyDescent="0.3">
      <c r="A1399" s="7">
        <v>41110</v>
      </c>
      <c r="B1399" s="1">
        <v>-1.6310650068288701E-2</v>
      </c>
      <c r="C1399" s="1">
        <v>-1.0061660212699801E-2</v>
      </c>
    </row>
    <row r="1400" spans="1:3" x14ac:dyDescent="0.3">
      <c r="A1400" s="7">
        <v>41113</v>
      </c>
      <c r="B1400" s="1">
        <v>-7.7789511116099796E-4</v>
      </c>
      <c r="C1400" s="1">
        <v>-8.9090555950069907E-3</v>
      </c>
    </row>
    <row r="1401" spans="1:3" x14ac:dyDescent="0.3">
      <c r="A1401" s="7">
        <v>41114</v>
      </c>
      <c r="B1401" s="1">
        <v>-4.8194136895621797E-3</v>
      </c>
      <c r="C1401" s="1">
        <v>-9.0409329881685502E-3</v>
      </c>
    </row>
    <row r="1402" spans="1:3" x14ac:dyDescent="0.3">
      <c r="A1402" s="7">
        <v>41115</v>
      </c>
      <c r="B1402" s="1">
        <v>-4.31833692947464E-2</v>
      </c>
      <c r="C1402" s="1">
        <v>-3.1386149807000101E-4</v>
      </c>
    </row>
    <row r="1403" spans="1:3" x14ac:dyDescent="0.3">
      <c r="A1403" s="7">
        <v>41116</v>
      </c>
      <c r="B1403" s="1">
        <v>-1.5699468103858E-4</v>
      </c>
      <c r="C1403" s="1">
        <v>1.6540974782594399E-2</v>
      </c>
    </row>
    <row r="1404" spans="1:3" x14ac:dyDescent="0.3">
      <c r="A1404" s="7">
        <v>41117</v>
      </c>
      <c r="B1404" s="1">
        <v>1.7882025081282098E-2</v>
      </c>
      <c r="C1404" s="1">
        <v>1.9080565446382099E-2</v>
      </c>
    </row>
    <row r="1405" spans="1:3" x14ac:dyDescent="0.3">
      <c r="A1405" s="7">
        <v>41120</v>
      </c>
      <c r="B1405" s="1">
        <v>1.6867172267160901E-2</v>
      </c>
      <c r="C1405" s="1">
        <v>-4.8335967879353803E-4</v>
      </c>
    </row>
    <row r="1406" spans="1:3" x14ac:dyDescent="0.3">
      <c r="A1406" s="7">
        <v>41121</v>
      </c>
      <c r="B1406" s="1">
        <v>2.64356192465116E-2</v>
      </c>
      <c r="C1406" s="1">
        <v>-4.3168286930450597E-3</v>
      </c>
    </row>
    <row r="1407" spans="1:3" x14ac:dyDescent="0.3">
      <c r="A1407" s="7">
        <v>41122</v>
      </c>
      <c r="B1407" s="1">
        <v>-6.4671006406944497E-3</v>
      </c>
      <c r="C1407" s="1">
        <v>-2.8999798136755098E-3</v>
      </c>
    </row>
    <row r="1408" spans="1:3" x14ac:dyDescent="0.3">
      <c r="A1408" s="7">
        <v>41123</v>
      </c>
      <c r="B1408" s="1">
        <v>1.61485331367839E-3</v>
      </c>
      <c r="C1408" s="1">
        <v>-7.5036692589347496E-3</v>
      </c>
    </row>
    <row r="1409" spans="1:3" x14ac:dyDescent="0.3">
      <c r="A1409" s="7">
        <v>41124</v>
      </c>
      <c r="B1409" s="1">
        <v>1.3014705566278199E-2</v>
      </c>
      <c r="C1409" s="1">
        <v>1.9040285714285701E-2</v>
      </c>
    </row>
    <row r="1410" spans="1:3" x14ac:dyDescent="0.3">
      <c r="A1410" s="7">
        <v>41127</v>
      </c>
      <c r="B1410" s="1">
        <v>1.11252663522741E-2</v>
      </c>
      <c r="C1410" s="1">
        <v>2.3292690984786399E-3</v>
      </c>
    </row>
    <row r="1411" spans="1:3" x14ac:dyDescent="0.3">
      <c r="A1411" s="7">
        <v>41128</v>
      </c>
      <c r="B1411" s="1">
        <v>-2.6346885090933201E-3</v>
      </c>
      <c r="C1411" s="1">
        <v>5.1067586425015401E-3</v>
      </c>
    </row>
    <row r="1412" spans="1:3" x14ac:dyDescent="0.3">
      <c r="A1412" s="7">
        <v>41129</v>
      </c>
      <c r="B1412" s="1">
        <v>-1.6907938520661599E-3</v>
      </c>
      <c r="C1412" s="1">
        <v>6.20826356656057E-4</v>
      </c>
    </row>
    <row r="1413" spans="1:3" x14ac:dyDescent="0.3">
      <c r="A1413" s="7">
        <v>41130</v>
      </c>
      <c r="B1413" s="1">
        <v>5.7032516737816098E-3</v>
      </c>
      <c r="C1413" s="1">
        <v>4.1368545021236398E-4</v>
      </c>
    </row>
    <row r="1414" spans="1:3" x14ac:dyDescent="0.3">
      <c r="A1414" s="7">
        <v>41131</v>
      </c>
      <c r="B1414" s="1">
        <v>1.56240881277347E-3</v>
      </c>
      <c r="C1414" s="1">
        <v>2.1884416116100302E-3</v>
      </c>
    </row>
    <row r="1415" spans="1:3" x14ac:dyDescent="0.3">
      <c r="A1415" s="7">
        <v>41134</v>
      </c>
      <c r="B1415" s="1">
        <v>1.3350822337846201E-2</v>
      </c>
      <c r="C1415" s="1">
        <v>-1.25190096257799E-3</v>
      </c>
    </row>
    <row r="1416" spans="1:3" x14ac:dyDescent="0.3">
      <c r="A1416" s="7">
        <v>41135</v>
      </c>
      <c r="B1416" s="1">
        <v>2.6820081386247402E-3</v>
      </c>
      <c r="C1416" s="1">
        <v>-1.28145944350733E-4</v>
      </c>
    </row>
    <row r="1417" spans="1:3" x14ac:dyDescent="0.3">
      <c r="A1417" s="7">
        <v>41136</v>
      </c>
      <c r="B1417" s="1">
        <v>-1.36120027368147E-3</v>
      </c>
      <c r="C1417" s="1">
        <v>1.1396401091645599E-3</v>
      </c>
    </row>
    <row r="1418" spans="1:3" x14ac:dyDescent="0.3">
      <c r="A1418" s="7">
        <v>41137</v>
      </c>
      <c r="B1418" s="1">
        <v>8.7344949325123301E-3</v>
      </c>
      <c r="C1418" s="1">
        <v>7.1005106928241401E-3</v>
      </c>
    </row>
    <row r="1419" spans="1:3" x14ac:dyDescent="0.3">
      <c r="A1419" s="7">
        <v>41138</v>
      </c>
      <c r="B1419" s="1">
        <v>1.84964592588641E-2</v>
      </c>
      <c r="C1419" s="1">
        <v>1.8721337053633201E-3</v>
      </c>
    </row>
    <row r="1420" spans="1:3" x14ac:dyDescent="0.3">
      <c r="A1420" s="7">
        <v>41141</v>
      </c>
      <c r="B1420" s="1">
        <v>2.6292231234116701E-2</v>
      </c>
      <c r="C1420" s="1">
        <v>-2.1174620127517598E-5</v>
      </c>
    </row>
    <row r="1421" spans="1:3" x14ac:dyDescent="0.3">
      <c r="A1421" s="7">
        <v>41142</v>
      </c>
      <c r="B1421" s="1">
        <v>-1.3666404197499E-2</v>
      </c>
      <c r="C1421" s="1">
        <v>-3.49753617969606E-3</v>
      </c>
    </row>
    <row r="1422" spans="1:3" x14ac:dyDescent="0.3">
      <c r="A1422" s="7">
        <v>41143</v>
      </c>
      <c r="B1422" s="1">
        <v>1.95259194742066E-2</v>
      </c>
      <c r="C1422" s="1">
        <v>2.26403044246926E-4</v>
      </c>
    </row>
    <row r="1423" spans="1:3" x14ac:dyDescent="0.3">
      <c r="A1423" s="7">
        <v>41144</v>
      </c>
      <c r="B1423" s="1">
        <v>-9.3291991228876495E-3</v>
      </c>
      <c r="C1423" s="1">
        <v>-8.0722425207977507E-3</v>
      </c>
    </row>
    <row r="1424" spans="1:3" x14ac:dyDescent="0.3">
      <c r="A1424" s="7">
        <v>41145</v>
      </c>
      <c r="B1424" s="1">
        <v>8.9046605064435603E-4</v>
      </c>
      <c r="C1424" s="1">
        <v>6.4547310310454397E-3</v>
      </c>
    </row>
    <row r="1425" spans="1:3" x14ac:dyDescent="0.3">
      <c r="A1425" s="7">
        <v>41148</v>
      </c>
      <c r="B1425" s="1">
        <v>1.8787096812153299E-2</v>
      </c>
      <c r="C1425" s="1">
        <v>-4.8901518467814298E-4</v>
      </c>
    </row>
    <row r="1426" spans="1:3" x14ac:dyDescent="0.3">
      <c r="A1426" s="7">
        <v>41149</v>
      </c>
      <c r="B1426" s="1">
        <v>-1.30275460721474E-3</v>
      </c>
      <c r="C1426" s="1">
        <v>-8.0818187777065298E-4</v>
      </c>
    </row>
    <row r="1427" spans="1:3" x14ac:dyDescent="0.3">
      <c r="A1427" s="7">
        <v>41150</v>
      </c>
      <c r="B1427" s="1">
        <v>-1.97053559910321E-3</v>
      </c>
      <c r="C1427" s="1">
        <v>8.4434893821549995E-4</v>
      </c>
    </row>
    <row r="1428" spans="1:3" x14ac:dyDescent="0.3">
      <c r="A1428" s="7">
        <v>41151</v>
      </c>
      <c r="B1428" s="1">
        <v>-1.42545359028735E-2</v>
      </c>
      <c r="C1428" s="1">
        <v>-7.8058051301732601E-3</v>
      </c>
    </row>
    <row r="1429" spans="1:3" x14ac:dyDescent="0.3">
      <c r="A1429" s="7">
        <v>41152</v>
      </c>
      <c r="B1429" s="1">
        <v>2.06347222135128E-3</v>
      </c>
      <c r="C1429" s="1">
        <v>5.0732958680836902E-3</v>
      </c>
    </row>
    <row r="1430" spans="1:3" x14ac:dyDescent="0.3">
      <c r="A1430" s="7">
        <v>41156</v>
      </c>
      <c r="B1430" s="1">
        <v>1.46263692591813E-2</v>
      </c>
      <c r="C1430" s="1">
        <v>-1.1659593135848699E-3</v>
      </c>
    </row>
    <row r="1431" spans="1:3" x14ac:dyDescent="0.3">
      <c r="A1431" s="7">
        <v>41157</v>
      </c>
      <c r="B1431" s="1">
        <v>-7.0226380288147504E-3</v>
      </c>
      <c r="C1431" s="1">
        <v>-1.0676612972738699E-3</v>
      </c>
    </row>
    <row r="1432" spans="1:3" x14ac:dyDescent="0.3">
      <c r="A1432" s="7">
        <v>41158</v>
      </c>
      <c r="B1432" s="1">
        <v>9.0117841817931605E-3</v>
      </c>
      <c r="C1432" s="1">
        <v>2.0435540675552099E-2</v>
      </c>
    </row>
    <row r="1433" spans="1:3" x14ac:dyDescent="0.3">
      <c r="A1433" s="7">
        <v>41159</v>
      </c>
      <c r="B1433" s="1">
        <v>6.1662058261087197E-3</v>
      </c>
      <c r="C1433" s="1">
        <v>4.0499741783159796E-3</v>
      </c>
    </row>
    <row r="1434" spans="1:3" x14ac:dyDescent="0.3">
      <c r="A1434" s="7">
        <v>41162</v>
      </c>
      <c r="B1434" s="1">
        <v>-2.6012951038521401E-2</v>
      </c>
      <c r="C1434" s="1">
        <v>-6.1478300110544603E-3</v>
      </c>
    </row>
    <row r="1435" spans="1:3" x14ac:dyDescent="0.3">
      <c r="A1435" s="7">
        <v>41163</v>
      </c>
      <c r="B1435" s="1">
        <v>-3.2437139671159798E-3</v>
      </c>
      <c r="C1435" s="1">
        <v>3.1349561521662999E-3</v>
      </c>
    </row>
    <row r="1436" spans="1:3" x14ac:dyDescent="0.3">
      <c r="A1436" s="7">
        <v>41164</v>
      </c>
      <c r="B1436" s="1">
        <v>1.3926934188116699E-2</v>
      </c>
      <c r="C1436" s="1">
        <v>2.0926922322965801E-3</v>
      </c>
    </row>
    <row r="1437" spans="1:3" x14ac:dyDescent="0.3">
      <c r="A1437" s="7">
        <v>41165</v>
      </c>
      <c r="B1437" s="1">
        <v>1.9692676884553301E-2</v>
      </c>
      <c r="C1437" s="1">
        <v>1.63097469216218E-2</v>
      </c>
    </row>
    <row r="1438" spans="1:3" x14ac:dyDescent="0.3">
      <c r="A1438" s="7">
        <v>41166</v>
      </c>
      <c r="B1438" s="1">
        <v>1.2152830184906101E-2</v>
      </c>
      <c r="C1438" s="1">
        <v>3.9589518007585598E-3</v>
      </c>
    </row>
    <row r="1439" spans="1:3" x14ac:dyDescent="0.3">
      <c r="A1439" s="7">
        <v>41169</v>
      </c>
      <c r="B1439" s="1">
        <v>1.2295650509067E-2</v>
      </c>
      <c r="C1439" s="1">
        <v>-3.12469141646099E-3</v>
      </c>
    </row>
    <row r="1440" spans="1:3" x14ac:dyDescent="0.3">
      <c r="A1440" s="7">
        <v>41170</v>
      </c>
      <c r="B1440" s="1">
        <v>3.0438136106669699E-3</v>
      </c>
      <c r="C1440" s="1">
        <v>-1.2797754402280601E-3</v>
      </c>
    </row>
    <row r="1441" spans="1:3" x14ac:dyDescent="0.3">
      <c r="A1441" s="7">
        <v>41171</v>
      </c>
      <c r="B1441" s="1">
        <v>2.7106929028652998E-4</v>
      </c>
      <c r="C1441" s="1">
        <v>1.1855542746073101E-3</v>
      </c>
    </row>
    <row r="1442" spans="1:3" x14ac:dyDescent="0.3">
      <c r="A1442" s="7">
        <v>41172</v>
      </c>
      <c r="B1442" s="1">
        <v>-4.8427710067160401E-3</v>
      </c>
      <c r="C1442" s="1">
        <v>-5.40733700765905E-4</v>
      </c>
    </row>
    <row r="1443" spans="1:3" x14ac:dyDescent="0.3">
      <c r="A1443" s="7">
        <v>41173</v>
      </c>
      <c r="B1443" s="1">
        <v>1.9892787824209398E-3</v>
      </c>
      <c r="C1443" s="1">
        <v>-7.5319463141321194E-5</v>
      </c>
    </row>
    <row r="1444" spans="1:3" x14ac:dyDescent="0.3">
      <c r="A1444" s="7">
        <v>41176</v>
      </c>
      <c r="B1444" s="1">
        <v>-1.3283898435968999E-2</v>
      </c>
      <c r="C1444" s="1">
        <v>-2.23265345780665E-3</v>
      </c>
    </row>
    <row r="1445" spans="1:3" x14ac:dyDescent="0.3">
      <c r="A1445" s="7">
        <v>41177</v>
      </c>
      <c r="B1445" s="1">
        <v>-2.49715046410963E-2</v>
      </c>
      <c r="C1445" s="1">
        <v>-1.05018559002205E-2</v>
      </c>
    </row>
    <row r="1446" spans="1:3" x14ac:dyDescent="0.3">
      <c r="A1446" s="7">
        <v>41178</v>
      </c>
      <c r="B1446" s="1">
        <v>-1.24119461396797E-2</v>
      </c>
      <c r="C1446" s="1">
        <v>-5.7367352680366404E-3</v>
      </c>
    </row>
    <row r="1447" spans="1:3" x14ac:dyDescent="0.3">
      <c r="A1447" s="7">
        <v>41179</v>
      </c>
      <c r="B1447" s="1">
        <v>2.4263979804240301E-2</v>
      </c>
      <c r="C1447" s="1">
        <v>9.6489817493965492E-3</v>
      </c>
    </row>
    <row r="1448" spans="1:3" x14ac:dyDescent="0.3">
      <c r="A1448" s="7">
        <v>41180</v>
      </c>
      <c r="B1448" s="1">
        <v>-2.08710868114261E-2</v>
      </c>
      <c r="C1448" s="1">
        <v>-4.4777527502567497E-3</v>
      </c>
    </row>
    <row r="1449" spans="1:3" x14ac:dyDescent="0.3">
      <c r="A1449" s="7">
        <v>41183</v>
      </c>
      <c r="B1449" s="1">
        <v>-1.1557378619446701E-2</v>
      </c>
      <c r="C1449" s="1">
        <v>2.6515065097030299E-3</v>
      </c>
    </row>
    <row r="1450" spans="1:3" x14ac:dyDescent="0.3">
      <c r="A1450" s="7">
        <v>41184</v>
      </c>
      <c r="B1450" s="1">
        <v>2.9116253645573601E-3</v>
      </c>
      <c r="C1450" s="1">
        <v>8.7228711082998301E-4</v>
      </c>
    </row>
    <row r="1451" spans="1:3" x14ac:dyDescent="0.3">
      <c r="A1451" s="7">
        <v>41185</v>
      </c>
      <c r="B1451" s="1">
        <v>1.5332920214783601E-2</v>
      </c>
      <c r="C1451" s="1">
        <v>3.6244094760504702E-3</v>
      </c>
    </row>
    <row r="1452" spans="1:3" x14ac:dyDescent="0.3">
      <c r="A1452" s="7">
        <v>41186</v>
      </c>
      <c r="B1452" s="1">
        <v>-6.9250137663397996E-3</v>
      </c>
      <c r="C1452" s="1">
        <v>7.17443543494056E-3</v>
      </c>
    </row>
    <row r="1453" spans="1:3" x14ac:dyDescent="0.3">
      <c r="A1453" s="7">
        <v>41187</v>
      </c>
      <c r="B1453" s="1">
        <v>-2.13106421146518E-2</v>
      </c>
      <c r="C1453" s="1">
        <v>-3.2158888208699799E-4</v>
      </c>
    </row>
    <row r="1454" spans="1:3" x14ac:dyDescent="0.3">
      <c r="A1454" s="7">
        <v>41190</v>
      </c>
      <c r="B1454" s="1">
        <v>-2.2096676028399501E-2</v>
      </c>
      <c r="C1454" s="1">
        <v>-3.4567356501243899E-3</v>
      </c>
    </row>
    <row r="1455" spans="1:3" x14ac:dyDescent="0.3">
      <c r="A1455" s="7">
        <v>41191</v>
      </c>
      <c r="B1455" s="1">
        <v>-3.6354545816331702E-3</v>
      </c>
      <c r="C1455" s="1">
        <v>-9.8909422140184295E-3</v>
      </c>
    </row>
    <row r="1456" spans="1:3" x14ac:dyDescent="0.3">
      <c r="A1456" s="7">
        <v>41192</v>
      </c>
      <c r="B1456" s="1">
        <v>7.9577829697039491E-3</v>
      </c>
      <c r="C1456" s="1">
        <v>-6.18802974981325E-3</v>
      </c>
    </row>
    <row r="1457" spans="1:3" x14ac:dyDescent="0.3">
      <c r="A1457" s="7">
        <v>41193</v>
      </c>
      <c r="B1457" s="1">
        <v>-1.9987023212396201E-2</v>
      </c>
      <c r="C1457" s="1">
        <v>1.9538936482388399E-4</v>
      </c>
    </row>
    <row r="1458" spans="1:3" x14ac:dyDescent="0.3">
      <c r="A1458" s="7">
        <v>41194</v>
      </c>
      <c r="B1458" s="1">
        <v>2.5631224627056201E-3</v>
      </c>
      <c r="C1458" s="1">
        <v>-2.9661372524836201E-3</v>
      </c>
    </row>
    <row r="1459" spans="1:3" x14ac:dyDescent="0.3">
      <c r="A1459" s="7">
        <v>41197</v>
      </c>
      <c r="B1459" s="1">
        <v>8.0196254819355807E-3</v>
      </c>
      <c r="C1459" s="1">
        <v>8.0779224792622006E-3</v>
      </c>
    </row>
    <row r="1460" spans="1:3" x14ac:dyDescent="0.3">
      <c r="A1460" s="7">
        <v>41198</v>
      </c>
      <c r="B1460" s="1">
        <v>2.36782769107062E-2</v>
      </c>
      <c r="C1460" s="1">
        <v>1.02699332342568E-2</v>
      </c>
    </row>
    <row r="1461" spans="1:3" x14ac:dyDescent="0.3">
      <c r="A1461" s="7">
        <v>41199</v>
      </c>
      <c r="B1461" s="1">
        <v>-7.9718288079114706E-3</v>
      </c>
      <c r="C1461" s="1">
        <v>4.1170578580604902E-3</v>
      </c>
    </row>
    <row r="1462" spans="1:3" x14ac:dyDescent="0.3">
      <c r="A1462" s="7">
        <v>41200</v>
      </c>
      <c r="B1462" s="1">
        <v>-1.8569304540458801E-2</v>
      </c>
      <c r="C1462" s="1">
        <v>-2.4437288518205399E-3</v>
      </c>
    </row>
    <row r="1463" spans="1:3" x14ac:dyDescent="0.3">
      <c r="A1463" s="7">
        <v>41201</v>
      </c>
      <c r="B1463" s="1">
        <v>-3.6039625335233402E-2</v>
      </c>
      <c r="C1463" s="1">
        <v>-1.6571304955209001E-2</v>
      </c>
    </row>
    <row r="1464" spans="1:3" x14ac:dyDescent="0.3">
      <c r="A1464" s="7">
        <v>41204</v>
      </c>
      <c r="B1464" s="1">
        <v>3.9666071296025299E-2</v>
      </c>
      <c r="C1464" s="1">
        <v>4.39582348422229E-4</v>
      </c>
    </row>
    <row r="1465" spans="1:3" x14ac:dyDescent="0.3">
      <c r="A1465" s="7">
        <v>41205</v>
      </c>
      <c r="B1465" s="1">
        <v>-3.2601109939163798E-2</v>
      </c>
      <c r="C1465" s="1">
        <v>-1.4443906334108201E-2</v>
      </c>
    </row>
    <row r="1466" spans="1:3" x14ac:dyDescent="0.3">
      <c r="A1466" s="7">
        <v>41206</v>
      </c>
      <c r="B1466" s="1">
        <v>5.6577767179062403E-3</v>
      </c>
      <c r="C1466" s="1">
        <v>-3.0853826285857102E-3</v>
      </c>
    </row>
    <row r="1467" spans="1:3" x14ac:dyDescent="0.3">
      <c r="A1467" s="7">
        <v>41207</v>
      </c>
      <c r="B1467" s="1">
        <v>-1.1818409659529801E-2</v>
      </c>
      <c r="C1467" s="1">
        <v>2.99554285714287E-3</v>
      </c>
    </row>
    <row r="1468" spans="1:3" x14ac:dyDescent="0.3">
      <c r="A1468" s="7">
        <v>41208</v>
      </c>
      <c r="B1468" s="1">
        <v>-9.0889720238042093E-3</v>
      </c>
      <c r="C1468" s="1">
        <v>-7.2898222972916905E-4</v>
      </c>
    </row>
    <row r="1469" spans="1:3" x14ac:dyDescent="0.3">
      <c r="A1469" s="7">
        <v>41213</v>
      </c>
      <c r="B1469" s="1">
        <v>-1.43706817654811E-2</v>
      </c>
      <c r="C1469" s="1">
        <v>1.55879859765173E-4</v>
      </c>
    </row>
    <row r="1470" spans="1:3" x14ac:dyDescent="0.3">
      <c r="A1470" s="7">
        <v>41214</v>
      </c>
      <c r="B1470" s="1">
        <v>2.04942613446324E-3</v>
      </c>
      <c r="C1470" s="1">
        <v>1.0926475490383499E-2</v>
      </c>
    </row>
    <row r="1471" spans="1:3" x14ac:dyDescent="0.3">
      <c r="A1471" s="7">
        <v>41215</v>
      </c>
      <c r="B1471" s="1">
        <v>-3.3091054885649E-2</v>
      </c>
      <c r="C1471" s="1">
        <v>-9.3794544084095897E-3</v>
      </c>
    </row>
    <row r="1472" spans="1:3" x14ac:dyDescent="0.3">
      <c r="A1472" s="7">
        <v>41218</v>
      </c>
      <c r="B1472" s="1">
        <v>1.3557676191298801E-2</v>
      </c>
      <c r="C1472" s="1">
        <v>2.1638092957336802E-3</v>
      </c>
    </row>
    <row r="1473" spans="1:3" x14ac:dyDescent="0.3">
      <c r="A1473" s="7">
        <v>41219</v>
      </c>
      <c r="B1473" s="1">
        <v>-3.02780621217014E-3</v>
      </c>
      <c r="C1473" s="1">
        <v>7.8531849635692392E-3</v>
      </c>
    </row>
    <row r="1474" spans="1:3" x14ac:dyDescent="0.3">
      <c r="A1474" s="7">
        <v>41220</v>
      </c>
      <c r="B1474" s="1">
        <v>-3.8262404777076299E-2</v>
      </c>
      <c r="C1474" s="1">
        <v>-2.37050004861592E-2</v>
      </c>
    </row>
    <row r="1475" spans="1:3" x14ac:dyDescent="0.3">
      <c r="A1475" s="7">
        <v>41221</v>
      </c>
      <c r="B1475" s="1">
        <v>-3.6290538020544202E-2</v>
      </c>
      <c r="C1475" s="1">
        <v>-1.2204842237929401E-2</v>
      </c>
    </row>
    <row r="1476" spans="1:3" x14ac:dyDescent="0.3">
      <c r="A1476" s="7">
        <v>41222</v>
      </c>
      <c r="B1476" s="1">
        <v>1.7312907418209501E-2</v>
      </c>
      <c r="C1476" s="1">
        <v>1.6986925561432999E-3</v>
      </c>
    </row>
    <row r="1477" spans="1:3" x14ac:dyDescent="0.3">
      <c r="A1477" s="7">
        <v>41225</v>
      </c>
      <c r="B1477" s="1">
        <v>-7.7322052119322996E-3</v>
      </c>
      <c r="C1477" s="1">
        <v>1.3048737408549699E-4</v>
      </c>
    </row>
    <row r="1478" spans="1:3" x14ac:dyDescent="0.3">
      <c r="A1478" s="7">
        <v>41226</v>
      </c>
      <c r="B1478" s="1">
        <v>1.2862896019316699E-4</v>
      </c>
      <c r="C1478" s="1">
        <v>-3.98542052304862E-3</v>
      </c>
    </row>
    <row r="1479" spans="1:3" x14ac:dyDescent="0.3">
      <c r="A1479" s="7">
        <v>41227</v>
      </c>
      <c r="B1479" s="1">
        <v>-1.1088095629920599E-2</v>
      </c>
      <c r="C1479" s="1">
        <v>-1.3852035676406501E-2</v>
      </c>
    </row>
    <row r="1480" spans="1:3" x14ac:dyDescent="0.3">
      <c r="A1480" s="7">
        <v>41228</v>
      </c>
      <c r="B1480" s="1">
        <v>-2.0973137872573999E-2</v>
      </c>
      <c r="C1480" s="1">
        <v>-1.5935447815442799E-3</v>
      </c>
    </row>
    <row r="1481" spans="1:3" x14ac:dyDescent="0.3">
      <c r="A1481" s="7">
        <v>41229</v>
      </c>
      <c r="B1481" s="1">
        <v>3.9187656285497603E-3</v>
      </c>
      <c r="C1481" s="1">
        <v>4.8399497631455004E-3</v>
      </c>
    </row>
    <row r="1482" spans="1:3" x14ac:dyDescent="0.3">
      <c r="A1482" s="7">
        <v>41232</v>
      </c>
      <c r="B1482" s="1">
        <v>7.2108383572144802E-2</v>
      </c>
      <c r="C1482" s="1">
        <v>1.9862053931736501E-2</v>
      </c>
    </row>
    <row r="1483" spans="1:3" x14ac:dyDescent="0.3">
      <c r="A1483" s="7">
        <v>41233</v>
      </c>
      <c r="B1483" s="1">
        <v>-8.5199110055272902E-3</v>
      </c>
      <c r="C1483" s="1">
        <v>6.6338641856900104E-4</v>
      </c>
    </row>
    <row r="1484" spans="1:3" x14ac:dyDescent="0.3">
      <c r="A1484" s="7">
        <v>41234</v>
      </c>
      <c r="B1484" s="1">
        <v>1.40820831764565E-3</v>
      </c>
      <c r="C1484" s="1">
        <v>2.3201806177426398E-3</v>
      </c>
    </row>
    <row r="1485" spans="1:3" x14ac:dyDescent="0.3">
      <c r="A1485" s="7">
        <v>41236</v>
      </c>
      <c r="B1485" s="1">
        <v>1.7447001926510899E-2</v>
      </c>
      <c r="C1485" s="1">
        <v>1.30263147611747E-2</v>
      </c>
    </row>
    <row r="1486" spans="1:3" x14ac:dyDescent="0.3">
      <c r="A1486" s="7">
        <v>41239</v>
      </c>
      <c r="B1486" s="1">
        <v>3.1548921301161902E-2</v>
      </c>
      <c r="C1486" s="1">
        <v>-2.0295816281376E-3</v>
      </c>
    </row>
    <row r="1487" spans="1:3" x14ac:dyDescent="0.3">
      <c r="A1487" s="7">
        <v>41240</v>
      </c>
      <c r="B1487" s="1">
        <v>-8.0574018223103002E-3</v>
      </c>
      <c r="C1487" s="1">
        <v>-5.2265875432257998E-3</v>
      </c>
    </row>
    <row r="1488" spans="1:3" x14ac:dyDescent="0.3">
      <c r="A1488" s="7">
        <v>41241</v>
      </c>
      <c r="B1488" s="1">
        <v>-3.14651145308686E-3</v>
      </c>
      <c r="C1488" s="1">
        <v>7.8560291817415494E-3</v>
      </c>
    </row>
    <row r="1489" spans="1:3" x14ac:dyDescent="0.3">
      <c r="A1489" s="7">
        <v>41242</v>
      </c>
      <c r="B1489" s="1">
        <v>1.1012845005876E-2</v>
      </c>
      <c r="C1489" s="1">
        <v>4.2696423009933602E-3</v>
      </c>
    </row>
    <row r="1490" spans="1:3" x14ac:dyDescent="0.3">
      <c r="A1490" s="7">
        <v>41243</v>
      </c>
      <c r="B1490" s="1">
        <v>-6.9225574993109201E-3</v>
      </c>
      <c r="C1490" s="1">
        <v>1.6250786253957399E-4</v>
      </c>
    </row>
    <row r="1491" spans="1:3" x14ac:dyDescent="0.3">
      <c r="A1491" s="7">
        <v>41246</v>
      </c>
      <c r="B1491" s="1">
        <v>1.5547663702335499E-3</v>
      </c>
      <c r="C1491" s="1">
        <v>-4.7452250023003496E-3</v>
      </c>
    </row>
    <row r="1492" spans="1:3" x14ac:dyDescent="0.3">
      <c r="A1492" s="7">
        <v>41247</v>
      </c>
      <c r="B1492" s="1">
        <v>-1.76393137397775E-2</v>
      </c>
      <c r="C1492" s="1">
        <v>-1.70981231583922E-3</v>
      </c>
    </row>
    <row r="1493" spans="1:3" x14ac:dyDescent="0.3">
      <c r="A1493" s="7">
        <v>41248</v>
      </c>
      <c r="B1493" s="1">
        <v>-6.4356739253897496E-2</v>
      </c>
      <c r="C1493" s="1">
        <v>1.5848618900122799E-3</v>
      </c>
    </row>
    <row r="1494" spans="1:3" x14ac:dyDescent="0.3">
      <c r="A1494" s="7">
        <v>41249</v>
      </c>
      <c r="B1494" s="1">
        <v>1.56832695469655E-2</v>
      </c>
      <c r="C1494" s="1">
        <v>3.3065905314124699E-3</v>
      </c>
    </row>
    <row r="1495" spans="1:3" x14ac:dyDescent="0.3">
      <c r="A1495" s="7">
        <v>41250</v>
      </c>
      <c r="B1495" s="1">
        <v>-2.5564614002899201E-2</v>
      </c>
      <c r="C1495" s="1">
        <v>2.92091967999641E-3</v>
      </c>
    </row>
    <row r="1496" spans="1:3" x14ac:dyDescent="0.3">
      <c r="A1496" s="7">
        <v>41253</v>
      </c>
      <c r="B1496" s="1">
        <v>-6.4325618447736996E-3</v>
      </c>
      <c r="C1496" s="1">
        <v>3.3856087378070199E-4</v>
      </c>
    </row>
    <row r="1497" spans="1:3" x14ac:dyDescent="0.3">
      <c r="A1497" s="7">
        <v>41254</v>
      </c>
      <c r="B1497" s="1">
        <v>2.1837383350927601E-2</v>
      </c>
      <c r="C1497" s="1">
        <v>6.5488820831869398E-3</v>
      </c>
    </row>
    <row r="1498" spans="1:3" x14ac:dyDescent="0.3">
      <c r="A1498" s="7">
        <v>41255</v>
      </c>
      <c r="B1498" s="1">
        <v>-4.4142569731712199E-3</v>
      </c>
      <c r="C1498" s="1">
        <v>4.4823930919446502E-4</v>
      </c>
    </row>
    <row r="1499" spans="1:3" x14ac:dyDescent="0.3">
      <c r="A1499" s="7">
        <v>41256</v>
      </c>
      <c r="B1499" s="1">
        <v>-1.72728771422711E-2</v>
      </c>
      <c r="C1499" s="1">
        <v>-6.3214249596973398E-3</v>
      </c>
    </row>
    <row r="1500" spans="1:3" x14ac:dyDescent="0.3">
      <c r="A1500" s="7">
        <v>41257</v>
      </c>
      <c r="B1500" s="1">
        <v>-3.7569033559802498E-2</v>
      </c>
      <c r="C1500" s="1">
        <v>-4.1354011783681904E-3</v>
      </c>
    </row>
    <row r="1501" spans="1:3" x14ac:dyDescent="0.3">
      <c r="A1501" s="7">
        <v>41260</v>
      </c>
      <c r="B1501" s="1">
        <v>1.7732625218703599E-2</v>
      </c>
      <c r="C1501" s="1">
        <v>1.18705906438306E-2</v>
      </c>
    </row>
    <row r="1502" spans="1:3" x14ac:dyDescent="0.3">
      <c r="A1502" s="7">
        <v>41261</v>
      </c>
      <c r="B1502" s="1">
        <v>2.9046251538269698E-2</v>
      </c>
      <c r="C1502" s="1">
        <v>1.14866566265135E-2</v>
      </c>
    </row>
    <row r="1503" spans="1:3" x14ac:dyDescent="0.3">
      <c r="A1503" s="7">
        <v>41262</v>
      </c>
      <c r="B1503" s="1">
        <v>-1.42160201594659E-2</v>
      </c>
      <c r="C1503" s="1">
        <v>-7.5892007160827104E-3</v>
      </c>
    </row>
    <row r="1504" spans="1:3" x14ac:dyDescent="0.3">
      <c r="A1504" s="7">
        <v>41263</v>
      </c>
      <c r="B1504" s="1">
        <v>-8.7019203417221195E-3</v>
      </c>
      <c r="C1504" s="1">
        <v>5.4881089254161797E-3</v>
      </c>
    </row>
    <row r="1505" spans="1:3" x14ac:dyDescent="0.3">
      <c r="A1505" s="7">
        <v>41264</v>
      </c>
      <c r="B1505" s="1">
        <v>-4.6007586114386002E-3</v>
      </c>
      <c r="C1505" s="1">
        <v>-9.3786876360871796E-3</v>
      </c>
    </row>
    <row r="1506" spans="1:3" x14ac:dyDescent="0.3">
      <c r="A1506" s="7">
        <v>41267</v>
      </c>
      <c r="B1506" s="1">
        <v>1.61782039606839E-3</v>
      </c>
      <c r="C1506" s="1">
        <v>-2.44029643144628E-3</v>
      </c>
    </row>
    <row r="1507" spans="1:3" x14ac:dyDescent="0.3">
      <c r="A1507" s="7">
        <v>41269</v>
      </c>
      <c r="B1507" s="1">
        <v>-1.3783807414769001E-2</v>
      </c>
      <c r="C1507" s="1">
        <v>-4.7874601076825004E-3</v>
      </c>
    </row>
    <row r="1508" spans="1:3" x14ac:dyDescent="0.3">
      <c r="A1508" s="7">
        <v>41270</v>
      </c>
      <c r="B1508" s="1">
        <v>4.0159894990114998E-3</v>
      </c>
      <c r="C1508" s="1">
        <v>-1.2184416821813301E-3</v>
      </c>
    </row>
    <row r="1509" spans="1:3" x14ac:dyDescent="0.3">
      <c r="A1509" s="7">
        <v>41271</v>
      </c>
      <c r="B1509" s="1">
        <v>-1.0620694292953601E-2</v>
      </c>
      <c r="C1509" s="1">
        <v>-1.1049941657992101E-2</v>
      </c>
    </row>
    <row r="1510" spans="1:3" x14ac:dyDescent="0.3">
      <c r="A1510" s="7">
        <v>41274</v>
      </c>
      <c r="B1510" s="1">
        <v>4.4309899705926102E-2</v>
      </c>
      <c r="C1510" s="1">
        <v>1.6941940834933202E-2</v>
      </c>
    </row>
    <row r="1511" spans="1:3" x14ac:dyDescent="0.3">
      <c r="A1511" s="7">
        <v>41276</v>
      </c>
      <c r="B1511" s="1">
        <v>3.1682717709156302E-2</v>
      </c>
      <c r="C1511" s="1">
        <v>2.54034206513871E-2</v>
      </c>
    </row>
    <row r="1512" spans="1:3" x14ac:dyDescent="0.3">
      <c r="A1512" s="7">
        <v>41277</v>
      </c>
      <c r="B1512" s="1">
        <v>-1.26227653862265E-2</v>
      </c>
      <c r="C1512" s="1">
        <v>-2.0856176120627201E-3</v>
      </c>
    </row>
    <row r="1513" spans="1:3" x14ac:dyDescent="0.3">
      <c r="A1513" s="7">
        <v>41278</v>
      </c>
      <c r="B1513" s="1">
        <v>-2.78549442890366E-2</v>
      </c>
      <c r="C1513" s="1">
        <v>4.8650965994405703E-3</v>
      </c>
    </row>
    <row r="1514" spans="1:3" x14ac:dyDescent="0.3">
      <c r="A1514" s="7">
        <v>41281</v>
      </c>
      <c r="B1514" s="1">
        <v>-5.8822597204030201E-3</v>
      </c>
      <c r="C1514" s="1">
        <v>-3.1231161159590601E-3</v>
      </c>
    </row>
    <row r="1515" spans="1:3" x14ac:dyDescent="0.3">
      <c r="A1515" s="7">
        <v>41282</v>
      </c>
      <c r="B1515" s="1">
        <v>2.6913614329475699E-3</v>
      </c>
      <c r="C1515" s="1">
        <v>-3.2423718278149498E-3</v>
      </c>
    </row>
    <row r="1516" spans="1:3" x14ac:dyDescent="0.3">
      <c r="A1516" s="7">
        <v>41283</v>
      </c>
      <c r="B1516" s="1">
        <v>-1.5628916857674799E-2</v>
      </c>
      <c r="C1516" s="1">
        <v>2.65586654514571E-3</v>
      </c>
    </row>
    <row r="1517" spans="1:3" x14ac:dyDescent="0.3">
      <c r="A1517" s="7">
        <v>41284</v>
      </c>
      <c r="B1517" s="1">
        <v>1.2396281103149101E-2</v>
      </c>
      <c r="C1517" s="1">
        <v>7.5974147157820103E-3</v>
      </c>
    </row>
    <row r="1518" spans="1:3" x14ac:dyDescent="0.3">
      <c r="A1518" s="7">
        <v>41285</v>
      </c>
      <c r="B1518" s="1">
        <v>-6.1316462211472604E-3</v>
      </c>
      <c r="C1518" s="1">
        <v>-4.7513789798170302E-5</v>
      </c>
    </row>
    <row r="1519" spans="1:3" x14ac:dyDescent="0.3">
      <c r="A1519" s="7">
        <v>41288</v>
      </c>
      <c r="B1519" s="1">
        <v>-3.56524035152751E-2</v>
      </c>
      <c r="C1519" s="1">
        <v>-9.3067148153736E-4</v>
      </c>
    </row>
    <row r="1520" spans="1:3" x14ac:dyDescent="0.3">
      <c r="A1520" s="7">
        <v>41289</v>
      </c>
      <c r="B1520" s="1">
        <v>-3.15498868105464E-2</v>
      </c>
      <c r="C1520" s="1">
        <v>1.1286696895667101E-3</v>
      </c>
    </row>
    <row r="1521" spans="1:3" x14ac:dyDescent="0.3">
      <c r="A1521" s="7">
        <v>41290</v>
      </c>
      <c r="B1521" s="1">
        <v>4.1509105400193501E-2</v>
      </c>
      <c r="C1521" s="1">
        <v>1.9699186784150101E-4</v>
      </c>
    </row>
    <row r="1522" spans="1:3" x14ac:dyDescent="0.3">
      <c r="A1522" s="7">
        <v>41291</v>
      </c>
      <c r="B1522" s="1">
        <v>-6.7381813025286803E-3</v>
      </c>
      <c r="C1522" s="1">
        <v>5.6429218281479603E-3</v>
      </c>
    </row>
    <row r="1523" spans="1:3" x14ac:dyDescent="0.3">
      <c r="A1523" s="7">
        <v>41292</v>
      </c>
      <c r="B1523" s="1">
        <v>-5.3312407112365802E-3</v>
      </c>
      <c r="C1523" s="1">
        <v>3.4032703558501999E-3</v>
      </c>
    </row>
    <row r="1524" spans="1:3" x14ac:dyDescent="0.3">
      <c r="A1524" s="7">
        <v>41296</v>
      </c>
      <c r="B1524" s="1">
        <v>9.5399763887931092E-3</v>
      </c>
      <c r="C1524" s="1">
        <v>4.4281074365482001E-3</v>
      </c>
    </row>
    <row r="1525" spans="1:3" x14ac:dyDescent="0.3">
      <c r="A1525" s="7">
        <v>41297</v>
      </c>
      <c r="B1525" s="1">
        <v>1.8305489306059498E-2</v>
      </c>
      <c r="C1525" s="1">
        <v>1.50747702675869E-3</v>
      </c>
    </row>
    <row r="1526" spans="1:3" x14ac:dyDescent="0.3">
      <c r="A1526" s="7">
        <v>41298</v>
      </c>
      <c r="B1526" s="1">
        <v>-0.12355796434944499</v>
      </c>
      <c r="C1526" s="1">
        <v>6.6142182684192397E-6</v>
      </c>
    </row>
    <row r="1527" spans="1:3" x14ac:dyDescent="0.3">
      <c r="A1527" s="7">
        <v>41299</v>
      </c>
      <c r="B1527" s="1">
        <v>-2.3573934877432399E-2</v>
      </c>
      <c r="C1527" s="1">
        <v>5.4454819269584799E-3</v>
      </c>
    </row>
    <row r="1528" spans="1:3" x14ac:dyDescent="0.3">
      <c r="A1528" s="7">
        <v>41302</v>
      </c>
      <c r="B1528" s="1">
        <v>2.2619697663226E-2</v>
      </c>
      <c r="C1528" s="1">
        <v>-1.84962146173906E-3</v>
      </c>
    </row>
    <row r="1529" spans="1:3" x14ac:dyDescent="0.3">
      <c r="A1529" s="7">
        <v>41303</v>
      </c>
      <c r="B1529" s="1">
        <v>1.8762618112368099E-2</v>
      </c>
      <c r="C1529" s="1">
        <v>5.1059950967726796E-3</v>
      </c>
    </row>
    <row r="1530" spans="1:3" x14ac:dyDescent="0.3">
      <c r="A1530" s="7">
        <v>41304</v>
      </c>
      <c r="B1530" s="1">
        <v>-3.14213737390978E-3</v>
      </c>
      <c r="C1530" s="1">
        <v>-3.8996214005379E-3</v>
      </c>
    </row>
    <row r="1531" spans="1:3" x14ac:dyDescent="0.3">
      <c r="A1531" s="7">
        <v>41305</v>
      </c>
      <c r="B1531" s="1">
        <v>-2.9334400760294699E-3</v>
      </c>
      <c r="C1531" s="1">
        <v>-2.5633013528780801E-3</v>
      </c>
    </row>
    <row r="1532" spans="1:3" x14ac:dyDescent="0.3">
      <c r="A1532" s="7">
        <v>41306</v>
      </c>
      <c r="B1532" s="1">
        <v>-4.1054525950918698E-3</v>
      </c>
      <c r="C1532" s="1">
        <v>1.00527058432227E-2</v>
      </c>
    </row>
    <row r="1533" spans="1:3" x14ac:dyDescent="0.3">
      <c r="A1533" s="7">
        <v>41309</v>
      </c>
      <c r="B1533" s="1">
        <v>-2.4910522343991701E-2</v>
      </c>
      <c r="C1533" s="1">
        <v>-1.1538744815384401E-2</v>
      </c>
    </row>
    <row r="1534" spans="1:3" x14ac:dyDescent="0.3">
      <c r="A1534" s="7">
        <v>41310</v>
      </c>
      <c r="B1534" s="1">
        <v>3.5087462512433103E-2</v>
      </c>
      <c r="C1534" s="1">
        <v>1.04165101565437E-2</v>
      </c>
    </row>
    <row r="1535" spans="1:3" x14ac:dyDescent="0.3">
      <c r="A1535" s="7">
        <v>41311</v>
      </c>
      <c r="B1535" s="1">
        <v>-1.0701630605814999E-3</v>
      </c>
      <c r="C1535" s="1">
        <v>5.4917056195868995E-4</v>
      </c>
    </row>
    <row r="1536" spans="1:3" x14ac:dyDescent="0.3">
      <c r="A1536" s="7">
        <v>41312</v>
      </c>
      <c r="B1536" s="1">
        <v>2.9733935718455E-2</v>
      </c>
      <c r="C1536" s="1">
        <v>-1.8053990483738499E-3</v>
      </c>
    </row>
    <row r="1537" spans="1:3" x14ac:dyDescent="0.3">
      <c r="A1537" s="7">
        <v>41313</v>
      </c>
      <c r="B1537" s="1">
        <v>1.44376788445404E-2</v>
      </c>
      <c r="C1537" s="1">
        <v>5.6579405687933199E-3</v>
      </c>
    </row>
    <row r="1538" spans="1:3" x14ac:dyDescent="0.3">
      <c r="A1538" s="7">
        <v>41316</v>
      </c>
      <c r="B1538" s="1">
        <v>1.0421551514850899E-2</v>
      </c>
      <c r="C1538" s="1">
        <v>-6.0611752008965503E-4</v>
      </c>
    </row>
    <row r="1539" spans="1:3" x14ac:dyDescent="0.3">
      <c r="A1539" s="7">
        <v>41317</v>
      </c>
      <c r="B1539" s="1">
        <v>-2.5066094080417999E-2</v>
      </c>
      <c r="C1539" s="1">
        <v>1.5952722685066399E-3</v>
      </c>
    </row>
    <row r="1540" spans="1:3" x14ac:dyDescent="0.3">
      <c r="A1540" s="7">
        <v>41318</v>
      </c>
      <c r="B1540" s="1">
        <v>-1.90217006273885E-3</v>
      </c>
      <c r="C1540" s="1">
        <v>5.9226286700786402E-4</v>
      </c>
    </row>
    <row r="1541" spans="1:3" x14ac:dyDescent="0.3">
      <c r="A1541" s="7">
        <v>41319</v>
      </c>
      <c r="B1541" s="1">
        <v>-8.9938648624088302E-4</v>
      </c>
      <c r="C1541" s="1">
        <v>6.9067178204051895E-4</v>
      </c>
    </row>
    <row r="1542" spans="1:3" x14ac:dyDescent="0.3">
      <c r="A1542" s="7">
        <v>41320</v>
      </c>
      <c r="B1542" s="1">
        <v>-1.3780774001734801E-2</v>
      </c>
      <c r="C1542" s="1">
        <v>-1.04508143578497E-3</v>
      </c>
    </row>
    <row r="1543" spans="1:3" x14ac:dyDescent="0.3">
      <c r="A1543" s="7">
        <v>41324</v>
      </c>
      <c r="B1543" s="1">
        <v>-3.69488127807238E-4</v>
      </c>
      <c r="C1543" s="1">
        <v>7.33647524584158E-3</v>
      </c>
    </row>
    <row r="1544" spans="1:3" x14ac:dyDescent="0.3">
      <c r="A1544" s="7">
        <v>41325</v>
      </c>
      <c r="B1544" s="1">
        <v>-2.42178690978638E-2</v>
      </c>
      <c r="C1544" s="1">
        <v>-1.24041378054295E-2</v>
      </c>
    </row>
    <row r="1545" spans="1:3" x14ac:dyDescent="0.3">
      <c r="A1545" s="7">
        <v>41326</v>
      </c>
      <c r="B1545" s="1">
        <v>-6.2157926160916199E-3</v>
      </c>
      <c r="C1545" s="1">
        <v>-6.3030571836700799E-3</v>
      </c>
    </row>
    <row r="1546" spans="1:3" x14ac:dyDescent="0.3">
      <c r="A1546" s="7">
        <v>41327</v>
      </c>
      <c r="B1546" s="1">
        <v>1.06485239620109E-2</v>
      </c>
      <c r="C1546" s="1">
        <v>8.7724681607084208E-3</v>
      </c>
    </row>
    <row r="1547" spans="1:3" x14ac:dyDescent="0.3">
      <c r="A1547" s="7">
        <v>41330</v>
      </c>
      <c r="B1547" s="1">
        <v>-1.77680281720707E-2</v>
      </c>
      <c r="C1547" s="1">
        <v>-1.8309580654150101E-2</v>
      </c>
    </row>
    <row r="1548" spans="1:3" x14ac:dyDescent="0.3">
      <c r="A1548" s="7">
        <v>41331</v>
      </c>
      <c r="B1548" s="1">
        <v>1.3934338773946099E-2</v>
      </c>
      <c r="C1548" s="1">
        <v>6.1094634181049204E-3</v>
      </c>
    </row>
    <row r="1549" spans="1:3" x14ac:dyDescent="0.3">
      <c r="A1549" s="7">
        <v>41332</v>
      </c>
      <c r="B1549" s="1">
        <v>-9.8003198890244097E-3</v>
      </c>
      <c r="C1549" s="1">
        <v>1.2725994195381E-2</v>
      </c>
    </row>
    <row r="1550" spans="1:3" x14ac:dyDescent="0.3">
      <c r="A1550" s="7">
        <v>41333</v>
      </c>
      <c r="B1550" s="1">
        <v>-7.1304347322491699E-3</v>
      </c>
      <c r="C1550" s="1">
        <v>-8.6407958406120599E-4</v>
      </c>
    </row>
    <row r="1551" spans="1:3" x14ac:dyDescent="0.3">
      <c r="A1551" s="7">
        <v>41334</v>
      </c>
      <c r="B1551" s="1">
        <v>-2.4762224461741401E-2</v>
      </c>
      <c r="C1551" s="1">
        <v>2.3238551208915E-3</v>
      </c>
    </row>
    <row r="1552" spans="1:3" x14ac:dyDescent="0.3">
      <c r="A1552" s="7">
        <v>41337</v>
      </c>
      <c r="B1552" s="1">
        <v>-2.4206044636714601E-2</v>
      </c>
      <c r="C1552" s="1">
        <v>4.6107233736829602E-3</v>
      </c>
    </row>
    <row r="1553" spans="1:3" x14ac:dyDescent="0.3">
      <c r="A1553" s="7">
        <v>41338</v>
      </c>
      <c r="B1553" s="1">
        <v>2.6401611111983799E-2</v>
      </c>
      <c r="C1553" s="1">
        <v>9.5660165674893403E-3</v>
      </c>
    </row>
    <row r="1554" spans="1:3" x14ac:dyDescent="0.3">
      <c r="A1554" s="7">
        <v>41339</v>
      </c>
      <c r="B1554" s="1">
        <v>-1.2710312325396799E-2</v>
      </c>
      <c r="C1554" s="1">
        <v>1.0845127957084301E-3</v>
      </c>
    </row>
    <row r="1555" spans="1:3" x14ac:dyDescent="0.3">
      <c r="A1555" s="7">
        <v>41340</v>
      </c>
      <c r="B1555" s="1">
        <v>1.15583707818105E-2</v>
      </c>
      <c r="C1555" s="1">
        <v>1.8164915540093099E-3</v>
      </c>
    </row>
    <row r="1556" spans="1:3" x14ac:dyDescent="0.3">
      <c r="A1556" s="7">
        <v>41341</v>
      </c>
      <c r="B1556" s="1">
        <v>2.6476478702328601E-3</v>
      </c>
      <c r="C1556" s="1">
        <v>4.4811391573884602E-3</v>
      </c>
    </row>
    <row r="1557" spans="1:3" x14ac:dyDescent="0.3">
      <c r="A1557" s="7">
        <v>41344</v>
      </c>
      <c r="B1557" s="1">
        <v>1.4245067340725099E-2</v>
      </c>
      <c r="C1557" s="1">
        <v>3.2490857441105402E-3</v>
      </c>
    </row>
    <row r="1558" spans="1:3" x14ac:dyDescent="0.3">
      <c r="A1558" s="7">
        <v>41345</v>
      </c>
      <c r="B1558" s="1">
        <v>-2.1558689470876601E-2</v>
      </c>
      <c r="C1558" s="1">
        <v>-2.4032534408337E-3</v>
      </c>
    </row>
    <row r="1559" spans="1:3" x14ac:dyDescent="0.3">
      <c r="A1559" s="7">
        <v>41346</v>
      </c>
      <c r="B1559" s="1">
        <v>-1.8697078778617799E-4</v>
      </c>
      <c r="C1559" s="1">
        <v>1.31405237187021E-3</v>
      </c>
    </row>
    <row r="1560" spans="1:3" x14ac:dyDescent="0.3">
      <c r="A1560" s="7">
        <v>41347</v>
      </c>
      <c r="B1560" s="1">
        <v>9.6885358711820101E-3</v>
      </c>
      <c r="C1560" s="1">
        <v>5.6029899183931402E-3</v>
      </c>
    </row>
    <row r="1561" spans="1:3" x14ac:dyDescent="0.3">
      <c r="A1561" s="7">
        <v>41348</v>
      </c>
      <c r="B1561" s="1">
        <v>2.5803680608165801E-2</v>
      </c>
      <c r="C1561" s="1">
        <v>-1.6184624350666899E-3</v>
      </c>
    </row>
    <row r="1562" spans="1:3" x14ac:dyDescent="0.3">
      <c r="A1562" s="7">
        <v>41351</v>
      </c>
      <c r="B1562" s="1">
        <v>2.71827491421948E-2</v>
      </c>
      <c r="C1562" s="1">
        <v>-5.5103320753549E-3</v>
      </c>
    </row>
    <row r="1563" spans="1:3" x14ac:dyDescent="0.3">
      <c r="A1563" s="7">
        <v>41352</v>
      </c>
      <c r="B1563" s="1">
        <v>-2.6990441800319701E-3</v>
      </c>
      <c r="C1563" s="1">
        <v>-2.4225308022296499E-3</v>
      </c>
    </row>
    <row r="1564" spans="1:3" x14ac:dyDescent="0.3">
      <c r="A1564" s="7">
        <v>41353</v>
      </c>
      <c r="B1564" s="1">
        <v>-5.3027978585720196E-3</v>
      </c>
      <c r="C1564" s="1">
        <v>6.6974922999565303E-3</v>
      </c>
    </row>
    <row r="1565" spans="1:3" x14ac:dyDescent="0.3">
      <c r="A1565" s="7">
        <v>41354</v>
      </c>
      <c r="B1565" s="1">
        <v>1.43780638456659E-3</v>
      </c>
      <c r="C1565" s="1">
        <v>-8.2824337580531503E-3</v>
      </c>
    </row>
    <row r="1566" spans="1:3" x14ac:dyDescent="0.3">
      <c r="A1566" s="7">
        <v>41355</v>
      </c>
      <c r="B1566" s="1">
        <v>2.02772531169828E-2</v>
      </c>
      <c r="C1566" s="1">
        <v>7.1742564681469599E-3</v>
      </c>
    </row>
    <row r="1567" spans="1:3" x14ac:dyDescent="0.3">
      <c r="A1567" s="7">
        <v>41358</v>
      </c>
      <c r="B1567" s="1">
        <v>3.6155282940937301E-3</v>
      </c>
      <c r="C1567" s="1">
        <v>-3.3400394054167201E-3</v>
      </c>
    </row>
    <row r="1568" spans="1:3" x14ac:dyDescent="0.3">
      <c r="A1568" s="7">
        <v>41359</v>
      </c>
      <c r="B1568" s="1">
        <v>-5.26365920257299E-3</v>
      </c>
      <c r="C1568" s="1">
        <v>7.7851113684572803E-3</v>
      </c>
    </row>
    <row r="1569" spans="1:3" x14ac:dyDescent="0.3">
      <c r="A1569" s="7">
        <v>41360</v>
      </c>
      <c r="B1569" s="1">
        <v>-1.9647058527946199E-2</v>
      </c>
      <c r="C1569" s="1">
        <v>-5.8834994163647902E-4</v>
      </c>
    </row>
    <row r="1570" spans="1:3" x14ac:dyDescent="0.3">
      <c r="A1570" s="7">
        <v>41361</v>
      </c>
      <c r="B1570" s="1">
        <v>-2.0836909102829999E-2</v>
      </c>
      <c r="C1570" s="1">
        <v>4.0566689684615699E-3</v>
      </c>
    </row>
    <row r="1571" spans="1:3" x14ac:dyDescent="0.3">
      <c r="A1571" s="7">
        <v>41365</v>
      </c>
      <c r="B1571" s="1">
        <v>-3.10620714324404E-2</v>
      </c>
      <c r="C1571" s="1">
        <v>-4.47358016807486E-3</v>
      </c>
    </row>
    <row r="1572" spans="1:3" x14ac:dyDescent="0.3">
      <c r="A1572" s="7">
        <v>41366</v>
      </c>
      <c r="B1572" s="1">
        <v>2.05145059091771E-3</v>
      </c>
      <c r="C1572" s="1">
        <v>5.17226407652194E-3</v>
      </c>
    </row>
    <row r="1573" spans="1:3" x14ac:dyDescent="0.3">
      <c r="A1573" s="7">
        <v>41367</v>
      </c>
      <c r="B1573" s="1">
        <v>5.1190254667061704E-3</v>
      </c>
      <c r="C1573" s="1">
        <v>-1.05461289603566E-2</v>
      </c>
    </row>
    <row r="1574" spans="1:3" x14ac:dyDescent="0.3">
      <c r="A1574" s="7">
        <v>41368</v>
      </c>
      <c r="B1574" s="1">
        <v>-9.8846318633955006E-3</v>
      </c>
      <c r="C1574" s="1">
        <v>4.0484519040855397E-3</v>
      </c>
    </row>
    <row r="1575" spans="1:3" x14ac:dyDescent="0.3">
      <c r="A1575" s="7">
        <v>41369</v>
      </c>
      <c r="B1575" s="1">
        <v>-1.05673536176381E-2</v>
      </c>
      <c r="C1575" s="1">
        <v>-4.2948955024410002E-3</v>
      </c>
    </row>
    <row r="1576" spans="1:3" x14ac:dyDescent="0.3">
      <c r="A1576" s="7">
        <v>41372</v>
      </c>
      <c r="B1576" s="1">
        <v>7.1123866754729797E-3</v>
      </c>
      <c r="C1576" s="1">
        <v>6.30273795917069E-3</v>
      </c>
    </row>
    <row r="1577" spans="1:3" x14ac:dyDescent="0.3">
      <c r="A1577" s="7">
        <v>41373</v>
      </c>
      <c r="B1577" s="1">
        <v>1.80650370025925E-3</v>
      </c>
      <c r="C1577" s="1">
        <v>3.5443321101382699E-3</v>
      </c>
    </row>
    <row r="1578" spans="1:3" x14ac:dyDescent="0.3">
      <c r="A1578" s="7">
        <v>41374</v>
      </c>
      <c r="B1578" s="1">
        <v>2.0398976874144801E-2</v>
      </c>
      <c r="C1578" s="1">
        <v>1.2189132533158E-2</v>
      </c>
    </row>
    <row r="1579" spans="1:3" x14ac:dyDescent="0.3">
      <c r="A1579" s="7">
        <v>41375</v>
      </c>
      <c r="B1579" s="1">
        <v>-3.12132926552E-3</v>
      </c>
      <c r="C1579" s="1">
        <v>3.5522507422829398E-3</v>
      </c>
    </row>
    <row r="1580" spans="1:3" x14ac:dyDescent="0.3">
      <c r="A1580" s="7">
        <v>41376</v>
      </c>
      <c r="B1580" s="1">
        <v>-1.0429944175738899E-2</v>
      </c>
      <c r="C1580" s="1">
        <v>-2.83676673602729E-3</v>
      </c>
    </row>
    <row r="1581" spans="1:3" x14ac:dyDescent="0.3">
      <c r="A1581" s="7">
        <v>41379</v>
      </c>
      <c r="B1581" s="1">
        <v>-2.3150463862902398E-2</v>
      </c>
      <c r="C1581" s="1">
        <v>-2.2966291060320901E-2</v>
      </c>
    </row>
    <row r="1582" spans="1:3" x14ac:dyDescent="0.3">
      <c r="A1582" s="7">
        <v>41380</v>
      </c>
      <c r="B1582" s="1">
        <v>1.5219876559506001E-2</v>
      </c>
      <c r="C1582" s="1">
        <v>1.4307223333896999E-2</v>
      </c>
    </row>
    <row r="1583" spans="1:3" x14ac:dyDescent="0.3">
      <c r="A1583" s="7">
        <v>41381</v>
      </c>
      <c r="B1583" s="1">
        <v>-5.49924868948206E-2</v>
      </c>
      <c r="C1583" s="1">
        <v>-1.43276810644778E-2</v>
      </c>
    </row>
    <row r="1584" spans="1:3" x14ac:dyDescent="0.3">
      <c r="A1584" s="7">
        <v>41382</v>
      </c>
      <c r="B1584" s="1">
        <v>-2.6688058191766201E-2</v>
      </c>
      <c r="C1584" s="1">
        <v>-6.70100381633487E-3</v>
      </c>
    </row>
    <row r="1585" spans="1:3" x14ac:dyDescent="0.3">
      <c r="A1585" s="7">
        <v>41383</v>
      </c>
      <c r="B1585" s="1">
        <v>-3.8770838812803902E-3</v>
      </c>
      <c r="C1585" s="1">
        <v>8.8479026035888104E-3</v>
      </c>
    </row>
    <row r="1586" spans="1:3" x14ac:dyDescent="0.3">
      <c r="A1586" s="7">
        <v>41386</v>
      </c>
      <c r="B1586" s="1">
        <v>2.08435280057713E-2</v>
      </c>
      <c r="C1586" s="1">
        <v>4.6616299630284396E-3</v>
      </c>
    </row>
    <row r="1587" spans="1:3" x14ac:dyDescent="0.3">
      <c r="A1587" s="7">
        <v>41387</v>
      </c>
      <c r="B1587" s="1">
        <v>1.87119567139029E-2</v>
      </c>
      <c r="C1587" s="1">
        <v>1.0419218560000099E-2</v>
      </c>
    </row>
    <row r="1588" spans="1:3" x14ac:dyDescent="0.3">
      <c r="A1588" s="7">
        <v>41388</v>
      </c>
      <c r="B1588" s="1">
        <v>-1.6496915168786601E-3</v>
      </c>
      <c r="C1588" s="1">
        <v>6.3403386261207101E-6</v>
      </c>
    </row>
    <row r="1589" spans="1:3" x14ac:dyDescent="0.3">
      <c r="A1589" s="7">
        <v>41389</v>
      </c>
      <c r="B1589" s="1">
        <v>7.2018828256768001E-3</v>
      </c>
      <c r="C1589" s="1">
        <v>4.0347321953175799E-3</v>
      </c>
    </row>
    <row r="1590" spans="1:3" x14ac:dyDescent="0.3">
      <c r="A1590" s="7">
        <v>41390</v>
      </c>
      <c r="B1590" s="1">
        <v>2.15973465401091E-2</v>
      </c>
      <c r="C1590" s="1">
        <v>-1.84211305948179E-3</v>
      </c>
    </row>
    <row r="1591" spans="1:3" x14ac:dyDescent="0.3">
      <c r="A1591" s="7">
        <v>41393</v>
      </c>
      <c r="B1591" s="1">
        <v>3.0968585309077999E-2</v>
      </c>
      <c r="C1591" s="1">
        <v>7.1860116492188401E-3</v>
      </c>
    </row>
    <row r="1592" spans="1:3" x14ac:dyDescent="0.3">
      <c r="A1592" s="7">
        <v>41394</v>
      </c>
      <c r="B1592" s="1">
        <v>2.9433316126381101E-2</v>
      </c>
      <c r="C1592" s="1">
        <v>2.4848997165389801E-3</v>
      </c>
    </row>
    <row r="1593" spans="1:3" x14ac:dyDescent="0.3">
      <c r="A1593" s="7">
        <v>41395</v>
      </c>
      <c r="B1593" s="1">
        <v>-7.8817443252792198E-3</v>
      </c>
      <c r="C1593" s="1">
        <v>-9.3078835372633097E-3</v>
      </c>
    </row>
    <row r="1594" spans="1:3" x14ac:dyDescent="0.3">
      <c r="A1594" s="7">
        <v>41396</v>
      </c>
      <c r="B1594" s="1">
        <v>1.41818667743516E-2</v>
      </c>
      <c r="C1594" s="1">
        <v>9.4079834845461896E-3</v>
      </c>
    </row>
    <row r="1595" spans="1:3" x14ac:dyDescent="0.3">
      <c r="A1595" s="7">
        <v>41397</v>
      </c>
      <c r="B1595" s="1">
        <v>1.0011007521204301E-2</v>
      </c>
      <c r="C1595" s="1">
        <v>1.0534666815752901E-2</v>
      </c>
    </row>
    <row r="1596" spans="1:3" x14ac:dyDescent="0.3">
      <c r="A1596" s="7">
        <v>41400</v>
      </c>
      <c r="B1596" s="1">
        <v>2.3845347470902799E-2</v>
      </c>
      <c r="C1596" s="1">
        <v>1.9077785929670901E-3</v>
      </c>
    </row>
    <row r="1597" spans="1:3" x14ac:dyDescent="0.3">
      <c r="A1597" s="7">
        <v>41401</v>
      </c>
      <c r="B1597" s="1">
        <v>-4.4496606381070301E-3</v>
      </c>
      <c r="C1597" s="1">
        <v>5.2302695517774103E-3</v>
      </c>
    </row>
    <row r="1598" spans="1:3" x14ac:dyDescent="0.3">
      <c r="A1598" s="7">
        <v>41402</v>
      </c>
      <c r="B1598" s="1">
        <v>1.1293718136362801E-2</v>
      </c>
      <c r="C1598" s="1">
        <v>4.1390810114789699E-3</v>
      </c>
    </row>
    <row r="1599" spans="1:3" x14ac:dyDescent="0.3">
      <c r="A1599" s="7">
        <v>41403</v>
      </c>
      <c r="B1599" s="1">
        <v>-8.7240218632377298E-3</v>
      </c>
      <c r="C1599" s="1">
        <v>-3.68710362502322E-3</v>
      </c>
    </row>
    <row r="1600" spans="1:3" x14ac:dyDescent="0.3">
      <c r="A1600" s="7">
        <v>41404</v>
      </c>
      <c r="B1600" s="1">
        <v>-8.3193757804861396E-3</v>
      </c>
      <c r="C1600" s="1">
        <v>4.3216551665963302E-3</v>
      </c>
    </row>
    <row r="1601" spans="1:3" x14ac:dyDescent="0.3">
      <c r="A1601" s="7">
        <v>41407</v>
      </c>
      <c r="B1601" s="1">
        <v>3.9074212205723003E-3</v>
      </c>
      <c r="C1601" s="1">
        <v>4.2889760728081997E-5</v>
      </c>
    </row>
    <row r="1602" spans="1:3" x14ac:dyDescent="0.3">
      <c r="A1602" s="7">
        <v>41408</v>
      </c>
      <c r="B1602" s="1">
        <v>-2.3925507435982402E-2</v>
      </c>
      <c r="C1602" s="1">
        <v>1.01421533001322E-2</v>
      </c>
    </row>
    <row r="1603" spans="1:3" x14ac:dyDescent="0.3">
      <c r="A1603" s="7">
        <v>41409</v>
      </c>
      <c r="B1603" s="1">
        <v>-3.3817180225013801E-2</v>
      </c>
      <c r="C1603" s="1">
        <v>5.1141359803923399E-3</v>
      </c>
    </row>
    <row r="1604" spans="1:3" x14ac:dyDescent="0.3">
      <c r="A1604" s="7">
        <v>41410</v>
      </c>
      <c r="B1604" s="1">
        <v>1.33615487095455E-2</v>
      </c>
      <c r="C1604" s="1">
        <v>-5.0097408063261E-3</v>
      </c>
    </row>
    <row r="1605" spans="1:3" x14ac:dyDescent="0.3">
      <c r="A1605" s="7">
        <v>41411</v>
      </c>
      <c r="B1605" s="1">
        <v>-3.0372887241437701E-3</v>
      </c>
      <c r="C1605" s="1">
        <v>1.0300096517175601E-2</v>
      </c>
    </row>
    <row r="1606" spans="1:3" x14ac:dyDescent="0.3">
      <c r="A1606" s="7">
        <v>41414</v>
      </c>
      <c r="B1606" s="1">
        <v>2.2318751600384702E-2</v>
      </c>
      <c r="C1606" s="1">
        <v>-7.0761814036890403E-4</v>
      </c>
    </row>
    <row r="1607" spans="1:3" x14ac:dyDescent="0.3">
      <c r="A1607" s="7">
        <v>41415</v>
      </c>
      <c r="B1607" s="1">
        <v>-7.3824800429569404E-3</v>
      </c>
      <c r="C1607" s="1">
        <v>1.72238621898169E-3</v>
      </c>
    </row>
    <row r="1608" spans="1:3" x14ac:dyDescent="0.3">
      <c r="A1608" s="7">
        <v>41416</v>
      </c>
      <c r="B1608" s="1">
        <v>3.84384222787082E-3</v>
      </c>
      <c r="C1608" s="1">
        <v>-8.2736572399864095E-3</v>
      </c>
    </row>
    <row r="1609" spans="1:3" x14ac:dyDescent="0.3">
      <c r="A1609" s="7">
        <v>41417</v>
      </c>
      <c r="B1609" s="1">
        <v>1.79007312417201E-3</v>
      </c>
      <c r="C1609" s="1">
        <v>-2.9238324645374202E-3</v>
      </c>
    </row>
    <row r="1610" spans="1:3" x14ac:dyDescent="0.3">
      <c r="A1610" s="7">
        <v>41418</v>
      </c>
      <c r="B1610" s="1">
        <v>6.8078536861382304E-3</v>
      </c>
      <c r="C1610" s="1">
        <v>-5.5136533222233098E-4</v>
      </c>
    </row>
    <row r="1611" spans="1:3" x14ac:dyDescent="0.3">
      <c r="A1611" s="7">
        <v>41422</v>
      </c>
      <c r="B1611" s="1">
        <v>-8.3343615841104893E-3</v>
      </c>
      <c r="C1611" s="1">
        <v>6.34098154230323E-3</v>
      </c>
    </row>
    <row r="1612" spans="1:3" x14ac:dyDescent="0.3">
      <c r="A1612" s="7">
        <v>41423</v>
      </c>
      <c r="B1612" s="1">
        <v>7.9511677897456893E-3</v>
      </c>
      <c r="C1612" s="1">
        <v>-7.0479823525468896E-3</v>
      </c>
    </row>
    <row r="1613" spans="1:3" x14ac:dyDescent="0.3">
      <c r="A1613" s="7">
        <v>41424</v>
      </c>
      <c r="B1613" s="1">
        <v>1.4900915882832599E-2</v>
      </c>
      <c r="C1613" s="1">
        <v>3.6703444969878899E-3</v>
      </c>
    </row>
    <row r="1614" spans="1:3" x14ac:dyDescent="0.3">
      <c r="A1614" s="7">
        <v>41425</v>
      </c>
      <c r="B1614" s="1">
        <v>-4.0967992998802698E-3</v>
      </c>
      <c r="C1614" s="1">
        <v>-1.4307241562583501E-2</v>
      </c>
    </row>
    <row r="1615" spans="1:3" x14ac:dyDescent="0.3">
      <c r="A1615" s="7">
        <v>41428</v>
      </c>
      <c r="B1615" s="1">
        <v>2.2011042346055101E-3</v>
      </c>
      <c r="C1615" s="1">
        <v>5.9359886060070801E-3</v>
      </c>
    </row>
    <row r="1616" spans="1:3" x14ac:dyDescent="0.3">
      <c r="A1616" s="7">
        <v>41429</v>
      </c>
      <c r="B1616" s="1">
        <v>-3.1282767246309001E-3</v>
      </c>
      <c r="C1616" s="1">
        <v>-5.5108074502410202E-3</v>
      </c>
    </row>
    <row r="1617" spans="1:3" x14ac:dyDescent="0.3">
      <c r="A1617" s="7">
        <v>41430</v>
      </c>
      <c r="B1617" s="1">
        <v>-9.3476065677029502E-3</v>
      </c>
      <c r="C1617" s="1">
        <v>-1.37797330671586E-2</v>
      </c>
    </row>
    <row r="1618" spans="1:3" x14ac:dyDescent="0.3">
      <c r="A1618" s="7">
        <v>41431</v>
      </c>
      <c r="B1618" s="1">
        <v>-1.4940305935805099E-2</v>
      </c>
      <c r="C1618" s="1">
        <v>8.4902944845750596E-3</v>
      </c>
    </row>
    <row r="1619" spans="1:3" x14ac:dyDescent="0.3">
      <c r="A1619" s="7">
        <v>41432</v>
      </c>
      <c r="B1619" s="1">
        <v>7.6403279522179197E-3</v>
      </c>
      <c r="C1619" s="1">
        <v>1.28315410480593E-2</v>
      </c>
    </row>
    <row r="1620" spans="1:3" x14ac:dyDescent="0.3">
      <c r="A1620" s="7">
        <v>41435</v>
      </c>
      <c r="B1620" s="1">
        <v>-6.6090154673496002E-3</v>
      </c>
      <c r="C1620" s="1">
        <v>-3.46813274024305E-4</v>
      </c>
    </row>
    <row r="1621" spans="1:3" x14ac:dyDescent="0.3">
      <c r="A1621" s="7">
        <v>41436</v>
      </c>
      <c r="B1621" s="1">
        <v>-2.9394962907363098E-3</v>
      </c>
      <c r="C1621" s="1">
        <v>-1.0153367340685299E-2</v>
      </c>
    </row>
    <row r="1622" spans="1:3" x14ac:dyDescent="0.3">
      <c r="A1622" s="7">
        <v>41437</v>
      </c>
      <c r="B1622" s="1">
        <v>-1.2362526365932399E-2</v>
      </c>
      <c r="C1622" s="1">
        <v>-8.3695552988705107E-3</v>
      </c>
    </row>
    <row r="1623" spans="1:3" x14ac:dyDescent="0.3">
      <c r="A1623" s="7">
        <v>41438</v>
      </c>
      <c r="B1623" s="1">
        <v>8.7229864975206794E-3</v>
      </c>
      <c r="C1623" s="1">
        <v>1.47842908641842E-2</v>
      </c>
    </row>
    <row r="1624" spans="1:3" x14ac:dyDescent="0.3">
      <c r="A1624" s="7">
        <v>41439</v>
      </c>
      <c r="B1624" s="1">
        <v>-1.35564417959414E-2</v>
      </c>
      <c r="C1624" s="1">
        <v>-5.8850161873153003E-3</v>
      </c>
    </row>
    <row r="1625" spans="1:3" x14ac:dyDescent="0.3">
      <c r="A1625" s="7">
        <v>41442</v>
      </c>
      <c r="B1625" s="1">
        <v>4.53444997686048E-3</v>
      </c>
      <c r="C1625" s="1">
        <v>7.5673646833507302E-3</v>
      </c>
    </row>
    <row r="1626" spans="1:3" x14ac:dyDescent="0.3">
      <c r="A1626" s="7">
        <v>41443</v>
      </c>
      <c r="B1626" s="1">
        <v>-5.3263694586547195E-4</v>
      </c>
      <c r="C1626" s="1">
        <v>7.7911580535829899E-3</v>
      </c>
    </row>
    <row r="1627" spans="1:3" x14ac:dyDescent="0.3">
      <c r="A1627" s="7">
        <v>41444</v>
      </c>
      <c r="B1627" s="1">
        <v>-2.03115613305795E-2</v>
      </c>
      <c r="C1627" s="1">
        <v>-1.38514745538306E-2</v>
      </c>
    </row>
    <row r="1628" spans="1:3" x14ac:dyDescent="0.3">
      <c r="A1628" s="7">
        <v>41445</v>
      </c>
      <c r="B1628" s="1">
        <v>-1.4562469478706E-2</v>
      </c>
      <c r="C1628" s="1">
        <v>-2.50103513652771E-2</v>
      </c>
    </row>
    <row r="1629" spans="1:3" x14ac:dyDescent="0.3">
      <c r="A1629" s="7">
        <v>41446</v>
      </c>
      <c r="B1629" s="1">
        <v>-8.0129021292470997E-3</v>
      </c>
      <c r="C1629" s="1">
        <v>2.6697770150401201E-3</v>
      </c>
    </row>
    <row r="1630" spans="1:3" x14ac:dyDescent="0.3">
      <c r="A1630" s="7">
        <v>41449</v>
      </c>
      <c r="B1630" s="1">
        <v>-2.6505529066383801E-2</v>
      </c>
      <c r="C1630" s="1">
        <v>-1.21450156956155E-2</v>
      </c>
    </row>
    <row r="1631" spans="1:3" x14ac:dyDescent="0.3">
      <c r="A1631" s="7">
        <v>41450</v>
      </c>
      <c r="B1631" s="1">
        <v>2.2381828433348799E-4</v>
      </c>
      <c r="C1631" s="1">
        <v>9.4972718171924004E-3</v>
      </c>
    </row>
    <row r="1632" spans="1:3" x14ac:dyDescent="0.3">
      <c r="A1632" s="7">
        <v>41451</v>
      </c>
      <c r="B1632" s="1">
        <v>-1.13256248973171E-2</v>
      </c>
      <c r="C1632" s="1">
        <v>9.5904867803981997E-3</v>
      </c>
    </row>
    <row r="1633" spans="1:3" x14ac:dyDescent="0.3">
      <c r="A1633" s="7">
        <v>41452</v>
      </c>
      <c r="B1633" s="1">
        <v>-1.07770922596619E-2</v>
      </c>
      <c r="C1633" s="1">
        <v>6.1998309307298403E-3</v>
      </c>
    </row>
    <row r="1634" spans="1:3" x14ac:dyDescent="0.3">
      <c r="A1634" s="7">
        <v>41453</v>
      </c>
      <c r="B1634" s="1">
        <v>6.9838391800061102E-3</v>
      </c>
      <c r="C1634" s="1">
        <v>-4.2895624908185796E-3</v>
      </c>
    </row>
    <row r="1635" spans="1:3" x14ac:dyDescent="0.3">
      <c r="A1635" s="7">
        <v>41456</v>
      </c>
      <c r="B1635" s="1">
        <v>3.2002496251792398E-2</v>
      </c>
      <c r="C1635" s="1">
        <v>5.4037476923645099E-3</v>
      </c>
    </row>
    <row r="1636" spans="1:3" x14ac:dyDescent="0.3">
      <c r="A1636" s="7">
        <v>41457</v>
      </c>
      <c r="B1636" s="1">
        <v>2.2652587689105899E-2</v>
      </c>
      <c r="C1636" s="1">
        <v>-5.4490824618036405E-4</v>
      </c>
    </row>
    <row r="1637" spans="1:3" x14ac:dyDescent="0.3">
      <c r="A1637" s="7">
        <v>41458</v>
      </c>
      <c r="B1637" s="1">
        <v>5.5200940054704901E-3</v>
      </c>
      <c r="C1637" s="1">
        <v>8.2404715767370196E-4</v>
      </c>
    </row>
    <row r="1638" spans="1:3" x14ac:dyDescent="0.3">
      <c r="A1638" s="7">
        <v>41460</v>
      </c>
      <c r="B1638" s="1">
        <v>-8.0324693470589202E-3</v>
      </c>
      <c r="C1638" s="1">
        <v>1.02017324723389E-2</v>
      </c>
    </row>
    <row r="1639" spans="1:3" x14ac:dyDescent="0.3">
      <c r="A1639" s="7">
        <v>41463</v>
      </c>
      <c r="B1639" s="1">
        <v>-5.6777791947524303E-3</v>
      </c>
      <c r="C1639" s="1">
        <v>5.2515463182118997E-3</v>
      </c>
    </row>
    <row r="1640" spans="1:3" x14ac:dyDescent="0.3">
      <c r="A1640" s="7">
        <v>41464</v>
      </c>
      <c r="B1640" s="1">
        <v>1.7588548201428199E-2</v>
      </c>
      <c r="C1640" s="1">
        <v>7.2296705082459702E-3</v>
      </c>
    </row>
    <row r="1641" spans="1:3" x14ac:dyDescent="0.3">
      <c r="A1641" s="7">
        <v>41465</v>
      </c>
      <c r="B1641" s="1">
        <v>-3.83590301667169E-3</v>
      </c>
      <c r="C1641" s="1">
        <v>1.81592554593601E-4</v>
      </c>
    </row>
    <row r="1642" spans="1:3" x14ac:dyDescent="0.3">
      <c r="A1642" s="7">
        <v>41466</v>
      </c>
      <c r="B1642" s="1">
        <v>1.55920639932399E-2</v>
      </c>
      <c r="C1642" s="1">
        <v>1.35542502618697E-2</v>
      </c>
    </row>
    <row r="1643" spans="1:3" x14ac:dyDescent="0.3">
      <c r="A1643" s="7">
        <v>41467</v>
      </c>
      <c r="B1643" s="1">
        <v>-1.8254806935794599E-3</v>
      </c>
      <c r="C1643" s="1">
        <v>3.0864831096168999E-3</v>
      </c>
    </row>
    <row r="1644" spans="1:3" x14ac:dyDescent="0.3">
      <c r="A1644" s="7">
        <v>41470</v>
      </c>
      <c r="B1644" s="1">
        <v>2.1805353432029499E-3</v>
      </c>
      <c r="C1644" s="1">
        <v>1.3748796749877301E-3</v>
      </c>
    </row>
    <row r="1645" spans="1:3" x14ac:dyDescent="0.3">
      <c r="A1645" s="7">
        <v>41471</v>
      </c>
      <c r="B1645" s="1">
        <v>6.4569134076488703E-3</v>
      </c>
      <c r="C1645" s="1">
        <v>-3.7087607726598E-3</v>
      </c>
    </row>
    <row r="1646" spans="1:3" x14ac:dyDescent="0.3">
      <c r="A1646" s="7">
        <v>41472</v>
      </c>
      <c r="B1646" s="1">
        <v>2.5572775168547501E-4</v>
      </c>
      <c r="C1646" s="1">
        <v>2.77404696900208E-3</v>
      </c>
    </row>
    <row r="1647" spans="1:3" x14ac:dyDescent="0.3">
      <c r="A1647" s="7">
        <v>41473</v>
      </c>
      <c r="B1647" s="1">
        <v>3.3696761245893799E-3</v>
      </c>
      <c r="C1647" s="1">
        <v>5.0329647803149004E-3</v>
      </c>
    </row>
    <row r="1648" spans="1:3" x14ac:dyDescent="0.3">
      <c r="A1648" s="7">
        <v>41474</v>
      </c>
      <c r="B1648" s="1">
        <v>-1.57725085915742E-2</v>
      </c>
      <c r="C1648" s="1">
        <v>1.6100504969604999E-3</v>
      </c>
    </row>
    <row r="1649" spans="1:3" x14ac:dyDescent="0.3">
      <c r="A1649" s="7">
        <v>41477</v>
      </c>
      <c r="B1649" s="1">
        <v>3.2003135836333701E-3</v>
      </c>
      <c r="C1649" s="1">
        <v>2.03302606192524E-3</v>
      </c>
    </row>
    <row r="1650" spans="1:3" x14ac:dyDescent="0.3">
      <c r="A1650" s="7">
        <v>41478</v>
      </c>
      <c r="B1650" s="1">
        <v>-1.71704809500072E-2</v>
      </c>
      <c r="C1650" s="1">
        <v>-1.85193653093363E-3</v>
      </c>
    </row>
    <row r="1651" spans="1:3" x14ac:dyDescent="0.3">
      <c r="A1651" s="7">
        <v>41479</v>
      </c>
      <c r="B1651" s="1">
        <v>5.13616269092287E-2</v>
      </c>
      <c r="C1651" s="1">
        <v>-3.8112219658775798E-3</v>
      </c>
    </row>
    <row r="1652" spans="1:3" x14ac:dyDescent="0.3">
      <c r="A1652" s="7">
        <v>41480</v>
      </c>
      <c r="B1652" s="1">
        <v>-4.5630073143111396E-3</v>
      </c>
      <c r="C1652" s="1">
        <v>2.5564724431663701E-3</v>
      </c>
    </row>
    <row r="1653" spans="1:3" x14ac:dyDescent="0.3">
      <c r="A1653" s="7">
        <v>41481</v>
      </c>
      <c r="B1653" s="1">
        <v>5.67832010384861E-3</v>
      </c>
      <c r="C1653" s="1">
        <v>8.2829403934336898E-4</v>
      </c>
    </row>
    <row r="1654" spans="1:3" x14ac:dyDescent="0.3">
      <c r="A1654" s="7">
        <v>41484</v>
      </c>
      <c r="B1654" s="1">
        <v>1.5420057587780299E-2</v>
      </c>
      <c r="C1654" s="1">
        <v>-3.7360375434251098E-3</v>
      </c>
    </row>
    <row r="1655" spans="1:3" x14ac:dyDescent="0.3">
      <c r="A1655" s="7">
        <v>41485</v>
      </c>
      <c r="B1655" s="1">
        <v>1.23493705793618E-2</v>
      </c>
      <c r="C1655" s="1">
        <v>3.73817007024213E-4</v>
      </c>
    </row>
    <row r="1656" spans="1:3" x14ac:dyDescent="0.3">
      <c r="A1656" s="7">
        <v>41486</v>
      </c>
      <c r="B1656" s="1">
        <v>-1.7428058391154601E-3</v>
      </c>
      <c r="C1656" s="1">
        <v>-1.36409526513059E-4</v>
      </c>
    </row>
    <row r="1657" spans="1:3" x14ac:dyDescent="0.3">
      <c r="A1657" s="7">
        <v>41487</v>
      </c>
      <c r="B1657" s="1">
        <v>9.1706679080458802E-3</v>
      </c>
      <c r="C1657" s="1">
        <v>1.25405701095735E-2</v>
      </c>
    </row>
    <row r="1658" spans="1:3" x14ac:dyDescent="0.3">
      <c r="A1658" s="7">
        <v>41488</v>
      </c>
      <c r="B1658" s="1">
        <v>1.2832022958352301E-2</v>
      </c>
      <c r="C1658" s="1">
        <v>1.6404582705198401E-3</v>
      </c>
    </row>
    <row r="1659" spans="1:3" x14ac:dyDescent="0.3">
      <c r="A1659" s="7">
        <v>41491</v>
      </c>
      <c r="B1659" s="1">
        <v>1.4939058192424E-2</v>
      </c>
      <c r="C1659" s="1">
        <v>-1.47983466685808E-3</v>
      </c>
    </row>
    <row r="1660" spans="1:3" x14ac:dyDescent="0.3">
      <c r="A1660" s="7">
        <v>41492</v>
      </c>
      <c r="B1660" s="1">
        <v>-8.9466512832781005E-3</v>
      </c>
      <c r="C1660" s="1">
        <v>-5.7230337957955299E-3</v>
      </c>
    </row>
    <row r="1661" spans="1:3" x14ac:dyDescent="0.3">
      <c r="A1661" s="7">
        <v>41493</v>
      </c>
      <c r="B1661" s="1">
        <v>-5.8033244081023795E-4</v>
      </c>
      <c r="C1661" s="1">
        <v>-3.8058649669956402E-3</v>
      </c>
    </row>
    <row r="1662" spans="1:3" x14ac:dyDescent="0.3">
      <c r="A1662" s="7">
        <v>41494</v>
      </c>
      <c r="B1662" s="1">
        <v>-1.9916720522122899E-3</v>
      </c>
      <c r="C1662" s="1">
        <v>3.8854497684055501E-3</v>
      </c>
    </row>
    <row r="1663" spans="1:3" x14ac:dyDescent="0.3">
      <c r="A1663" s="7">
        <v>41495</v>
      </c>
      <c r="B1663" s="1">
        <v>-1.4229747950907E-2</v>
      </c>
      <c r="C1663" s="1">
        <v>-3.5699602183232302E-3</v>
      </c>
    </row>
    <row r="1664" spans="1:3" x14ac:dyDescent="0.3">
      <c r="A1664" s="7">
        <v>41498</v>
      </c>
      <c r="B1664" s="1">
        <v>2.8408335612935199E-2</v>
      </c>
      <c r="C1664" s="1">
        <v>-1.15292059291683E-3</v>
      </c>
    </row>
    <row r="1665" spans="1:3" x14ac:dyDescent="0.3">
      <c r="A1665" s="7">
        <v>41499</v>
      </c>
      <c r="B1665" s="1">
        <v>4.7522372796071903E-2</v>
      </c>
      <c r="C1665" s="1">
        <v>2.77605585213436E-3</v>
      </c>
    </row>
    <row r="1666" spans="1:3" x14ac:dyDescent="0.3">
      <c r="A1666" s="7">
        <v>41500</v>
      </c>
      <c r="B1666" s="1">
        <v>1.8240223965668E-2</v>
      </c>
      <c r="C1666" s="1">
        <v>-5.1766178070519198E-3</v>
      </c>
    </row>
    <row r="1667" spans="1:3" x14ac:dyDescent="0.3">
      <c r="A1667" s="7">
        <v>41501</v>
      </c>
      <c r="B1667" s="1">
        <v>-1.1836934472264601E-3</v>
      </c>
      <c r="C1667" s="1">
        <v>-1.42816017573237E-2</v>
      </c>
    </row>
    <row r="1668" spans="1:3" x14ac:dyDescent="0.3">
      <c r="A1668" s="7">
        <v>41502</v>
      </c>
      <c r="B1668" s="1">
        <v>8.8768671102559295E-3</v>
      </c>
      <c r="C1668" s="1">
        <v>-3.3045952486264701E-3</v>
      </c>
    </row>
    <row r="1669" spans="1:3" x14ac:dyDescent="0.3">
      <c r="A1669" s="7">
        <v>41505</v>
      </c>
      <c r="B1669" s="1">
        <v>1.07699898093778E-2</v>
      </c>
      <c r="C1669" s="1">
        <v>-5.9003021201532403E-3</v>
      </c>
    </row>
    <row r="1670" spans="1:3" x14ac:dyDescent="0.3">
      <c r="A1670" s="7">
        <v>41506</v>
      </c>
      <c r="B1670" s="1">
        <v>-1.31368020751347E-2</v>
      </c>
      <c r="C1670" s="1">
        <v>3.8211953237121698E-3</v>
      </c>
    </row>
    <row r="1671" spans="1:3" x14ac:dyDescent="0.3">
      <c r="A1671" s="7">
        <v>41507</v>
      </c>
      <c r="B1671" s="1">
        <v>2.5748848667497301E-3</v>
      </c>
      <c r="C1671" s="1">
        <v>-5.77960307362879E-3</v>
      </c>
    </row>
    <row r="1672" spans="1:3" x14ac:dyDescent="0.3">
      <c r="A1672" s="7">
        <v>41508</v>
      </c>
      <c r="B1672" s="1">
        <v>1.19419804871779E-3</v>
      </c>
      <c r="C1672" s="1">
        <v>8.6193764168800407E-3</v>
      </c>
    </row>
    <row r="1673" spans="1:3" x14ac:dyDescent="0.3">
      <c r="A1673" s="7">
        <v>41509</v>
      </c>
      <c r="B1673" s="1">
        <v>-3.85719049014366E-3</v>
      </c>
      <c r="C1673" s="1">
        <v>3.9470108837469401E-3</v>
      </c>
    </row>
    <row r="1674" spans="1:3" x14ac:dyDescent="0.3">
      <c r="A1674" s="7">
        <v>41512</v>
      </c>
      <c r="B1674" s="1">
        <v>3.8922220221779798E-3</v>
      </c>
      <c r="C1674" s="1">
        <v>-4.0396579501051902E-3</v>
      </c>
    </row>
    <row r="1675" spans="1:3" x14ac:dyDescent="0.3">
      <c r="A1675" s="7">
        <v>41513</v>
      </c>
      <c r="B1675" s="1">
        <v>-2.8590062805650799E-2</v>
      </c>
      <c r="C1675" s="1">
        <v>-1.58741948476251E-2</v>
      </c>
    </row>
    <row r="1676" spans="1:3" x14ac:dyDescent="0.3">
      <c r="A1676" s="7">
        <v>41514</v>
      </c>
      <c r="B1676" s="1">
        <v>4.7275766768548602E-3</v>
      </c>
      <c r="C1676" s="1">
        <v>2.74764551233564E-3</v>
      </c>
    </row>
    <row r="1677" spans="1:3" x14ac:dyDescent="0.3">
      <c r="A1677" s="7">
        <v>41515</v>
      </c>
      <c r="B1677" s="1">
        <v>1.62982384832788E-3</v>
      </c>
      <c r="C1677" s="1">
        <v>1.9634015979428398E-3</v>
      </c>
    </row>
    <row r="1678" spans="1:3" x14ac:dyDescent="0.3">
      <c r="A1678" s="7">
        <v>41516</v>
      </c>
      <c r="B1678" s="1">
        <v>-9.1111933919899597E-3</v>
      </c>
      <c r="C1678" s="1">
        <v>-3.1743182089343201E-3</v>
      </c>
    </row>
    <row r="1679" spans="1:3" x14ac:dyDescent="0.3">
      <c r="A1679" s="7">
        <v>41520</v>
      </c>
      <c r="B1679" s="1">
        <v>2.7912360520501202E-3</v>
      </c>
      <c r="C1679" s="1">
        <v>4.1642217069282096E-3</v>
      </c>
    </row>
    <row r="1680" spans="1:3" x14ac:dyDescent="0.3">
      <c r="A1680" s="7">
        <v>41521</v>
      </c>
      <c r="B1680" s="1">
        <v>2.06927742329392E-2</v>
      </c>
      <c r="C1680" s="1">
        <v>8.1169528883080506E-3</v>
      </c>
    </row>
    <row r="1681" spans="1:3" x14ac:dyDescent="0.3">
      <c r="A1681" s="7">
        <v>41522</v>
      </c>
      <c r="B1681" s="1">
        <v>-6.8581309699905502E-3</v>
      </c>
      <c r="C1681" s="1">
        <v>1.20986283376112E-3</v>
      </c>
    </row>
    <row r="1682" spans="1:3" x14ac:dyDescent="0.3">
      <c r="A1682" s="7">
        <v>41523</v>
      </c>
      <c r="B1682" s="1">
        <v>5.9563608500756704E-3</v>
      </c>
      <c r="C1682" s="1">
        <v>5.4431207189287199E-5</v>
      </c>
    </row>
    <row r="1683" spans="1:3" x14ac:dyDescent="0.3">
      <c r="A1683" s="7">
        <v>41526</v>
      </c>
      <c r="B1683" s="1">
        <v>1.59569683398544E-2</v>
      </c>
      <c r="C1683" s="1">
        <v>9.9928808281404304E-3</v>
      </c>
    </row>
    <row r="1684" spans="1:3" x14ac:dyDescent="0.3">
      <c r="A1684" s="7">
        <v>41527</v>
      </c>
      <c r="B1684" s="1">
        <v>-2.2779069437643101E-2</v>
      </c>
      <c r="C1684" s="1">
        <v>7.3457892137307503E-3</v>
      </c>
    </row>
    <row r="1685" spans="1:3" x14ac:dyDescent="0.3">
      <c r="A1685" s="7">
        <v>41528</v>
      </c>
      <c r="B1685" s="1">
        <v>-5.4443371461781798E-2</v>
      </c>
      <c r="C1685" s="1">
        <v>3.05228358275444E-3</v>
      </c>
    </row>
    <row r="1686" spans="1:3" x14ac:dyDescent="0.3">
      <c r="A1686" s="7">
        <v>41529</v>
      </c>
      <c r="B1686" s="1">
        <v>1.06474858446637E-2</v>
      </c>
      <c r="C1686" s="1">
        <v>-3.3804153517479302E-3</v>
      </c>
    </row>
    <row r="1687" spans="1:3" x14ac:dyDescent="0.3">
      <c r="A1687" s="7">
        <v>41530</v>
      </c>
      <c r="B1687" s="1">
        <v>-1.64801457190983E-2</v>
      </c>
      <c r="C1687" s="1">
        <v>2.7146795693018299E-3</v>
      </c>
    </row>
    <row r="1688" spans="1:3" x14ac:dyDescent="0.3">
      <c r="A1688" s="7">
        <v>41533</v>
      </c>
      <c r="B1688" s="1">
        <v>-3.1792088976283502E-2</v>
      </c>
      <c r="C1688" s="1">
        <v>5.69315342918597E-3</v>
      </c>
    </row>
    <row r="1689" spans="1:3" x14ac:dyDescent="0.3">
      <c r="A1689" s="7">
        <v>41534</v>
      </c>
      <c r="B1689" s="1">
        <v>1.15525801162117E-2</v>
      </c>
      <c r="C1689" s="1">
        <v>4.2177392207973802E-3</v>
      </c>
    </row>
    <row r="1690" spans="1:3" x14ac:dyDescent="0.3">
      <c r="A1690" s="7">
        <v>41535</v>
      </c>
      <c r="B1690" s="1">
        <v>2.0557086260169399E-2</v>
      </c>
      <c r="C1690" s="1">
        <v>1.21776730321119E-2</v>
      </c>
    </row>
    <row r="1691" spans="1:3" x14ac:dyDescent="0.3">
      <c r="A1691" s="7">
        <v>41536</v>
      </c>
      <c r="B1691" s="1">
        <v>1.63985432539577E-2</v>
      </c>
      <c r="C1691" s="1">
        <v>-1.84295398670598E-3</v>
      </c>
    </row>
    <row r="1692" spans="1:3" x14ac:dyDescent="0.3">
      <c r="A1692" s="7">
        <v>41537</v>
      </c>
      <c r="B1692" s="1">
        <v>-1.03539637448525E-2</v>
      </c>
      <c r="C1692" s="1">
        <v>-7.2168864715295199E-3</v>
      </c>
    </row>
    <row r="1693" spans="1:3" x14ac:dyDescent="0.3">
      <c r="A1693" s="7">
        <v>41540</v>
      </c>
      <c r="B1693" s="1">
        <v>4.9699614503580798E-2</v>
      </c>
      <c r="C1693" s="1">
        <v>-4.7195863171359802E-3</v>
      </c>
    </row>
    <row r="1694" spans="1:3" x14ac:dyDescent="0.3">
      <c r="A1694" s="7">
        <v>41541</v>
      </c>
      <c r="B1694" s="1">
        <v>-3.13857139361418E-3</v>
      </c>
      <c r="C1694" s="1">
        <v>-2.5971431440693399E-3</v>
      </c>
    </row>
    <row r="1695" spans="1:3" x14ac:dyDescent="0.3">
      <c r="A1695" s="7">
        <v>41542</v>
      </c>
      <c r="B1695" s="1">
        <v>-1.5477442645430601E-2</v>
      </c>
      <c r="C1695" s="1">
        <v>-2.7394657064624402E-3</v>
      </c>
    </row>
    <row r="1696" spans="1:3" x14ac:dyDescent="0.3">
      <c r="A1696" s="7">
        <v>41543</v>
      </c>
      <c r="B1696" s="1">
        <v>9.7396194121968094E-3</v>
      </c>
      <c r="C1696" s="1">
        <v>3.4854256220817601E-3</v>
      </c>
    </row>
    <row r="1697" spans="1:3" x14ac:dyDescent="0.3">
      <c r="A1697" s="7">
        <v>41544</v>
      </c>
      <c r="B1697" s="1">
        <v>-7.1365799745537499E-3</v>
      </c>
      <c r="C1697" s="1">
        <v>-4.0738011625287597E-3</v>
      </c>
    </row>
    <row r="1698" spans="1:3" x14ac:dyDescent="0.3">
      <c r="A1698" s="7">
        <v>41547</v>
      </c>
      <c r="B1698" s="1">
        <v>-1.2428660080647001E-2</v>
      </c>
      <c r="C1698" s="1">
        <v>-6.02923067829175E-3</v>
      </c>
    </row>
    <row r="1699" spans="1:3" x14ac:dyDescent="0.3">
      <c r="A1699" s="7">
        <v>41548</v>
      </c>
      <c r="B1699" s="1">
        <v>2.3513073811338301E-2</v>
      </c>
      <c r="C1699" s="1">
        <v>7.9985433725262602E-3</v>
      </c>
    </row>
    <row r="1700" spans="1:3" x14ac:dyDescent="0.3">
      <c r="A1700" s="7">
        <v>41549</v>
      </c>
      <c r="B1700" s="1">
        <v>3.2791569667440798E-3</v>
      </c>
      <c r="C1700" s="1">
        <v>-6.6666961651917799E-4</v>
      </c>
    </row>
    <row r="1701" spans="1:3" x14ac:dyDescent="0.3">
      <c r="A1701" s="7">
        <v>41550</v>
      </c>
      <c r="B1701" s="1">
        <v>-1.2562386166959301E-2</v>
      </c>
      <c r="C1701" s="1">
        <v>-8.9794146214863292E-3</v>
      </c>
    </row>
    <row r="1702" spans="1:3" x14ac:dyDescent="0.3">
      <c r="A1702" s="7">
        <v>41551</v>
      </c>
      <c r="B1702" s="1">
        <v>-7.8601336426398205E-4</v>
      </c>
      <c r="C1702" s="1">
        <v>7.0532244529508698E-3</v>
      </c>
    </row>
    <row r="1703" spans="1:3" x14ac:dyDescent="0.3">
      <c r="A1703" s="7">
        <v>41554</v>
      </c>
      <c r="B1703" s="1">
        <v>9.7715131892150992E-3</v>
      </c>
      <c r="C1703" s="1">
        <v>-8.5063620230700892E-3</v>
      </c>
    </row>
    <row r="1704" spans="1:3" x14ac:dyDescent="0.3">
      <c r="A1704" s="7">
        <v>41555</v>
      </c>
      <c r="B1704" s="1">
        <v>-1.39617245718486E-2</v>
      </c>
      <c r="C1704" s="1">
        <v>-1.2332078885557299E-2</v>
      </c>
    </row>
    <row r="1705" spans="1:3" x14ac:dyDescent="0.3">
      <c r="A1705" s="7">
        <v>41556</v>
      </c>
      <c r="B1705" s="1">
        <v>1.1747592685576101E-2</v>
      </c>
      <c r="C1705" s="1">
        <v>5.7390620563668704E-4</v>
      </c>
    </row>
    <row r="1706" spans="1:3" x14ac:dyDescent="0.3">
      <c r="A1706" s="7">
        <v>41557</v>
      </c>
      <c r="B1706" s="1">
        <v>6.2678998462397696E-3</v>
      </c>
      <c r="C1706" s="1">
        <v>2.1830496544354101E-2</v>
      </c>
    </row>
    <row r="1707" spans="1:3" x14ac:dyDescent="0.3">
      <c r="A1707" s="7">
        <v>41558</v>
      </c>
      <c r="B1707" s="1">
        <v>6.4743823101054403E-3</v>
      </c>
      <c r="C1707" s="1">
        <v>6.28627146400129E-3</v>
      </c>
    </row>
    <row r="1708" spans="1:3" x14ac:dyDescent="0.3">
      <c r="A1708" s="7">
        <v>41561</v>
      </c>
      <c r="B1708" s="1">
        <v>6.5542878654574199E-3</v>
      </c>
      <c r="C1708" s="1">
        <v>4.0747206432956203E-3</v>
      </c>
    </row>
    <row r="1709" spans="1:3" x14ac:dyDescent="0.3">
      <c r="A1709" s="7">
        <v>41562</v>
      </c>
      <c r="B1709" s="1">
        <v>5.3218532143317603E-3</v>
      </c>
      <c r="C1709" s="1">
        <v>-7.0637233758897898E-3</v>
      </c>
    </row>
    <row r="1710" spans="1:3" x14ac:dyDescent="0.3">
      <c r="A1710" s="7">
        <v>41563</v>
      </c>
      <c r="B1710" s="1">
        <v>4.8730603137228101E-3</v>
      </c>
      <c r="C1710" s="1">
        <v>1.38275321155763E-2</v>
      </c>
    </row>
    <row r="1711" spans="1:3" x14ac:dyDescent="0.3">
      <c r="A1711" s="7">
        <v>41564</v>
      </c>
      <c r="B1711" s="1">
        <v>6.7648612078405898E-3</v>
      </c>
      <c r="C1711" s="1">
        <v>6.7439529357353799E-3</v>
      </c>
    </row>
    <row r="1712" spans="1:3" x14ac:dyDescent="0.3">
      <c r="A1712" s="7">
        <v>41565</v>
      </c>
      <c r="B1712" s="1">
        <v>8.7016708673703907E-3</v>
      </c>
      <c r="C1712" s="1">
        <v>6.5487556430947596E-3</v>
      </c>
    </row>
    <row r="1713" spans="1:3" x14ac:dyDescent="0.3">
      <c r="A1713" s="7">
        <v>41568</v>
      </c>
      <c r="B1713" s="1">
        <v>2.4504398996833401E-2</v>
      </c>
      <c r="C1713" s="1">
        <v>9.1736314130175204E-5</v>
      </c>
    </row>
    <row r="1714" spans="1:3" x14ac:dyDescent="0.3">
      <c r="A1714" s="7">
        <v>41569</v>
      </c>
      <c r="B1714" s="1">
        <v>-2.8579917492111999E-3</v>
      </c>
      <c r="C1714" s="1">
        <v>5.7375132145658404E-3</v>
      </c>
    </row>
    <row r="1715" spans="1:3" x14ac:dyDescent="0.3">
      <c r="A1715" s="7">
        <v>41570</v>
      </c>
      <c r="B1715" s="1">
        <v>9.7911381887318995E-3</v>
      </c>
      <c r="C1715" s="1">
        <v>-4.72455720569653E-3</v>
      </c>
    </row>
    <row r="1716" spans="1:3" x14ac:dyDescent="0.3">
      <c r="A1716" s="7">
        <v>41571</v>
      </c>
      <c r="B1716" s="1">
        <v>1.32389126609789E-2</v>
      </c>
      <c r="C1716" s="1">
        <v>3.25813453183699E-3</v>
      </c>
    </row>
    <row r="1717" spans="1:3" x14ac:dyDescent="0.3">
      <c r="A1717" s="7">
        <v>41572</v>
      </c>
      <c r="B1717" s="1">
        <v>-1.11858768273307E-2</v>
      </c>
      <c r="C1717" s="1">
        <v>4.3948439487699904E-3</v>
      </c>
    </row>
    <row r="1718" spans="1:3" x14ac:dyDescent="0.3">
      <c r="A1718" s="7">
        <v>41575</v>
      </c>
      <c r="B1718" s="1">
        <v>7.4528198429131302E-3</v>
      </c>
      <c r="C1718" s="1">
        <v>1.3296993205964599E-3</v>
      </c>
    </row>
    <row r="1719" spans="1:3" x14ac:dyDescent="0.3">
      <c r="A1719" s="7">
        <v>41576</v>
      </c>
      <c r="B1719" s="1">
        <v>-2.49114078897105E-2</v>
      </c>
      <c r="C1719" s="1">
        <v>5.5841951318378298E-3</v>
      </c>
    </row>
    <row r="1720" spans="1:3" x14ac:dyDescent="0.3">
      <c r="A1720" s="7">
        <v>41577</v>
      </c>
      <c r="B1720" s="1">
        <v>1.5909254650611399E-2</v>
      </c>
      <c r="C1720" s="1">
        <v>-4.8759232703633497E-3</v>
      </c>
    </row>
    <row r="1721" spans="1:3" x14ac:dyDescent="0.3">
      <c r="A1721" s="7">
        <v>41578</v>
      </c>
      <c r="B1721" s="1">
        <v>-4.1913636741824902E-3</v>
      </c>
      <c r="C1721" s="1">
        <v>-3.8393814890611598E-3</v>
      </c>
    </row>
    <row r="1722" spans="1:3" x14ac:dyDescent="0.3">
      <c r="A1722" s="7">
        <v>41579</v>
      </c>
      <c r="B1722" s="1">
        <v>-5.1082047375020602E-3</v>
      </c>
      <c r="C1722" s="1">
        <v>2.9034214346195198E-3</v>
      </c>
    </row>
    <row r="1723" spans="1:3" x14ac:dyDescent="0.3">
      <c r="A1723" s="7">
        <v>41582</v>
      </c>
      <c r="B1723" s="1">
        <v>1.29229020363233E-2</v>
      </c>
      <c r="C1723" s="1">
        <v>3.5705586535510498E-3</v>
      </c>
    </row>
    <row r="1724" spans="1:3" x14ac:dyDescent="0.3">
      <c r="A1724" s="7">
        <v>41583</v>
      </c>
      <c r="B1724" s="1">
        <v>-2.4684074656526902E-3</v>
      </c>
      <c r="C1724" s="1">
        <v>-2.8055878052288801E-3</v>
      </c>
    </row>
    <row r="1725" spans="1:3" x14ac:dyDescent="0.3">
      <c r="A1725" s="7">
        <v>41584</v>
      </c>
      <c r="B1725" s="1">
        <v>-2.8326635814559498E-3</v>
      </c>
      <c r="C1725" s="1">
        <v>4.2655400396494096E-3</v>
      </c>
    </row>
    <row r="1726" spans="1:3" x14ac:dyDescent="0.3">
      <c r="A1726" s="7">
        <v>41585</v>
      </c>
      <c r="B1726" s="1">
        <v>-1.6182750143696498E-2</v>
      </c>
      <c r="C1726" s="1">
        <v>-1.31827720754298E-2</v>
      </c>
    </row>
    <row r="1727" spans="1:3" x14ac:dyDescent="0.3">
      <c r="A1727" s="7">
        <v>41586</v>
      </c>
      <c r="B1727" s="1">
        <v>1.5746519727081899E-2</v>
      </c>
      <c r="C1727" s="1">
        <v>1.34275595556985E-2</v>
      </c>
    </row>
    <row r="1728" spans="1:3" x14ac:dyDescent="0.3">
      <c r="A1728" s="7">
        <v>41589</v>
      </c>
      <c r="B1728" s="1">
        <v>-2.9007269439250698E-3</v>
      </c>
      <c r="C1728" s="1">
        <v>7.2293165115056002E-4</v>
      </c>
    </row>
    <row r="1729" spans="1:3" x14ac:dyDescent="0.3">
      <c r="A1729" s="7">
        <v>41590</v>
      </c>
      <c r="B1729" s="1">
        <v>1.84962803331112E-3</v>
      </c>
      <c r="C1729" s="1">
        <v>-2.3703920471609399E-3</v>
      </c>
    </row>
    <row r="1730" spans="1:3" x14ac:dyDescent="0.3">
      <c r="A1730" s="7">
        <v>41591</v>
      </c>
      <c r="B1730" s="1">
        <v>1.19196524700804E-3</v>
      </c>
      <c r="C1730" s="1">
        <v>8.0953444764779708E-3</v>
      </c>
    </row>
    <row r="1731" spans="1:3" x14ac:dyDescent="0.3">
      <c r="A1731" s="7">
        <v>41592</v>
      </c>
      <c r="B1731" s="1">
        <v>1.44631737065009E-2</v>
      </c>
      <c r="C1731" s="1">
        <v>4.8372586980920404E-3</v>
      </c>
    </row>
    <row r="1732" spans="1:3" x14ac:dyDescent="0.3">
      <c r="A1732" s="7">
        <v>41593</v>
      </c>
      <c r="B1732" s="1">
        <v>-6.0017275055240802E-3</v>
      </c>
      <c r="C1732" s="1">
        <v>4.2220342792496099E-3</v>
      </c>
    </row>
    <row r="1733" spans="1:3" x14ac:dyDescent="0.3">
      <c r="A1733" s="7">
        <v>41596</v>
      </c>
      <c r="B1733" s="1">
        <v>-1.21144266203169E-2</v>
      </c>
      <c r="C1733" s="1">
        <v>-3.6981975109817702E-3</v>
      </c>
    </row>
    <row r="1734" spans="1:3" x14ac:dyDescent="0.3">
      <c r="A1734" s="7">
        <v>41597</v>
      </c>
      <c r="B1734" s="1">
        <v>1.7734349346894E-3</v>
      </c>
      <c r="C1734" s="1">
        <v>-2.0429654768572298E-3</v>
      </c>
    </row>
    <row r="1735" spans="1:3" x14ac:dyDescent="0.3">
      <c r="A1735" s="7">
        <v>41598</v>
      </c>
      <c r="B1735" s="1">
        <v>-8.7570273623600592E-3</v>
      </c>
      <c r="C1735" s="1">
        <v>-3.6356111004592902E-3</v>
      </c>
    </row>
    <row r="1736" spans="1:3" x14ac:dyDescent="0.3">
      <c r="A1736" s="7">
        <v>41599</v>
      </c>
      <c r="B1736" s="1">
        <v>1.19219908143335E-2</v>
      </c>
      <c r="C1736" s="1">
        <v>8.1285645546083102E-3</v>
      </c>
    </row>
    <row r="1737" spans="1:3" x14ac:dyDescent="0.3">
      <c r="A1737" s="7">
        <v>41600</v>
      </c>
      <c r="B1737" s="1">
        <v>-2.5713874027769599E-3</v>
      </c>
      <c r="C1737" s="1">
        <v>4.9614578718015804E-3</v>
      </c>
    </row>
    <row r="1738" spans="1:3" x14ac:dyDescent="0.3">
      <c r="A1738" s="7">
        <v>41603</v>
      </c>
      <c r="B1738" s="1">
        <v>7.5801108127311299E-3</v>
      </c>
      <c r="C1738" s="1">
        <v>-1.2633424872927599E-3</v>
      </c>
    </row>
    <row r="1739" spans="1:3" x14ac:dyDescent="0.3">
      <c r="A1739" s="7">
        <v>41604</v>
      </c>
      <c r="B1739" s="1">
        <v>1.8444240710261801E-2</v>
      </c>
      <c r="C1739" s="1">
        <v>1.4980471516801199E-4</v>
      </c>
    </row>
    <row r="1740" spans="1:3" x14ac:dyDescent="0.3">
      <c r="A1740" s="7">
        <v>41605</v>
      </c>
      <c r="B1740" s="1">
        <v>2.3546992871569E-2</v>
      </c>
      <c r="C1740" s="1">
        <v>2.4850811260575E-3</v>
      </c>
    </row>
    <row r="1741" spans="1:3" x14ac:dyDescent="0.3">
      <c r="A1741" s="7">
        <v>41607</v>
      </c>
      <c r="B1741" s="1">
        <v>1.8517778401018901E-2</v>
      </c>
      <c r="C1741" s="1">
        <v>-7.8568915728149903E-4</v>
      </c>
    </row>
    <row r="1742" spans="1:3" x14ac:dyDescent="0.3">
      <c r="A1742" s="7">
        <v>41610</v>
      </c>
      <c r="B1742" s="1">
        <v>-8.7038907112105806E-3</v>
      </c>
      <c r="C1742" s="1">
        <v>-2.7190207383820399E-3</v>
      </c>
    </row>
    <row r="1743" spans="1:3" x14ac:dyDescent="0.3">
      <c r="A1743" s="7">
        <v>41611</v>
      </c>
      <c r="B1743" s="1">
        <v>2.7375172414899399E-2</v>
      </c>
      <c r="C1743" s="1">
        <v>-3.1928479778842202E-3</v>
      </c>
    </row>
    <row r="1744" spans="1:3" x14ac:dyDescent="0.3">
      <c r="A1744" s="7">
        <v>41612</v>
      </c>
      <c r="B1744" s="1">
        <v>-2.3308952320499898E-3</v>
      </c>
      <c r="C1744" s="1">
        <v>-1.3034927269121E-3</v>
      </c>
    </row>
    <row r="1745" spans="1:3" x14ac:dyDescent="0.3">
      <c r="A1745" s="7">
        <v>41613</v>
      </c>
      <c r="B1745" s="1">
        <v>5.1328746087469001E-3</v>
      </c>
      <c r="C1745" s="1">
        <v>-4.3395729296272804E-3</v>
      </c>
    </row>
    <row r="1746" spans="1:3" x14ac:dyDescent="0.3">
      <c r="A1746" s="7">
        <v>41614</v>
      </c>
      <c r="B1746" s="1">
        <v>-1.38760104063823E-2</v>
      </c>
      <c r="C1746" s="1">
        <v>1.1237870889621899E-2</v>
      </c>
    </row>
    <row r="1747" spans="1:3" x14ac:dyDescent="0.3">
      <c r="A1747" s="7">
        <v>41617</v>
      </c>
      <c r="B1747" s="1">
        <v>1.14462545018135E-2</v>
      </c>
      <c r="C1747" s="1">
        <v>1.81710001262059E-3</v>
      </c>
    </row>
    <row r="1748" spans="1:3" x14ac:dyDescent="0.3">
      <c r="A1748" s="7">
        <v>41618</v>
      </c>
      <c r="B1748" s="1">
        <v>-1.5537027574293899E-3</v>
      </c>
      <c r="C1748" s="1">
        <v>-3.1796590387466201E-3</v>
      </c>
    </row>
    <row r="1749" spans="1:3" x14ac:dyDescent="0.3">
      <c r="A1749" s="7">
        <v>41619</v>
      </c>
      <c r="B1749" s="1">
        <v>-7.4087974912679898E-3</v>
      </c>
      <c r="C1749" s="1">
        <v>-1.1316874358758101E-2</v>
      </c>
    </row>
    <row r="1750" spans="1:3" x14ac:dyDescent="0.3">
      <c r="A1750" s="7">
        <v>41620</v>
      </c>
      <c r="B1750" s="1">
        <v>-1.46023849718346E-3</v>
      </c>
      <c r="C1750" s="1">
        <v>-3.7705620570671599E-3</v>
      </c>
    </row>
    <row r="1751" spans="1:3" x14ac:dyDescent="0.3">
      <c r="A1751" s="7">
        <v>41621</v>
      </c>
      <c r="B1751" s="1">
        <v>-1.0900344392182701E-2</v>
      </c>
      <c r="C1751" s="1">
        <v>-1.0141030695576301E-4</v>
      </c>
    </row>
    <row r="1752" spans="1:3" x14ac:dyDescent="0.3">
      <c r="A1752" s="7">
        <v>41624</v>
      </c>
      <c r="B1752" s="1">
        <v>5.5371468111087303E-3</v>
      </c>
      <c r="C1752" s="1">
        <v>6.3200399597154204E-3</v>
      </c>
    </row>
    <row r="1753" spans="1:3" x14ac:dyDescent="0.3">
      <c r="A1753" s="7">
        <v>41625</v>
      </c>
      <c r="B1753" s="1">
        <v>-4.5028039933618898E-3</v>
      </c>
      <c r="C1753" s="1">
        <v>-3.1009878754807399E-3</v>
      </c>
    </row>
    <row r="1754" spans="1:3" x14ac:dyDescent="0.3">
      <c r="A1754" s="7">
        <v>41626</v>
      </c>
      <c r="B1754" s="1">
        <v>-7.60353815213921E-3</v>
      </c>
      <c r="C1754" s="1">
        <v>1.6647964065132002E-2</v>
      </c>
    </row>
    <row r="1755" spans="1:3" x14ac:dyDescent="0.3">
      <c r="A1755" s="7">
        <v>41627</v>
      </c>
      <c r="B1755" s="1">
        <v>-1.1456113697926699E-2</v>
      </c>
      <c r="C1755" s="1">
        <v>-5.7992874718015798E-4</v>
      </c>
    </row>
    <row r="1756" spans="1:3" x14ac:dyDescent="0.3">
      <c r="A1756" s="7">
        <v>41628</v>
      </c>
      <c r="B1756" s="1">
        <v>8.3747582219053703E-3</v>
      </c>
      <c r="C1756" s="1">
        <v>4.8187279595763898E-3</v>
      </c>
    </row>
    <row r="1757" spans="1:3" x14ac:dyDescent="0.3">
      <c r="A1757" s="7">
        <v>41631</v>
      </c>
      <c r="B1757" s="1">
        <v>3.8377591558666803E-2</v>
      </c>
      <c r="C1757" s="1">
        <v>5.3181201808143496E-3</v>
      </c>
    </row>
    <row r="1758" spans="1:3" x14ac:dyDescent="0.3">
      <c r="A1758" s="7">
        <v>41632</v>
      </c>
      <c r="B1758" s="1">
        <v>-4.2448920991146099E-3</v>
      </c>
      <c r="C1758" s="1">
        <v>2.9157468198170999E-3</v>
      </c>
    </row>
    <row r="1759" spans="1:3" x14ac:dyDescent="0.3">
      <c r="A1759" s="7">
        <v>41634</v>
      </c>
      <c r="B1759" s="1">
        <v>-6.6410184267039502E-3</v>
      </c>
      <c r="C1759" s="1">
        <v>4.7455295618106198E-3</v>
      </c>
    </row>
    <row r="1760" spans="1:3" x14ac:dyDescent="0.3">
      <c r="A1760" s="7">
        <v>41635</v>
      </c>
      <c r="B1760" s="1">
        <v>-6.7565342769127E-3</v>
      </c>
      <c r="C1760" s="1">
        <v>-3.3658483255782901E-4</v>
      </c>
    </row>
    <row r="1761" spans="1:3" x14ac:dyDescent="0.3">
      <c r="A1761" s="7">
        <v>41638</v>
      </c>
      <c r="B1761" s="1">
        <v>-9.9445679150163002E-3</v>
      </c>
      <c r="C1761" s="1">
        <v>-1.7925382627237399E-4</v>
      </c>
    </row>
    <row r="1762" spans="1:3" x14ac:dyDescent="0.3">
      <c r="A1762" s="7">
        <v>41639</v>
      </c>
      <c r="B1762" s="1">
        <v>1.17217300765866E-2</v>
      </c>
      <c r="C1762" s="1">
        <v>3.9596751963926202E-3</v>
      </c>
    </row>
    <row r="1763" spans="1:3" x14ac:dyDescent="0.3">
      <c r="A1763" s="7">
        <v>41641</v>
      </c>
      <c r="B1763" s="1">
        <v>-1.4063848572316601E-2</v>
      </c>
      <c r="C1763" s="1">
        <v>-8.8619127945468393E-3</v>
      </c>
    </row>
    <row r="1764" spans="1:3" x14ac:dyDescent="0.3">
      <c r="A1764" s="7">
        <v>41642</v>
      </c>
      <c r="B1764" s="1">
        <v>-2.1966180783049901E-2</v>
      </c>
      <c r="C1764" s="1">
        <v>-3.3296488316425499E-4</v>
      </c>
    </row>
    <row r="1765" spans="1:3" x14ac:dyDescent="0.3">
      <c r="A1765" s="7">
        <v>41645</v>
      </c>
      <c r="B1765" s="1">
        <v>5.4534727042680996E-3</v>
      </c>
      <c r="C1765" s="1">
        <v>-2.5117671538569301E-3</v>
      </c>
    </row>
    <row r="1766" spans="1:3" x14ac:dyDescent="0.3">
      <c r="A1766" s="7">
        <v>41646</v>
      </c>
      <c r="B1766" s="1">
        <v>-7.1515885039554698E-3</v>
      </c>
      <c r="C1766" s="1">
        <v>6.0817644686330698E-3</v>
      </c>
    </row>
    <row r="1767" spans="1:3" x14ac:dyDescent="0.3">
      <c r="A1767" s="7">
        <v>41647</v>
      </c>
      <c r="B1767" s="1">
        <v>6.3326230102123101E-3</v>
      </c>
      <c r="C1767" s="1">
        <v>-2.1220917521214101E-4</v>
      </c>
    </row>
    <row r="1768" spans="1:3" x14ac:dyDescent="0.3">
      <c r="A1768" s="7">
        <v>41648</v>
      </c>
      <c r="B1768" s="1">
        <v>-1.2770086326406501E-2</v>
      </c>
      <c r="C1768" s="1">
        <v>3.4830938044993999E-4</v>
      </c>
    </row>
    <row r="1769" spans="1:3" x14ac:dyDescent="0.3">
      <c r="A1769" s="7">
        <v>41649</v>
      </c>
      <c r="B1769" s="1">
        <v>-6.6725722854150699E-3</v>
      </c>
      <c r="C1769" s="1">
        <v>2.3066866807388599E-3</v>
      </c>
    </row>
    <row r="1770" spans="1:3" x14ac:dyDescent="0.3">
      <c r="A1770" s="7">
        <v>41652</v>
      </c>
      <c r="B1770" s="1">
        <v>5.2352199069658498E-3</v>
      </c>
      <c r="C1770" s="1">
        <v>-1.2576216537873001E-2</v>
      </c>
    </row>
    <row r="1771" spans="1:3" x14ac:dyDescent="0.3">
      <c r="A1771" s="7">
        <v>41653</v>
      </c>
      <c r="B1771" s="1">
        <v>1.98979887753938E-2</v>
      </c>
      <c r="C1771" s="1">
        <v>1.0817971927265E-2</v>
      </c>
    </row>
    <row r="1772" spans="1:3" x14ac:dyDescent="0.3">
      <c r="A1772" s="7">
        <v>41654</v>
      </c>
      <c r="B1772" s="1">
        <v>2.0076962798424299E-2</v>
      </c>
      <c r="C1772" s="1">
        <v>5.1661881004574396E-3</v>
      </c>
    </row>
    <row r="1773" spans="1:3" x14ac:dyDescent="0.3">
      <c r="A1773" s="7">
        <v>41655</v>
      </c>
      <c r="B1773" s="1">
        <v>-5.5795396859927796E-3</v>
      </c>
      <c r="C1773" s="1">
        <v>-1.3471201772711199E-3</v>
      </c>
    </row>
    <row r="1774" spans="1:3" x14ac:dyDescent="0.3">
      <c r="A1774" s="7">
        <v>41656</v>
      </c>
      <c r="B1774" s="1">
        <v>-2.45016572966462E-2</v>
      </c>
      <c r="C1774" s="1">
        <v>-3.89517465372924E-3</v>
      </c>
    </row>
    <row r="1775" spans="1:3" x14ac:dyDescent="0.3">
      <c r="A1775" s="7">
        <v>41660</v>
      </c>
      <c r="B1775" s="1">
        <v>1.5536365066207499E-2</v>
      </c>
      <c r="C1775" s="1">
        <v>2.7737521813855398E-3</v>
      </c>
    </row>
    <row r="1776" spans="1:3" x14ac:dyDescent="0.3">
      <c r="A1776" s="7">
        <v>41661</v>
      </c>
      <c r="B1776" s="1">
        <v>4.44385987906504E-3</v>
      </c>
      <c r="C1776" s="1">
        <v>5.7486493753744505E-4</v>
      </c>
    </row>
    <row r="1777" spans="1:3" x14ac:dyDescent="0.3">
      <c r="A1777" s="7">
        <v>41662</v>
      </c>
      <c r="B1777" s="1">
        <v>8.4674721148618702E-3</v>
      </c>
      <c r="C1777" s="1">
        <v>-8.8895765171035403E-3</v>
      </c>
    </row>
    <row r="1778" spans="1:3" x14ac:dyDescent="0.3">
      <c r="A1778" s="7">
        <v>41663</v>
      </c>
      <c r="B1778" s="1">
        <v>-1.8177395877204301E-2</v>
      </c>
      <c r="C1778" s="1">
        <v>-2.0875448636635499E-2</v>
      </c>
    </row>
    <row r="1779" spans="1:3" x14ac:dyDescent="0.3">
      <c r="A1779" s="7">
        <v>41666</v>
      </c>
      <c r="B1779" s="1">
        <v>8.1123425897784394E-3</v>
      </c>
      <c r="C1779" s="1">
        <v>-4.8762936785797803E-3</v>
      </c>
    </row>
    <row r="1780" spans="1:3" x14ac:dyDescent="0.3">
      <c r="A1780" s="7">
        <v>41667</v>
      </c>
      <c r="B1780" s="1">
        <v>-7.99276374166044E-2</v>
      </c>
      <c r="C1780" s="1">
        <v>6.1406523707883097E-3</v>
      </c>
    </row>
    <row r="1781" spans="1:3" x14ac:dyDescent="0.3">
      <c r="A1781" s="7">
        <v>41668</v>
      </c>
      <c r="B1781" s="1">
        <v>-1.1351930480928399E-2</v>
      </c>
      <c r="C1781" s="1">
        <v>-1.0209232357043199E-2</v>
      </c>
    </row>
    <row r="1782" spans="1:3" x14ac:dyDescent="0.3">
      <c r="A1782" s="7">
        <v>41669</v>
      </c>
      <c r="B1782" s="1">
        <v>-1.93715016889762E-3</v>
      </c>
      <c r="C1782" s="1">
        <v>1.12670446128313E-2</v>
      </c>
    </row>
    <row r="1783" spans="1:3" x14ac:dyDescent="0.3">
      <c r="A1783" s="7">
        <v>41670</v>
      </c>
      <c r="B1783" s="1">
        <v>1.64072889608669E-3</v>
      </c>
      <c r="C1783" s="1">
        <v>-6.46529931693562E-3</v>
      </c>
    </row>
    <row r="1784" spans="1:3" x14ac:dyDescent="0.3">
      <c r="A1784" s="7">
        <v>41673</v>
      </c>
      <c r="B1784" s="1">
        <v>1.8574939380864299E-3</v>
      </c>
      <c r="C1784" s="1">
        <v>-2.2831919721464498E-2</v>
      </c>
    </row>
    <row r="1785" spans="1:3" x14ac:dyDescent="0.3">
      <c r="A1785" s="7">
        <v>41674</v>
      </c>
      <c r="B1785" s="1">
        <v>1.44762228328024E-2</v>
      </c>
      <c r="C1785" s="1">
        <v>7.64108863670132E-3</v>
      </c>
    </row>
    <row r="1786" spans="1:3" x14ac:dyDescent="0.3">
      <c r="A1786" s="7">
        <v>41675</v>
      </c>
      <c r="B1786" s="1">
        <v>7.4686363572606896E-3</v>
      </c>
      <c r="C1786" s="1">
        <v>-2.0282224814169901E-3</v>
      </c>
    </row>
    <row r="1787" spans="1:3" x14ac:dyDescent="0.3">
      <c r="A1787" s="7">
        <v>41676</v>
      </c>
      <c r="B1787" s="1">
        <v>5.82832864652194E-3</v>
      </c>
      <c r="C1787" s="1">
        <v>1.2439792887467299E-2</v>
      </c>
    </row>
    <row r="1788" spans="1:3" x14ac:dyDescent="0.3">
      <c r="A1788" s="7">
        <v>41677</v>
      </c>
      <c r="B1788" s="1">
        <v>1.3990168914892199E-2</v>
      </c>
      <c r="C1788" s="1">
        <v>1.33018868981003E-2</v>
      </c>
    </row>
    <row r="1789" spans="1:3" x14ac:dyDescent="0.3">
      <c r="A1789" s="7">
        <v>41680</v>
      </c>
      <c r="B1789" s="1">
        <v>1.7914790916087098E-2</v>
      </c>
      <c r="C1789" s="1">
        <v>1.5692346042979199E-3</v>
      </c>
    </row>
    <row r="1790" spans="1:3" x14ac:dyDescent="0.3">
      <c r="A1790" s="7">
        <v>41681</v>
      </c>
      <c r="B1790" s="1">
        <v>1.3176274896215199E-2</v>
      </c>
      <c r="C1790" s="1">
        <v>1.10621135079294E-2</v>
      </c>
    </row>
    <row r="1791" spans="1:3" x14ac:dyDescent="0.3">
      <c r="A1791" s="7">
        <v>41682</v>
      </c>
      <c r="B1791" s="1">
        <v>-7.4731486431001097E-5</v>
      </c>
      <c r="C1791" s="1">
        <v>-2.6926226129964098E-4</v>
      </c>
    </row>
    <row r="1792" spans="1:3" x14ac:dyDescent="0.3">
      <c r="A1792" s="7">
        <v>41683</v>
      </c>
      <c r="B1792" s="1">
        <v>1.5879284869309899E-2</v>
      </c>
      <c r="C1792" s="1">
        <v>5.8100249232653197E-3</v>
      </c>
    </row>
    <row r="1793" spans="1:3" x14ac:dyDescent="0.3">
      <c r="A1793" s="7">
        <v>41684</v>
      </c>
      <c r="B1793" s="1">
        <v>-8.0845017817676701E-4</v>
      </c>
      <c r="C1793" s="1">
        <v>4.8092168188331704E-3</v>
      </c>
    </row>
    <row r="1794" spans="1:3" x14ac:dyDescent="0.3">
      <c r="A1794" s="7">
        <v>41688</v>
      </c>
      <c r="B1794" s="1">
        <v>3.6765717797322402E-3</v>
      </c>
      <c r="C1794" s="1">
        <v>1.15847396931823E-3</v>
      </c>
    </row>
    <row r="1795" spans="1:3" x14ac:dyDescent="0.3">
      <c r="A1795" s="7">
        <v>41689</v>
      </c>
      <c r="B1795" s="1">
        <v>-1.5787981033219899E-2</v>
      </c>
      <c r="C1795" s="1">
        <v>-6.5244844166295604E-3</v>
      </c>
    </row>
    <row r="1796" spans="1:3" x14ac:dyDescent="0.3">
      <c r="A1796" s="7">
        <v>41690</v>
      </c>
      <c r="B1796" s="1">
        <v>-1.1574487970501399E-2</v>
      </c>
      <c r="C1796" s="1">
        <v>6.0314580997948798E-3</v>
      </c>
    </row>
    <row r="1797" spans="1:3" x14ac:dyDescent="0.3">
      <c r="A1797" s="7">
        <v>41691</v>
      </c>
      <c r="B1797" s="1">
        <v>-1.11081779116844E-2</v>
      </c>
      <c r="C1797" s="1">
        <v>-1.91872340407928E-3</v>
      </c>
    </row>
    <row r="1798" spans="1:3" x14ac:dyDescent="0.3">
      <c r="A1798" s="7">
        <v>41694</v>
      </c>
      <c r="B1798" s="1">
        <v>4.3790024695122796E-3</v>
      </c>
      <c r="C1798" s="1">
        <v>6.1865132743363898E-3</v>
      </c>
    </row>
    <row r="1799" spans="1:3" x14ac:dyDescent="0.3">
      <c r="A1799" s="7">
        <v>41695</v>
      </c>
      <c r="B1799" s="1">
        <v>-1.0406485856873199E-2</v>
      </c>
      <c r="C1799" s="1">
        <v>-1.3476816104130999E-3</v>
      </c>
    </row>
    <row r="1800" spans="1:3" x14ac:dyDescent="0.3">
      <c r="A1800" s="7">
        <v>41696</v>
      </c>
      <c r="B1800" s="1">
        <v>-9.0221403889129102E-3</v>
      </c>
      <c r="C1800" s="1">
        <v>2.1699943693942499E-5</v>
      </c>
    </row>
    <row r="1801" spans="1:3" x14ac:dyDescent="0.3">
      <c r="A1801" s="7">
        <v>41697</v>
      </c>
      <c r="B1801" s="1">
        <v>1.9948199166245399E-2</v>
      </c>
      <c r="C1801" s="1">
        <v>4.94808300188887E-3</v>
      </c>
    </row>
    <row r="1802" spans="1:3" x14ac:dyDescent="0.3">
      <c r="A1802" s="7">
        <v>41698</v>
      </c>
      <c r="B1802" s="1">
        <v>-2.7100540226190398E-3</v>
      </c>
      <c r="C1802" s="1">
        <v>2.7826887334101401E-3</v>
      </c>
    </row>
    <row r="1803" spans="1:3" x14ac:dyDescent="0.3">
      <c r="A1803" s="7">
        <v>41701</v>
      </c>
      <c r="B1803" s="1">
        <v>2.88795416637311E-3</v>
      </c>
      <c r="C1803" s="1">
        <v>-7.3785105066267497E-3</v>
      </c>
    </row>
    <row r="1804" spans="1:3" x14ac:dyDescent="0.3">
      <c r="A1804" s="7">
        <v>41702</v>
      </c>
      <c r="B1804" s="1">
        <v>6.5944516890721304E-3</v>
      </c>
      <c r="C1804" s="1">
        <v>1.52677012918216E-2</v>
      </c>
    </row>
    <row r="1805" spans="1:3" x14ac:dyDescent="0.3">
      <c r="A1805" s="7">
        <v>41703</v>
      </c>
      <c r="B1805" s="1">
        <v>2.10782269709031E-3</v>
      </c>
      <c r="C1805" s="1">
        <v>-5.3351013755254E-5</v>
      </c>
    </row>
    <row r="1806" spans="1:3" x14ac:dyDescent="0.3">
      <c r="A1806" s="7">
        <v>41704</v>
      </c>
      <c r="B1806" s="1">
        <v>-3.0244510362522599E-3</v>
      </c>
      <c r="C1806" s="1">
        <v>1.7184078954717301E-3</v>
      </c>
    </row>
    <row r="1807" spans="1:3" x14ac:dyDescent="0.3">
      <c r="A1807" s="7">
        <v>41705</v>
      </c>
      <c r="B1807" s="1">
        <v>-5.8378997802166499E-4</v>
      </c>
      <c r="C1807" s="1">
        <v>5.3808942019850604E-4</v>
      </c>
    </row>
    <row r="1808" spans="1:3" x14ac:dyDescent="0.3">
      <c r="A1808" s="7">
        <v>41708</v>
      </c>
      <c r="B1808" s="1">
        <v>9.04985836998495E-4</v>
      </c>
      <c r="C1808" s="1">
        <v>-4.6324624711580102E-4</v>
      </c>
    </row>
    <row r="1809" spans="1:3" x14ac:dyDescent="0.3">
      <c r="A1809" s="7">
        <v>41709</v>
      </c>
      <c r="B1809" s="1">
        <v>9.7379078745882808E-3</v>
      </c>
      <c r="C1809" s="1">
        <v>-5.0821389519254403E-3</v>
      </c>
    </row>
    <row r="1810" spans="1:3" x14ac:dyDescent="0.3">
      <c r="A1810" s="7">
        <v>41710</v>
      </c>
      <c r="B1810" s="1">
        <v>9.6969272550695396E-4</v>
      </c>
      <c r="C1810" s="1">
        <v>3.0517072357705299E-4</v>
      </c>
    </row>
    <row r="1811" spans="1:3" x14ac:dyDescent="0.3">
      <c r="A1811" s="7">
        <v>41711</v>
      </c>
      <c r="B1811" s="1">
        <v>-1.11067063574167E-2</v>
      </c>
      <c r="C1811" s="1">
        <v>-1.17010949434502E-2</v>
      </c>
    </row>
    <row r="1812" spans="1:3" x14ac:dyDescent="0.3">
      <c r="A1812" s="7">
        <v>41712</v>
      </c>
      <c r="B1812" s="1">
        <v>-1.12312141709912E-2</v>
      </c>
      <c r="C1812" s="1">
        <v>-2.8217777310465299E-3</v>
      </c>
    </row>
    <row r="1813" spans="1:3" x14ac:dyDescent="0.3">
      <c r="A1813" s="7">
        <v>41715</v>
      </c>
      <c r="B1813" s="1">
        <v>3.9068096906158499E-3</v>
      </c>
      <c r="C1813" s="1">
        <v>9.6136345352755299E-3</v>
      </c>
    </row>
    <row r="1814" spans="1:3" x14ac:dyDescent="0.3">
      <c r="A1814" s="7">
        <v>41716</v>
      </c>
      <c r="B1814" s="1">
        <v>8.8470509601696907E-3</v>
      </c>
      <c r="C1814" s="1">
        <v>7.2196189633604302E-3</v>
      </c>
    </row>
    <row r="1815" spans="1:3" x14ac:dyDescent="0.3">
      <c r="A1815" s="7">
        <v>41717</v>
      </c>
      <c r="B1815" s="1">
        <v>-2.6386372935804898E-4</v>
      </c>
      <c r="C1815" s="1">
        <v>-6.13164908532515E-3</v>
      </c>
    </row>
    <row r="1816" spans="1:3" x14ac:dyDescent="0.3">
      <c r="A1816" s="7">
        <v>41718</v>
      </c>
      <c r="B1816" s="1">
        <v>-4.8181577651537104E-3</v>
      </c>
      <c r="C1816" s="1">
        <v>6.0405046723615002E-3</v>
      </c>
    </row>
    <row r="1817" spans="1:3" x14ac:dyDescent="0.3">
      <c r="A1817" s="7">
        <v>41719</v>
      </c>
      <c r="B1817" s="1">
        <v>7.8869310902096607E-3</v>
      </c>
      <c r="C1817" s="1">
        <v>-2.9326712841669699E-3</v>
      </c>
    </row>
    <row r="1818" spans="1:3" x14ac:dyDescent="0.3">
      <c r="A1818" s="7">
        <v>41722</v>
      </c>
      <c r="B1818" s="1">
        <v>1.1860258655429501E-2</v>
      </c>
      <c r="C1818" s="1">
        <v>-4.8647102108231302E-3</v>
      </c>
    </row>
    <row r="1819" spans="1:3" x14ac:dyDescent="0.3">
      <c r="A1819" s="7">
        <v>41723</v>
      </c>
      <c r="B1819" s="1">
        <v>1.0757182084023299E-2</v>
      </c>
      <c r="C1819" s="1">
        <v>4.4039399710529298E-3</v>
      </c>
    </row>
    <row r="1820" spans="1:3" x14ac:dyDescent="0.3">
      <c r="A1820" s="7">
        <v>41724</v>
      </c>
      <c r="B1820" s="1">
        <v>-9.5601112789028796E-3</v>
      </c>
      <c r="C1820" s="1">
        <v>-7.0003194836042396E-3</v>
      </c>
    </row>
    <row r="1821" spans="1:3" x14ac:dyDescent="0.3">
      <c r="A1821" s="7">
        <v>41725</v>
      </c>
      <c r="B1821" s="1">
        <v>-4.2979951857848898E-3</v>
      </c>
      <c r="C1821" s="1">
        <v>-1.9000841472853699E-3</v>
      </c>
    </row>
    <row r="1822" spans="1:3" x14ac:dyDescent="0.3">
      <c r="A1822" s="7">
        <v>41726</v>
      </c>
      <c r="B1822" s="1">
        <v>-1.1165589938890699E-3</v>
      </c>
      <c r="C1822" s="1">
        <v>4.6402218551417898E-3</v>
      </c>
    </row>
    <row r="1823" spans="1:3" x14ac:dyDescent="0.3">
      <c r="A1823" s="7">
        <v>41729</v>
      </c>
      <c r="B1823" s="1">
        <v>-2.2311705518229799E-4</v>
      </c>
      <c r="C1823" s="1">
        <v>7.9241023673413107E-3</v>
      </c>
    </row>
    <row r="1824" spans="1:3" x14ac:dyDescent="0.3">
      <c r="A1824" s="7">
        <v>41730</v>
      </c>
      <c r="B1824" s="1">
        <v>9.1477938822574992E-3</v>
      </c>
      <c r="C1824" s="1">
        <v>7.0393487504074601E-3</v>
      </c>
    </row>
    <row r="1825" spans="1:3" x14ac:dyDescent="0.3">
      <c r="A1825" s="7">
        <v>41731</v>
      </c>
      <c r="B1825" s="1">
        <v>1.66147660473448E-3</v>
      </c>
      <c r="C1825" s="1">
        <v>2.8533263730607899E-3</v>
      </c>
    </row>
    <row r="1826" spans="1:3" x14ac:dyDescent="0.3">
      <c r="A1826" s="7">
        <v>41732</v>
      </c>
      <c r="B1826" s="1">
        <v>-6.9302935218192897E-3</v>
      </c>
      <c r="C1826" s="1">
        <v>-1.12644982440391E-3</v>
      </c>
    </row>
    <row r="1827" spans="1:3" x14ac:dyDescent="0.3">
      <c r="A1827" s="7">
        <v>41733</v>
      </c>
      <c r="B1827" s="1">
        <v>-1.29366693196045E-2</v>
      </c>
      <c r="C1827" s="1">
        <v>-1.2537288155388999E-2</v>
      </c>
    </row>
    <row r="1828" spans="1:3" x14ac:dyDescent="0.3">
      <c r="A1828" s="7">
        <v>41736</v>
      </c>
      <c r="B1828" s="1">
        <v>-1.5700927474622199E-2</v>
      </c>
      <c r="C1828" s="1">
        <v>-1.0750112522990201E-2</v>
      </c>
    </row>
    <row r="1829" spans="1:3" x14ac:dyDescent="0.3">
      <c r="A1829" s="7">
        <v>41737</v>
      </c>
      <c r="B1829" s="1">
        <v>-5.6846283332467898E-5</v>
      </c>
      <c r="C1829" s="1">
        <v>3.75055383825207E-3</v>
      </c>
    </row>
    <row r="1830" spans="1:3" x14ac:dyDescent="0.3">
      <c r="A1830" s="7">
        <v>41738</v>
      </c>
      <c r="B1830" s="1">
        <v>1.3143931698066399E-2</v>
      </c>
      <c r="C1830" s="1">
        <v>1.09182128263086E-2</v>
      </c>
    </row>
    <row r="1831" spans="1:3" x14ac:dyDescent="0.3">
      <c r="A1831" s="7">
        <v>41739</v>
      </c>
      <c r="B1831" s="1">
        <v>-1.2898002206242799E-2</v>
      </c>
      <c r="C1831" s="1">
        <v>-2.08847957312976E-2</v>
      </c>
    </row>
    <row r="1832" spans="1:3" x14ac:dyDescent="0.3">
      <c r="A1832" s="7">
        <v>41740</v>
      </c>
      <c r="B1832" s="1">
        <v>-7.3926906462946597E-3</v>
      </c>
      <c r="C1832" s="1">
        <v>-9.4867738546151603E-3</v>
      </c>
    </row>
    <row r="1833" spans="1:3" x14ac:dyDescent="0.3">
      <c r="A1833" s="7">
        <v>41743</v>
      </c>
      <c r="B1833" s="1">
        <v>3.9836069406331597E-3</v>
      </c>
      <c r="C1833" s="1">
        <v>8.2172862574667604E-3</v>
      </c>
    </row>
    <row r="1834" spans="1:3" x14ac:dyDescent="0.3">
      <c r="A1834" s="7">
        <v>41744</v>
      </c>
      <c r="B1834" s="1">
        <v>-7.1307655196589702E-3</v>
      </c>
      <c r="C1834" s="1">
        <v>6.7573077287677004E-3</v>
      </c>
    </row>
    <row r="1835" spans="1:3" x14ac:dyDescent="0.3">
      <c r="A1835" s="7">
        <v>41745</v>
      </c>
      <c r="B1835" s="1">
        <v>2.0269045121077398E-3</v>
      </c>
      <c r="C1835" s="1">
        <v>1.04884910361316E-2</v>
      </c>
    </row>
    <row r="1836" spans="1:3" x14ac:dyDescent="0.3">
      <c r="A1836" s="7">
        <v>41746</v>
      </c>
      <c r="B1836" s="1">
        <v>1.14255249790287E-2</v>
      </c>
      <c r="C1836" s="1">
        <v>1.3638529136033E-3</v>
      </c>
    </row>
    <row r="1837" spans="1:3" x14ac:dyDescent="0.3">
      <c r="A1837" s="7">
        <v>41750</v>
      </c>
      <c r="B1837" s="1">
        <v>1.18683508153403E-2</v>
      </c>
      <c r="C1837" s="1">
        <v>3.7751235169600798E-3</v>
      </c>
    </row>
    <row r="1838" spans="1:3" x14ac:dyDescent="0.3">
      <c r="A1838" s="7">
        <v>41751</v>
      </c>
      <c r="B1838" s="1">
        <v>9.9782151658955897E-4</v>
      </c>
      <c r="C1838" s="1">
        <v>4.0921389283654604E-3</v>
      </c>
    </row>
    <row r="1839" spans="1:3" x14ac:dyDescent="0.3">
      <c r="A1839" s="7">
        <v>41752</v>
      </c>
      <c r="B1839" s="1">
        <v>-1.30714493732685E-2</v>
      </c>
      <c r="C1839" s="1">
        <v>-2.2133137674165099E-3</v>
      </c>
    </row>
    <row r="1840" spans="1:3" x14ac:dyDescent="0.3">
      <c r="A1840" s="7">
        <v>41753</v>
      </c>
      <c r="B1840" s="1">
        <v>8.19822657140028E-2</v>
      </c>
      <c r="C1840" s="1">
        <v>1.71696019187784E-3</v>
      </c>
    </row>
    <row r="1841" spans="1:3" x14ac:dyDescent="0.3">
      <c r="A1841" s="7">
        <v>41754</v>
      </c>
      <c r="B1841" s="1">
        <v>7.3443182333343699E-3</v>
      </c>
      <c r="C1841" s="1">
        <v>-8.0963910132735295E-3</v>
      </c>
    </row>
    <row r="1842" spans="1:3" x14ac:dyDescent="0.3">
      <c r="A1842" s="7">
        <v>41757</v>
      </c>
      <c r="B1842" s="1">
        <v>3.8727923944537099E-2</v>
      </c>
      <c r="C1842" s="1">
        <v>3.2360362360925902E-3</v>
      </c>
    </row>
    <row r="1843" spans="1:3" x14ac:dyDescent="0.3">
      <c r="A1843" s="7">
        <v>41758</v>
      </c>
      <c r="B1843" s="1">
        <v>-2.9624302156891998E-3</v>
      </c>
      <c r="C1843" s="1">
        <v>4.7607568846757004E-3</v>
      </c>
    </row>
    <row r="1844" spans="1:3" x14ac:dyDescent="0.3">
      <c r="A1844" s="7">
        <v>41759</v>
      </c>
      <c r="B1844" s="1">
        <v>-3.7819778556602598E-3</v>
      </c>
      <c r="C1844" s="1">
        <v>2.9920169148385202E-3</v>
      </c>
    </row>
    <row r="1845" spans="1:3" x14ac:dyDescent="0.3">
      <c r="A1845" s="7">
        <v>41760</v>
      </c>
      <c r="B1845" s="1">
        <v>2.3557206856266201E-3</v>
      </c>
      <c r="C1845" s="1">
        <v>-1.43261236773773E-4</v>
      </c>
    </row>
    <row r="1846" spans="1:3" x14ac:dyDescent="0.3">
      <c r="A1846" s="7">
        <v>41761</v>
      </c>
      <c r="B1846" s="1">
        <v>1.86003409293001E-3</v>
      </c>
      <c r="C1846" s="1">
        <v>-1.34844502632292E-3</v>
      </c>
    </row>
    <row r="1847" spans="1:3" x14ac:dyDescent="0.3">
      <c r="A1847" s="7">
        <v>41764</v>
      </c>
      <c r="B1847" s="1">
        <v>1.4141139762304401E-2</v>
      </c>
      <c r="C1847" s="1">
        <v>1.8712158435478801E-3</v>
      </c>
    </row>
    <row r="1848" spans="1:3" x14ac:dyDescent="0.3">
      <c r="A1848" s="7">
        <v>41765</v>
      </c>
      <c r="B1848" s="1">
        <v>-1.08992263966573E-2</v>
      </c>
      <c r="C1848" s="1">
        <v>-8.9883919085642604E-3</v>
      </c>
    </row>
    <row r="1849" spans="1:3" x14ac:dyDescent="0.3">
      <c r="A1849" s="7">
        <v>41766</v>
      </c>
      <c r="B1849" s="1">
        <v>-3.4990017185819698E-3</v>
      </c>
      <c r="C1849" s="1">
        <v>5.6164682944326296E-3</v>
      </c>
    </row>
    <row r="1850" spans="1:3" x14ac:dyDescent="0.3">
      <c r="A1850" s="7">
        <v>41767</v>
      </c>
      <c r="B1850" s="1">
        <v>-1.7825909889542799E-3</v>
      </c>
      <c r="C1850" s="1">
        <v>-1.37362491604842E-3</v>
      </c>
    </row>
    <row r="1851" spans="1:3" x14ac:dyDescent="0.3">
      <c r="A1851" s="7">
        <v>41768</v>
      </c>
      <c r="B1851" s="1">
        <v>-4.1669305582888701E-3</v>
      </c>
      <c r="C1851" s="1">
        <v>1.5194761186390099E-3</v>
      </c>
    </row>
    <row r="1852" spans="1:3" x14ac:dyDescent="0.3">
      <c r="A1852" s="7">
        <v>41771</v>
      </c>
      <c r="B1852" s="1">
        <v>1.24499977503119E-2</v>
      </c>
      <c r="C1852" s="1">
        <v>9.6727376354577305E-3</v>
      </c>
    </row>
    <row r="1853" spans="1:3" x14ac:dyDescent="0.3">
      <c r="A1853" s="7">
        <v>41772</v>
      </c>
      <c r="B1853" s="1">
        <v>1.5688436445509E-3</v>
      </c>
      <c r="C1853" s="1">
        <v>4.2175783084807999E-4</v>
      </c>
    </row>
    <row r="1854" spans="1:3" x14ac:dyDescent="0.3">
      <c r="A1854" s="7">
        <v>41773</v>
      </c>
      <c r="B1854" s="1">
        <v>1.851064243652E-4</v>
      </c>
      <c r="C1854" s="1">
        <v>-4.7010051544701401E-3</v>
      </c>
    </row>
    <row r="1855" spans="1:3" x14ac:dyDescent="0.3">
      <c r="A1855" s="7">
        <v>41774</v>
      </c>
      <c r="B1855" s="1">
        <v>-8.5038058585089598E-3</v>
      </c>
      <c r="C1855" s="1">
        <v>-9.3618066583574001E-3</v>
      </c>
    </row>
    <row r="1856" spans="1:3" x14ac:dyDescent="0.3">
      <c r="A1856" s="7">
        <v>41775</v>
      </c>
      <c r="B1856" s="1">
        <v>1.4758716245036701E-2</v>
      </c>
      <c r="C1856" s="1">
        <v>3.7469647967112202E-3</v>
      </c>
    </row>
    <row r="1857" spans="1:3" x14ac:dyDescent="0.3">
      <c r="A1857" s="7">
        <v>41778</v>
      </c>
      <c r="B1857" s="1">
        <v>1.1849047491949901E-2</v>
      </c>
      <c r="C1857" s="1">
        <v>3.8447866495221498E-3</v>
      </c>
    </row>
    <row r="1858" spans="1:3" x14ac:dyDescent="0.3">
      <c r="A1858" s="7">
        <v>41779</v>
      </c>
      <c r="B1858" s="1">
        <v>1.9872542089482999E-4</v>
      </c>
      <c r="C1858" s="1">
        <v>-6.4983980976560697E-3</v>
      </c>
    </row>
    <row r="1859" spans="1:3" x14ac:dyDescent="0.3">
      <c r="A1859" s="7">
        <v>41780</v>
      </c>
      <c r="B1859" s="1">
        <v>2.6456356561401799E-3</v>
      </c>
      <c r="C1859" s="1">
        <v>8.1160988221613602E-3</v>
      </c>
    </row>
    <row r="1860" spans="1:3" x14ac:dyDescent="0.3">
      <c r="A1860" s="7">
        <v>41781</v>
      </c>
      <c r="B1860" s="1">
        <v>1.5834399651475401E-3</v>
      </c>
      <c r="C1860" s="1">
        <v>2.36222990709645E-3</v>
      </c>
    </row>
    <row r="1861" spans="1:3" x14ac:dyDescent="0.3">
      <c r="A1861" s="7">
        <v>41782</v>
      </c>
      <c r="B1861" s="1">
        <v>1.12966857181629E-2</v>
      </c>
      <c r="C1861" s="1">
        <v>4.2483918237263803E-3</v>
      </c>
    </row>
    <row r="1862" spans="1:3" x14ac:dyDescent="0.3">
      <c r="A1862" s="7">
        <v>41786</v>
      </c>
      <c r="B1862" s="1">
        <v>1.87251649494393E-2</v>
      </c>
      <c r="C1862" s="1">
        <v>5.9878059416866901E-3</v>
      </c>
    </row>
    <row r="1863" spans="1:3" x14ac:dyDescent="0.3">
      <c r="A1863" s="7">
        <v>41787</v>
      </c>
      <c r="B1863" s="1">
        <v>-2.5888539924168201E-3</v>
      </c>
      <c r="C1863" s="1">
        <v>-1.1140717722704101E-3</v>
      </c>
    </row>
    <row r="1864" spans="1:3" x14ac:dyDescent="0.3">
      <c r="A1864" s="7">
        <v>41788</v>
      </c>
      <c r="B1864" s="1">
        <v>1.8220639209323399E-2</v>
      </c>
      <c r="C1864" s="1">
        <v>5.3671102662891101E-3</v>
      </c>
    </row>
    <row r="1865" spans="1:3" x14ac:dyDescent="0.3">
      <c r="A1865" s="7">
        <v>41789</v>
      </c>
      <c r="B1865" s="1">
        <v>-3.7459936379666799E-3</v>
      </c>
      <c r="C1865" s="1">
        <v>1.84367793551843E-3</v>
      </c>
    </row>
    <row r="1866" spans="1:3" x14ac:dyDescent="0.3">
      <c r="A1866" s="7">
        <v>41792</v>
      </c>
      <c r="B1866" s="1">
        <v>-6.8717390442438698E-3</v>
      </c>
      <c r="C1866" s="1">
        <v>7.2782640574686796E-4</v>
      </c>
    </row>
    <row r="1867" spans="1:3" x14ac:dyDescent="0.3">
      <c r="A1867" s="7">
        <v>41793</v>
      </c>
      <c r="B1867" s="1">
        <v>1.4141166872690999E-2</v>
      </c>
      <c r="C1867" s="1">
        <v>-3.7921682467634298E-4</v>
      </c>
    </row>
    <row r="1868" spans="1:3" x14ac:dyDescent="0.3">
      <c r="A1868" s="7">
        <v>41794</v>
      </c>
      <c r="B1868" s="1">
        <v>1.14190618912342E-2</v>
      </c>
      <c r="C1868" s="1">
        <v>1.8916637316117599E-3</v>
      </c>
    </row>
    <row r="1869" spans="1:3" x14ac:dyDescent="0.3">
      <c r="A1869" s="7">
        <v>41795</v>
      </c>
      <c r="B1869" s="1">
        <v>3.9237109718970303E-3</v>
      </c>
      <c r="C1869" s="1">
        <v>6.5252795647932097E-3</v>
      </c>
    </row>
    <row r="1870" spans="1:3" x14ac:dyDescent="0.3">
      <c r="A1870" s="7">
        <v>41796</v>
      </c>
      <c r="B1870" s="1">
        <v>-2.7498901427855898E-3</v>
      </c>
      <c r="C1870" s="1">
        <v>4.62775845958308E-3</v>
      </c>
    </row>
    <row r="1871" spans="1:3" x14ac:dyDescent="0.3">
      <c r="A1871" s="7">
        <v>41799</v>
      </c>
      <c r="B1871" s="1">
        <v>1.60013016618188E-2</v>
      </c>
      <c r="C1871" s="1">
        <v>9.3877167565414898E-4</v>
      </c>
    </row>
    <row r="1872" spans="1:3" x14ac:dyDescent="0.3">
      <c r="A1872" s="7">
        <v>41800</v>
      </c>
      <c r="B1872" s="1">
        <v>5.8697854416072098E-3</v>
      </c>
      <c r="C1872" s="1">
        <v>-2.4598389514540698E-4</v>
      </c>
    </row>
    <row r="1873" spans="1:3" x14ac:dyDescent="0.3">
      <c r="A1873" s="7">
        <v>41801</v>
      </c>
      <c r="B1873" s="1">
        <v>-4.1377739529366896E-3</v>
      </c>
      <c r="C1873" s="1">
        <v>-3.53704082041406E-3</v>
      </c>
    </row>
    <row r="1874" spans="1:3" x14ac:dyDescent="0.3">
      <c r="A1874" s="7">
        <v>41802</v>
      </c>
      <c r="B1874" s="1">
        <v>-1.6727095816171302E-2</v>
      </c>
      <c r="C1874" s="1">
        <v>-7.0888938641932003E-3</v>
      </c>
    </row>
    <row r="1875" spans="1:3" x14ac:dyDescent="0.3">
      <c r="A1875" s="7">
        <v>41803</v>
      </c>
      <c r="B1875" s="1">
        <v>-1.0943616522464899E-2</v>
      </c>
      <c r="C1875" s="1">
        <v>3.1345617850890902E-3</v>
      </c>
    </row>
    <row r="1876" spans="1:3" x14ac:dyDescent="0.3">
      <c r="A1876" s="7">
        <v>41806</v>
      </c>
      <c r="B1876" s="1">
        <v>1.00788475421216E-2</v>
      </c>
      <c r="C1876" s="1">
        <v>8.3670511298250495E-4</v>
      </c>
    </row>
    <row r="1877" spans="1:3" x14ac:dyDescent="0.3">
      <c r="A1877" s="7">
        <v>41807</v>
      </c>
      <c r="B1877" s="1">
        <v>-1.30147246453971E-3</v>
      </c>
      <c r="C1877" s="1">
        <v>2.17256909298036E-3</v>
      </c>
    </row>
    <row r="1878" spans="1:3" x14ac:dyDescent="0.3">
      <c r="A1878" s="7">
        <v>41808</v>
      </c>
      <c r="B1878" s="1">
        <v>1.0858203944295001E-3</v>
      </c>
      <c r="C1878" s="1">
        <v>7.7188811874360202E-3</v>
      </c>
    </row>
    <row r="1879" spans="1:3" x14ac:dyDescent="0.3">
      <c r="A1879" s="7">
        <v>41809</v>
      </c>
      <c r="B1879" s="1">
        <v>-3.4717660078280601E-3</v>
      </c>
      <c r="C1879" s="1">
        <v>1.2774785769653599E-3</v>
      </c>
    </row>
    <row r="1880" spans="1:3" x14ac:dyDescent="0.3">
      <c r="A1880" s="7">
        <v>41810</v>
      </c>
      <c r="B1880" s="1">
        <v>-1.03411927576309E-2</v>
      </c>
      <c r="C1880" s="1">
        <v>1.7300585025625799E-3</v>
      </c>
    </row>
    <row r="1881" spans="1:3" x14ac:dyDescent="0.3">
      <c r="A1881" s="7">
        <v>41813</v>
      </c>
      <c r="B1881" s="1">
        <v>-8.8033601003478801E-4</v>
      </c>
      <c r="C1881" s="1">
        <v>-1.3246419817014601E-4</v>
      </c>
    </row>
    <row r="1882" spans="1:3" x14ac:dyDescent="0.3">
      <c r="A1882" s="7">
        <v>41814</v>
      </c>
      <c r="B1882" s="1">
        <v>-6.0552064804496597E-3</v>
      </c>
      <c r="C1882" s="1">
        <v>-6.4353106814546398E-3</v>
      </c>
    </row>
    <row r="1883" spans="1:3" x14ac:dyDescent="0.3">
      <c r="A1883" s="7">
        <v>41815</v>
      </c>
      <c r="B1883" s="1">
        <v>8.8633131789772601E-4</v>
      </c>
      <c r="C1883" s="1">
        <v>4.8975113067570896E-3</v>
      </c>
    </row>
    <row r="1884" spans="1:3" x14ac:dyDescent="0.3">
      <c r="A1884" s="7">
        <v>41816</v>
      </c>
      <c r="B1884" s="1">
        <v>5.9759578881810596E-3</v>
      </c>
      <c r="C1884" s="1">
        <v>-1.17888369446362E-3</v>
      </c>
    </row>
    <row r="1885" spans="1:3" x14ac:dyDescent="0.3">
      <c r="A1885" s="7">
        <v>41817</v>
      </c>
      <c r="B1885" s="1">
        <v>1.1881259324890699E-2</v>
      </c>
      <c r="C1885" s="1">
        <v>1.91086850503019E-3</v>
      </c>
    </row>
    <row r="1886" spans="1:3" x14ac:dyDescent="0.3">
      <c r="A1886" s="7">
        <v>41820</v>
      </c>
      <c r="B1886" s="1">
        <v>1.0328084125656599E-2</v>
      </c>
      <c r="C1886" s="1">
        <v>-3.7225696318021799E-4</v>
      </c>
    </row>
    <row r="1887" spans="1:3" x14ac:dyDescent="0.3">
      <c r="A1887" s="7">
        <v>41821</v>
      </c>
      <c r="B1887" s="1">
        <v>6.3488536918574496E-3</v>
      </c>
      <c r="C1887" s="1">
        <v>6.67777053384322E-3</v>
      </c>
    </row>
    <row r="1888" spans="1:3" x14ac:dyDescent="0.3">
      <c r="A1888" s="7">
        <v>41822</v>
      </c>
      <c r="B1888" s="1">
        <v>-4.2738309227097199E-4</v>
      </c>
      <c r="C1888" s="1">
        <v>6.5881308433302099E-4</v>
      </c>
    </row>
    <row r="1889" spans="1:3" x14ac:dyDescent="0.3">
      <c r="A1889" s="7">
        <v>41823</v>
      </c>
      <c r="B1889" s="1">
        <v>5.8833114994743E-3</v>
      </c>
      <c r="C1889" s="1">
        <v>5.4795079698359804E-3</v>
      </c>
    </row>
    <row r="1890" spans="1:3" x14ac:dyDescent="0.3">
      <c r="A1890" s="7">
        <v>41827</v>
      </c>
      <c r="B1890" s="1">
        <v>2.06318971402366E-2</v>
      </c>
      <c r="C1890" s="1">
        <v>-3.9235218548472296E-3</v>
      </c>
    </row>
    <row r="1891" spans="1:3" x14ac:dyDescent="0.3">
      <c r="A1891" s="7">
        <v>41828</v>
      </c>
      <c r="B1891" s="1">
        <v>-6.4603640507028296E-3</v>
      </c>
      <c r="C1891" s="1">
        <v>-7.0488017752527998E-3</v>
      </c>
    </row>
    <row r="1892" spans="1:3" x14ac:dyDescent="0.3">
      <c r="A1892" s="7">
        <v>41829</v>
      </c>
      <c r="B1892" s="1">
        <v>4.1955462202736298E-4</v>
      </c>
      <c r="C1892" s="1">
        <v>4.6442678303448802E-3</v>
      </c>
    </row>
    <row r="1893" spans="1:3" x14ac:dyDescent="0.3">
      <c r="A1893" s="7">
        <v>41830</v>
      </c>
      <c r="B1893" s="1">
        <v>-3.6691776872970201E-3</v>
      </c>
      <c r="C1893" s="1">
        <v>-4.1310716999270998E-3</v>
      </c>
    </row>
    <row r="1894" spans="1:3" x14ac:dyDescent="0.3">
      <c r="A1894" s="7">
        <v>41831</v>
      </c>
      <c r="B1894" s="1">
        <v>1.89389593922984E-3</v>
      </c>
      <c r="C1894" s="1">
        <v>1.4709224507656301E-3</v>
      </c>
    </row>
    <row r="1895" spans="1:3" x14ac:dyDescent="0.3">
      <c r="A1895" s="7">
        <v>41834</v>
      </c>
      <c r="B1895" s="1">
        <v>1.29174550983244E-2</v>
      </c>
      <c r="C1895" s="1">
        <v>4.8435533483188698E-3</v>
      </c>
    </row>
    <row r="1896" spans="1:3" x14ac:dyDescent="0.3">
      <c r="A1896" s="7">
        <v>41835</v>
      </c>
      <c r="B1896" s="1">
        <v>-1.1716052506113199E-2</v>
      </c>
      <c r="C1896" s="1">
        <v>-1.93209602264444E-3</v>
      </c>
    </row>
    <row r="1897" spans="1:3" x14ac:dyDescent="0.3">
      <c r="A1897" s="7">
        <v>41836</v>
      </c>
      <c r="B1897" s="1">
        <v>-5.6648119079690798E-3</v>
      </c>
      <c r="C1897" s="1">
        <v>4.2010849337998897E-3</v>
      </c>
    </row>
    <row r="1898" spans="1:3" x14ac:dyDescent="0.3">
      <c r="A1898" s="7">
        <v>41837</v>
      </c>
      <c r="B1898" s="1">
        <v>-1.7830960857524999E-2</v>
      </c>
      <c r="C1898" s="1">
        <v>-1.18340263725417E-2</v>
      </c>
    </row>
    <row r="1899" spans="1:3" x14ac:dyDescent="0.3">
      <c r="A1899" s="7">
        <v>41838</v>
      </c>
      <c r="B1899" s="1">
        <v>1.4394699060276401E-2</v>
      </c>
      <c r="C1899" s="1">
        <v>1.02649357809146E-2</v>
      </c>
    </row>
    <row r="1900" spans="1:3" x14ac:dyDescent="0.3">
      <c r="A1900" s="7">
        <v>41841</v>
      </c>
      <c r="B1900" s="1">
        <v>-5.1890149777897897E-3</v>
      </c>
      <c r="C1900" s="1">
        <v>-2.3202505622667E-3</v>
      </c>
    </row>
    <row r="1901" spans="1:3" x14ac:dyDescent="0.3">
      <c r="A1901" s="7">
        <v>41842</v>
      </c>
      <c r="B1901" s="1">
        <v>8.3031876094594708E-3</v>
      </c>
      <c r="C1901" s="1">
        <v>5.01614992421029E-3</v>
      </c>
    </row>
    <row r="1902" spans="1:3" x14ac:dyDescent="0.3">
      <c r="A1902" s="7">
        <v>41843</v>
      </c>
      <c r="B1902" s="1">
        <v>2.60769295267376E-2</v>
      </c>
      <c r="C1902" s="1">
        <v>1.7544382737448799E-3</v>
      </c>
    </row>
    <row r="1903" spans="1:3" x14ac:dyDescent="0.3">
      <c r="A1903" s="7">
        <v>41844</v>
      </c>
      <c r="B1903" s="1">
        <v>-1.64621692889499E-3</v>
      </c>
      <c r="C1903" s="1">
        <v>4.8815556797321402E-4</v>
      </c>
    </row>
    <row r="1904" spans="1:3" x14ac:dyDescent="0.3">
      <c r="A1904" s="7">
        <v>41845</v>
      </c>
      <c r="B1904" s="1">
        <v>6.59572571090328E-3</v>
      </c>
      <c r="C1904" s="1">
        <v>-4.8491504426518804E-3</v>
      </c>
    </row>
    <row r="1905" spans="1:3" x14ac:dyDescent="0.3">
      <c r="A1905" s="7">
        <v>41848</v>
      </c>
      <c r="B1905" s="1">
        <v>1.38220572158665E-2</v>
      </c>
      <c r="C1905" s="1">
        <v>2.8815472052179402E-4</v>
      </c>
    </row>
    <row r="1906" spans="1:3" x14ac:dyDescent="0.3">
      <c r="A1906" s="7">
        <v>41849</v>
      </c>
      <c r="B1906" s="1">
        <v>-6.4634880678587896E-3</v>
      </c>
      <c r="C1906" s="1">
        <v>-4.5277869362705401E-3</v>
      </c>
    </row>
    <row r="1907" spans="1:3" x14ac:dyDescent="0.3">
      <c r="A1907" s="7">
        <v>41850</v>
      </c>
      <c r="B1907" s="1">
        <v>-2.33771967398655E-3</v>
      </c>
      <c r="C1907" s="1">
        <v>6.0912715035721397E-5</v>
      </c>
    </row>
    <row r="1908" spans="1:3" x14ac:dyDescent="0.3">
      <c r="A1908" s="7">
        <v>41851</v>
      </c>
      <c r="B1908" s="1">
        <v>-2.59804864095096E-2</v>
      </c>
      <c r="C1908" s="1">
        <v>-1.99992401691103E-2</v>
      </c>
    </row>
    <row r="1909" spans="1:3" x14ac:dyDescent="0.3">
      <c r="A1909" s="7">
        <v>41852</v>
      </c>
      <c r="B1909" s="1">
        <v>5.5437793630948003E-3</v>
      </c>
      <c r="C1909" s="1">
        <v>-2.8591213797275498E-3</v>
      </c>
    </row>
    <row r="1910" spans="1:3" x14ac:dyDescent="0.3">
      <c r="A1910" s="7">
        <v>41855</v>
      </c>
      <c r="B1910" s="1">
        <v>-5.61735727865587E-3</v>
      </c>
      <c r="C1910" s="1">
        <v>7.1890324532961599E-3</v>
      </c>
    </row>
    <row r="1911" spans="1:3" x14ac:dyDescent="0.3">
      <c r="A1911" s="7">
        <v>41856</v>
      </c>
      <c r="B1911" s="1">
        <v>-4.9165847873425799E-3</v>
      </c>
      <c r="C1911" s="1">
        <v>-9.6854698048235398E-3</v>
      </c>
    </row>
    <row r="1912" spans="1:3" x14ac:dyDescent="0.3">
      <c r="A1912" s="7">
        <v>41857</v>
      </c>
      <c r="B1912" s="1">
        <v>-1.6826979198828499E-3</v>
      </c>
      <c r="C1912" s="1">
        <v>1.5638394035066801E-5</v>
      </c>
    </row>
    <row r="1913" spans="1:3" x14ac:dyDescent="0.3">
      <c r="A1913" s="7">
        <v>41858</v>
      </c>
      <c r="B1913" s="1">
        <v>-1.05519050180192E-4</v>
      </c>
      <c r="C1913" s="1">
        <v>-5.5566200347696403E-3</v>
      </c>
    </row>
    <row r="1914" spans="1:3" x14ac:dyDescent="0.3">
      <c r="A1914" s="7">
        <v>41859</v>
      </c>
      <c r="B1914" s="1">
        <v>2.7520506529861198E-3</v>
      </c>
      <c r="C1914" s="1">
        <v>1.1531402683690999E-2</v>
      </c>
    </row>
    <row r="1915" spans="1:3" x14ac:dyDescent="0.3">
      <c r="A1915" s="7">
        <v>41862</v>
      </c>
      <c r="B1915" s="1">
        <v>1.31938968531997E-2</v>
      </c>
      <c r="C1915" s="1">
        <v>2.75942518537597E-3</v>
      </c>
    </row>
    <row r="1916" spans="1:3" x14ac:dyDescent="0.3">
      <c r="A1916" s="7">
        <v>41863</v>
      </c>
      <c r="B1916" s="1">
        <v>-2.08341153253078E-4</v>
      </c>
      <c r="C1916" s="1">
        <v>-1.63664164136246E-3</v>
      </c>
    </row>
    <row r="1917" spans="1:3" x14ac:dyDescent="0.3">
      <c r="A1917" s="7">
        <v>41864</v>
      </c>
      <c r="B1917" s="1">
        <v>1.32335066295837E-2</v>
      </c>
      <c r="C1917" s="1">
        <v>6.7071601809953803E-3</v>
      </c>
    </row>
    <row r="1918" spans="1:3" x14ac:dyDescent="0.3">
      <c r="A1918" s="7">
        <v>41865</v>
      </c>
      <c r="B1918" s="1">
        <v>2.6735724143180902E-3</v>
      </c>
      <c r="C1918" s="1">
        <v>4.3458140492873597E-3</v>
      </c>
    </row>
    <row r="1919" spans="1:3" x14ac:dyDescent="0.3">
      <c r="A1919" s="7">
        <v>41866</v>
      </c>
      <c r="B1919" s="1">
        <v>4.9230674849585201E-3</v>
      </c>
      <c r="C1919" s="1">
        <v>-6.1372864230357899E-5</v>
      </c>
    </row>
    <row r="1920" spans="1:3" x14ac:dyDescent="0.3">
      <c r="A1920" s="7">
        <v>41869</v>
      </c>
      <c r="B1920" s="1">
        <v>1.20435134510415E-2</v>
      </c>
      <c r="C1920" s="1">
        <v>8.5316719162744602E-3</v>
      </c>
    </row>
    <row r="1921" spans="1:3" x14ac:dyDescent="0.3">
      <c r="A1921" s="7">
        <v>41870</v>
      </c>
      <c r="B1921" s="1">
        <v>1.38155563113052E-2</v>
      </c>
      <c r="C1921" s="1">
        <v>5.0006522411709699E-3</v>
      </c>
    </row>
    <row r="1922" spans="1:3" x14ac:dyDescent="0.3">
      <c r="A1922" s="7">
        <v>41871</v>
      </c>
      <c r="B1922" s="1">
        <v>3.9812960301488498E-4</v>
      </c>
      <c r="C1922" s="1">
        <v>2.47781290849192E-3</v>
      </c>
    </row>
    <row r="1923" spans="1:3" x14ac:dyDescent="0.3">
      <c r="A1923" s="7">
        <v>41872</v>
      </c>
      <c r="B1923" s="1">
        <v>9.9316305844698901E-5</v>
      </c>
      <c r="C1923" s="1">
        <v>2.9498894898596401E-3</v>
      </c>
    </row>
    <row r="1924" spans="1:3" x14ac:dyDescent="0.3">
      <c r="A1924" s="7">
        <v>41873</v>
      </c>
      <c r="B1924" s="1">
        <v>7.3575001069827702E-3</v>
      </c>
      <c r="C1924" s="1">
        <v>-1.9925872252457601E-3</v>
      </c>
    </row>
    <row r="1925" spans="1:3" x14ac:dyDescent="0.3">
      <c r="A1925" s="7">
        <v>41876</v>
      </c>
      <c r="B1925" s="1">
        <v>2.1711498089864701E-3</v>
      </c>
      <c r="C1925" s="1">
        <v>4.7877790611010598E-3</v>
      </c>
    </row>
    <row r="1926" spans="1:3" x14ac:dyDescent="0.3">
      <c r="A1926" s="7">
        <v>41877</v>
      </c>
      <c r="B1926" s="1">
        <v>-6.4012767244258102E-3</v>
      </c>
      <c r="C1926" s="1">
        <v>1.05108110122143E-3</v>
      </c>
    </row>
    <row r="1927" spans="1:3" x14ac:dyDescent="0.3">
      <c r="A1927" s="7">
        <v>41878</v>
      </c>
      <c r="B1927" s="1">
        <v>1.2290366624099E-2</v>
      </c>
      <c r="C1927" s="1">
        <v>4.9986999630213802E-5</v>
      </c>
    </row>
    <row r="1928" spans="1:3" x14ac:dyDescent="0.3">
      <c r="A1928" s="7">
        <v>41879</v>
      </c>
      <c r="B1928" s="1">
        <v>1.1750254371609701E-3</v>
      </c>
      <c r="C1928" s="1">
        <v>-1.6899011101581E-3</v>
      </c>
    </row>
    <row r="1929" spans="1:3" x14ac:dyDescent="0.3">
      <c r="A1929" s="7">
        <v>41880</v>
      </c>
      <c r="B1929" s="1">
        <v>2.4452376472254801E-3</v>
      </c>
      <c r="C1929" s="1">
        <v>3.3204147927141702E-3</v>
      </c>
    </row>
    <row r="1930" spans="1:3" x14ac:dyDescent="0.3">
      <c r="A1930" s="7">
        <v>41884</v>
      </c>
      <c r="B1930" s="1">
        <v>7.8050070747013303E-3</v>
      </c>
      <c r="C1930" s="1">
        <v>-5.4406624972935802E-4</v>
      </c>
    </row>
    <row r="1931" spans="1:3" x14ac:dyDescent="0.3">
      <c r="A1931" s="7">
        <v>41885</v>
      </c>
      <c r="B1931" s="1">
        <v>-4.2207222357530397E-2</v>
      </c>
      <c r="C1931" s="1">
        <v>-7.7914076822671596E-4</v>
      </c>
    </row>
    <row r="1932" spans="1:3" x14ac:dyDescent="0.3">
      <c r="A1932" s="7">
        <v>41886</v>
      </c>
      <c r="B1932" s="1">
        <v>-8.2880157103782902E-3</v>
      </c>
      <c r="C1932" s="1">
        <v>-1.5344211306420599E-3</v>
      </c>
    </row>
    <row r="1933" spans="1:3" x14ac:dyDescent="0.3">
      <c r="A1933" s="7">
        <v>41887</v>
      </c>
      <c r="B1933" s="1">
        <v>8.6628956405096994E-3</v>
      </c>
      <c r="C1933" s="1">
        <v>5.0358856051553299E-3</v>
      </c>
    </row>
    <row r="1934" spans="1:3" x14ac:dyDescent="0.3">
      <c r="A1934" s="7">
        <v>41890</v>
      </c>
      <c r="B1934" s="1">
        <v>-6.1636338162356398E-3</v>
      </c>
      <c r="C1934" s="1">
        <v>-3.0731142046667198E-3</v>
      </c>
    </row>
    <row r="1935" spans="1:3" x14ac:dyDescent="0.3">
      <c r="A1935" s="7">
        <v>41891</v>
      </c>
      <c r="B1935" s="1">
        <v>-3.7617350085820101E-3</v>
      </c>
      <c r="C1935" s="1">
        <v>-6.5450092152764504E-3</v>
      </c>
    </row>
    <row r="1936" spans="1:3" x14ac:dyDescent="0.3">
      <c r="A1936" s="7">
        <v>41892</v>
      </c>
      <c r="B1936" s="1">
        <v>3.0717938762732301E-2</v>
      </c>
      <c r="C1936" s="1">
        <v>3.6460744176933799E-3</v>
      </c>
    </row>
    <row r="1937" spans="1:3" x14ac:dyDescent="0.3">
      <c r="A1937" s="7">
        <v>41893</v>
      </c>
      <c r="B1937" s="1">
        <v>4.2568553123900604E-3</v>
      </c>
      <c r="C1937" s="1">
        <v>8.8190553243849802E-4</v>
      </c>
    </row>
    <row r="1938" spans="1:3" x14ac:dyDescent="0.3">
      <c r="A1938" s="7">
        <v>41894</v>
      </c>
      <c r="B1938" s="1">
        <v>2.2678826027668899E-3</v>
      </c>
      <c r="C1938" s="1">
        <v>-5.9625584080529297E-3</v>
      </c>
    </row>
    <row r="1939" spans="1:3" x14ac:dyDescent="0.3">
      <c r="A1939" s="7">
        <v>41897</v>
      </c>
      <c r="B1939" s="1">
        <v>-2.9510347346528598E-4</v>
      </c>
      <c r="C1939" s="1">
        <v>-7.1015138063401705E-4</v>
      </c>
    </row>
    <row r="1940" spans="1:3" x14ac:dyDescent="0.3">
      <c r="A1940" s="7">
        <v>41898</v>
      </c>
      <c r="B1940" s="1">
        <v>-7.5765001399110696E-3</v>
      </c>
      <c r="C1940" s="1">
        <v>7.4843760048879399E-3</v>
      </c>
    </row>
    <row r="1941" spans="1:3" x14ac:dyDescent="0.3">
      <c r="A1941" s="7">
        <v>41899</v>
      </c>
      <c r="B1941" s="1">
        <v>7.1384841284212203E-3</v>
      </c>
      <c r="C1941" s="1">
        <v>1.2956437912901E-3</v>
      </c>
    </row>
    <row r="1942" spans="1:3" x14ac:dyDescent="0.3">
      <c r="A1942" s="7">
        <v>41900</v>
      </c>
      <c r="B1942" s="1">
        <v>2.06735144179504E-3</v>
      </c>
      <c r="C1942" s="1">
        <v>4.89118005571809E-3</v>
      </c>
    </row>
    <row r="1943" spans="1:3" x14ac:dyDescent="0.3">
      <c r="A1943" s="7">
        <v>41901</v>
      </c>
      <c r="B1943" s="1">
        <v>-8.1539141643275394E-3</v>
      </c>
      <c r="C1943" s="1">
        <v>-4.7726961218230702E-4</v>
      </c>
    </row>
    <row r="1944" spans="1:3" x14ac:dyDescent="0.3">
      <c r="A1944" s="7">
        <v>41904</v>
      </c>
      <c r="B1944" s="1">
        <v>9.9046919522560706E-4</v>
      </c>
      <c r="C1944" s="1">
        <v>-8.0133231235974805E-3</v>
      </c>
    </row>
    <row r="1945" spans="1:3" x14ac:dyDescent="0.3">
      <c r="A1945" s="7">
        <v>41905</v>
      </c>
      <c r="B1945" s="1">
        <v>1.5633937141534601E-2</v>
      </c>
      <c r="C1945" s="1">
        <v>-5.7765012985656599E-3</v>
      </c>
    </row>
    <row r="1946" spans="1:3" x14ac:dyDescent="0.3">
      <c r="A1946" s="7">
        <v>41906</v>
      </c>
      <c r="B1946" s="1">
        <v>-8.6707461328204803E-3</v>
      </c>
      <c r="C1946" s="1">
        <v>7.8324913345220199E-3</v>
      </c>
    </row>
    <row r="1947" spans="1:3" x14ac:dyDescent="0.3">
      <c r="A1947" s="7">
        <v>41907</v>
      </c>
      <c r="B1947" s="1">
        <v>-3.8132665669205798E-2</v>
      </c>
      <c r="C1947" s="1">
        <v>-1.61687725605415E-2</v>
      </c>
    </row>
    <row r="1948" spans="1:3" x14ac:dyDescent="0.3">
      <c r="A1948" s="7">
        <v>41908</v>
      </c>
      <c r="B1948" s="1">
        <v>2.9426687628009599E-2</v>
      </c>
      <c r="C1948" s="1">
        <v>8.57582494608722E-3</v>
      </c>
    </row>
    <row r="1949" spans="1:3" x14ac:dyDescent="0.3">
      <c r="A1949" s="7">
        <v>41911</v>
      </c>
      <c r="B1949" s="1">
        <v>-6.3523308248688596E-3</v>
      </c>
      <c r="C1949" s="1">
        <v>-2.54680236080551E-3</v>
      </c>
    </row>
    <row r="1950" spans="1:3" x14ac:dyDescent="0.3">
      <c r="A1950" s="7">
        <v>41912</v>
      </c>
      <c r="B1950" s="1">
        <v>6.3929409004122003E-3</v>
      </c>
      <c r="C1950" s="1">
        <v>-2.7859287407672201E-3</v>
      </c>
    </row>
    <row r="1951" spans="1:3" x14ac:dyDescent="0.3">
      <c r="A1951" s="7">
        <v>41913</v>
      </c>
      <c r="B1951" s="1">
        <v>-1.55829039664533E-2</v>
      </c>
      <c r="C1951" s="1">
        <v>-1.3248561055071099E-2</v>
      </c>
    </row>
    <row r="1952" spans="1:3" x14ac:dyDescent="0.3">
      <c r="A1952" s="7">
        <v>41914</v>
      </c>
      <c r="B1952" s="1">
        <v>7.2592221819667299E-3</v>
      </c>
      <c r="C1952" s="1">
        <v>5.1434619070533901E-6</v>
      </c>
    </row>
    <row r="1953" spans="1:3" x14ac:dyDescent="0.3">
      <c r="A1953" s="7">
        <v>41915</v>
      </c>
      <c r="B1953" s="1">
        <v>-2.8026608555171699E-3</v>
      </c>
      <c r="C1953" s="1">
        <v>1.1165509440962401E-2</v>
      </c>
    </row>
    <row r="1954" spans="1:3" x14ac:dyDescent="0.3">
      <c r="A1954" s="7">
        <v>41918</v>
      </c>
      <c r="B1954" s="1">
        <v>0</v>
      </c>
      <c r="C1954" s="1">
        <v>-1.56515979594296E-3</v>
      </c>
    </row>
    <row r="1955" spans="1:3" x14ac:dyDescent="0.3">
      <c r="A1955" s="7">
        <v>41919</v>
      </c>
      <c r="B1955" s="1">
        <v>-8.7331164062600698E-3</v>
      </c>
      <c r="C1955" s="1">
        <v>-1.5126052674955899E-2</v>
      </c>
    </row>
    <row r="1956" spans="1:3" x14ac:dyDescent="0.3">
      <c r="A1956" s="7">
        <v>41920</v>
      </c>
      <c r="B1956" s="1">
        <v>2.07595692739861E-2</v>
      </c>
      <c r="C1956" s="1">
        <v>1.7461650260492699E-2</v>
      </c>
    </row>
    <row r="1957" spans="1:3" x14ac:dyDescent="0.3">
      <c r="A1957" s="7">
        <v>41921</v>
      </c>
      <c r="B1957" s="1">
        <v>2.18234991491095E-3</v>
      </c>
      <c r="C1957" s="1">
        <v>-2.0661415157819302E-2</v>
      </c>
    </row>
    <row r="1958" spans="1:3" x14ac:dyDescent="0.3">
      <c r="A1958" s="7">
        <v>41922</v>
      </c>
      <c r="B1958" s="1">
        <v>-2.8706373211052601E-3</v>
      </c>
      <c r="C1958" s="1">
        <v>-1.14510123101682E-2</v>
      </c>
    </row>
    <row r="1959" spans="1:3" x14ac:dyDescent="0.3">
      <c r="A1959" s="7">
        <v>41925</v>
      </c>
      <c r="B1959" s="1">
        <v>-9.1335988045293508E-3</v>
      </c>
      <c r="C1959" s="1">
        <v>-1.6467929741235E-2</v>
      </c>
    </row>
    <row r="1960" spans="1:3" x14ac:dyDescent="0.3">
      <c r="A1960" s="7">
        <v>41926</v>
      </c>
      <c r="B1960" s="1">
        <v>-1.0619873309286E-2</v>
      </c>
      <c r="C1960" s="1">
        <v>1.57886481100777E-3</v>
      </c>
    </row>
    <row r="1961" spans="1:3" x14ac:dyDescent="0.3">
      <c r="A1961" s="7">
        <v>41927</v>
      </c>
      <c r="B1961" s="1">
        <v>-1.2253178494506099E-2</v>
      </c>
      <c r="C1961" s="1">
        <v>-8.1003149581485596E-3</v>
      </c>
    </row>
    <row r="1962" spans="1:3" x14ac:dyDescent="0.3">
      <c r="A1962" s="7">
        <v>41928</v>
      </c>
      <c r="B1962" s="1">
        <v>-1.31230835263502E-2</v>
      </c>
      <c r="C1962" s="1">
        <v>1.4497796039147901E-4</v>
      </c>
    </row>
    <row r="1963" spans="1:3" x14ac:dyDescent="0.3">
      <c r="A1963" s="7">
        <v>41929</v>
      </c>
      <c r="B1963" s="1">
        <v>1.46479851783232E-2</v>
      </c>
      <c r="C1963" s="1">
        <v>1.2884107384289399E-2</v>
      </c>
    </row>
    <row r="1964" spans="1:3" x14ac:dyDescent="0.3">
      <c r="A1964" s="7">
        <v>41932</v>
      </c>
      <c r="B1964" s="1">
        <v>2.13985480251144E-2</v>
      </c>
      <c r="C1964" s="1">
        <v>9.14265720524776E-3</v>
      </c>
    </row>
    <row r="1965" spans="1:3" x14ac:dyDescent="0.3">
      <c r="A1965" s="7">
        <v>41933</v>
      </c>
      <c r="B1965" s="1">
        <v>2.7165368199817599E-2</v>
      </c>
      <c r="C1965" s="1">
        <v>1.9574486900938201E-2</v>
      </c>
    </row>
    <row r="1966" spans="1:3" x14ac:dyDescent="0.3">
      <c r="A1966" s="7">
        <v>41934</v>
      </c>
      <c r="B1966" s="1">
        <v>5.0746205964493597E-3</v>
      </c>
      <c r="C1966" s="1">
        <v>-7.2993302297037497E-3</v>
      </c>
    </row>
    <row r="1967" spans="1:3" x14ac:dyDescent="0.3">
      <c r="A1967" s="7">
        <v>41935</v>
      </c>
      <c r="B1967" s="1">
        <v>1.7865698155960199E-2</v>
      </c>
      <c r="C1967" s="1">
        <v>1.2303377173358301E-2</v>
      </c>
    </row>
    <row r="1968" spans="1:3" x14ac:dyDescent="0.3">
      <c r="A1968" s="7">
        <v>41936</v>
      </c>
      <c r="B1968" s="1">
        <v>3.7204212332073699E-3</v>
      </c>
      <c r="C1968" s="1">
        <v>7.0534495139922297E-3</v>
      </c>
    </row>
    <row r="1969" spans="1:3" x14ac:dyDescent="0.3">
      <c r="A1969" s="7">
        <v>41939</v>
      </c>
      <c r="B1969" s="1">
        <v>-1.0455065232825001E-3</v>
      </c>
      <c r="C1969" s="1">
        <v>-1.50156830776504E-3</v>
      </c>
    </row>
    <row r="1970" spans="1:3" x14ac:dyDescent="0.3">
      <c r="A1970" s="7">
        <v>41940</v>
      </c>
      <c r="B1970" s="1">
        <v>1.55075228439441E-2</v>
      </c>
      <c r="C1970" s="1">
        <v>1.19390730873328E-2</v>
      </c>
    </row>
    <row r="1971" spans="1:3" x14ac:dyDescent="0.3">
      <c r="A1971" s="7">
        <v>41941</v>
      </c>
      <c r="B1971" s="1">
        <v>5.6212186339401598E-3</v>
      </c>
      <c r="C1971" s="1">
        <v>-1.38535549840935E-3</v>
      </c>
    </row>
    <row r="1972" spans="1:3" x14ac:dyDescent="0.3">
      <c r="A1972" s="7">
        <v>41942</v>
      </c>
      <c r="B1972" s="1">
        <v>-3.3539361707097801E-3</v>
      </c>
      <c r="C1972" s="1">
        <v>6.2301239442688096E-3</v>
      </c>
    </row>
    <row r="1973" spans="1:3" x14ac:dyDescent="0.3">
      <c r="A1973" s="7">
        <v>41943</v>
      </c>
      <c r="B1973" s="1">
        <v>9.5346046941486903E-3</v>
      </c>
      <c r="C1973" s="1">
        <v>1.1731393837739201E-2</v>
      </c>
    </row>
    <row r="1974" spans="1:3" x14ac:dyDescent="0.3">
      <c r="A1974" s="7">
        <v>41946</v>
      </c>
      <c r="B1974" s="1">
        <v>1.29630029833905E-2</v>
      </c>
      <c r="C1974" s="1">
        <v>-1.1892172848682E-4</v>
      </c>
    </row>
    <row r="1975" spans="1:3" x14ac:dyDescent="0.3">
      <c r="A1975" s="7">
        <v>41947</v>
      </c>
      <c r="B1975" s="1">
        <v>-7.3128567287992201E-3</v>
      </c>
      <c r="C1975" s="1">
        <v>-2.8298416763913301E-3</v>
      </c>
    </row>
    <row r="1976" spans="1:3" x14ac:dyDescent="0.3">
      <c r="A1976" s="7">
        <v>41948</v>
      </c>
      <c r="B1976" s="1">
        <v>2.3941520519448201E-3</v>
      </c>
      <c r="C1976" s="1">
        <v>5.7004970611858096E-3</v>
      </c>
    </row>
    <row r="1977" spans="1:3" x14ac:dyDescent="0.3">
      <c r="A1977" s="7">
        <v>41949</v>
      </c>
      <c r="B1977" s="1">
        <v>2.8600797481555E-3</v>
      </c>
      <c r="C1977" s="1">
        <v>3.7755131791228401E-3</v>
      </c>
    </row>
    <row r="1978" spans="1:3" x14ac:dyDescent="0.3">
      <c r="A1978" s="7">
        <v>41950</v>
      </c>
      <c r="B1978" s="1">
        <v>2.8519636656707502E-3</v>
      </c>
      <c r="C1978" s="1">
        <v>3.49586213948205E-4</v>
      </c>
    </row>
    <row r="1979" spans="1:3" x14ac:dyDescent="0.3">
      <c r="A1979" s="7">
        <v>41953</v>
      </c>
      <c r="B1979" s="1">
        <v>-1.6512813084544899E-3</v>
      </c>
      <c r="C1979" s="1">
        <v>3.1201847822315298E-3</v>
      </c>
    </row>
    <row r="1980" spans="1:3" x14ac:dyDescent="0.3">
      <c r="A1980" s="7">
        <v>41954</v>
      </c>
      <c r="B1980" s="1">
        <v>7.9941301086712303E-3</v>
      </c>
      <c r="C1980" s="1">
        <v>6.9669423578599997E-4</v>
      </c>
    </row>
    <row r="1981" spans="1:3" x14ac:dyDescent="0.3">
      <c r="A1981" s="7">
        <v>41955</v>
      </c>
      <c r="B1981" s="1">
        <v>1.41295064604376E-2</v>
      </c>
      <c r="C1981" s="1">
        <v>-7.0111682329565604E-4</v>
      </c>
    </row>
    <row r="1982" spans="1:3" x14ac:dyDescent="0.3">
      <c r="A1982" s="7">
        <v>41956</v>
      </c>
      <c r="B1982" s="1">
        <v>1.4112347081524101E-2</v>
      </c>
      <c r="C1982" s="1">
        <v>5.2984471973505098E-4</v>
      </c>
    </row>
    <row r="1983" spans="1:3" x14ac:dyDescent="0.3">
      <c r="A1983" s="7">
        <v>41957</v>
      </c>
      <c r="B1983" s="1">
        <v>1.2054583010895299E-2</v>
      </c>
      <c r="C1983" s="1">
        <v>2.4027009388971599E-4</v>
      </c>
    </row>
    <row r="1984" spans="1:3" x14ac:dyDescent="0.3">
      <c r="A1984" s="7">
        <v>41960</v>
      </c>
      <c r="B1984" s="1">
        <v>-1.6642704721403501E-3</v>
      </c>
      <c r="C1984" s="1">
        <v>7.3535902173205202E-4</v>
      </c>
    </row>
    <row r="1985" spans="1:3" x14ac:dyDescent="0.3">
      <c r="A1985" s="7">
        <v>41961</v>
      </c>
      <c r="B1985" s="1">
        <v>1.2983772367813499E-2</v>
      </c>
      <c r="C1985" s="1">
        <v>5.1339835387078604E-3</v>
      </c>
    </row>
    <row r="1986" spans="1:3" x14ac:dyDescent="0.3">
      <c r="A1986" s="7">
        <v>41962</v>
      </c>
      <c r="B1986" s="1">
        <v>-6.9282150692064901E-3</v>
      </c>
      <c r="C1986" s="1">
        <v>-1.5011589465070399E-3</v>
      </c>
    </row>
    <row r="1987" spans="1:3" x14ac:dyDescent="0.3">
      <c r="A1987" s="7">
        <v>41963</v>
      </c>
      <c r="B1987" s="1">
        <v>1.43019007529359E-2</v>
      </c>
      <c r="C1987" s="1">
        <v>1.96709606829915E-3</v>
      </c>
    </row>
    <row r="1988" spans="1:3" x14ac:dyDescent="0.3">
      <c r="A1988" s="7">
        <v>41964</v>
      </c>
      <c r="B1988" s="1">
        <v>1.3757953537933999E-3</v>
      </c>
      <c r="C1988" s="1">
        <v>5.2368773596393999E-3</v>
      </c>
    </row>
    <row r="1989" spans="1:3" x14ac:dyDescent="0.3">
      <c r="A1989" s="7">
        <v>41967</v>
      </c>
      <c r="B1989" s="1">
        <v>1.85453865138572E-2</v>
      </c>
      <c r="C1989" s="1">
        <v>2.8640232614489699E-3</v>
      </c>
    </row>
    <row r="1990" spans="1:3" x14ac:dyDescent="0.3">
      <c r="A1990" s="7">
        <v>41968</v>
      </c>
      <c r="B1990" s="1">
        <v>-8.6823656360809406E-3</v>
      </c>
      <c r="C1990" s="1">
        <v>-1.15002976751954E-3</v>
      </c>
    </row>
    <row r="1991" spans="1:3" x14ac:dyDescent="0.3">
      <c r="A1991" s="7">
        <v>41969</v>
      </c>
      <c r="B1991" s="1">
        <v>1.19047194162623E-2</v>
      </c>
      <c r="C1991" s="1">
        <v>2.8059819734722602E-3</v>
      </c>
    </row>
    <row r="1992" spans="1:3" x14ac:dyDescent="0.3">
      <c r="A1992" s="7">
        <v>41971</v>
      </c>
      <c r="B1992" s="1">
        <v>-5.8819980526991799E-4</v>
      </c>
      <c r="C1992" s="1">
        <v>-2.54242692439355E-3</v>
      </c>
    </row>
    <row r="1993" spans="1:3" x14ac:dyDescent="0.3">
      <c r="A1993" s="7">
        <v>41974</v>
      </c>
      <c r="B1993" s="1">
        <v>-3.2456028448729697E-2</v>
      </c>
      <c r="C1993" s="1">
        <v>-6.8293629191256101E-3</v>
      </c>
    </row>
    <row r="1994" spans="1:3" x14ac:dyDescent="0.3">
      <c r="A1994" s="7">
        <v>41975</v>
      </c>
      <c r="B1994" s="1">
        <v>-3.82373690171411E-3</v>
      </c>
      <c r="C1994" s="1">
        <v>6.3844613802610502E-3</v>
      </c>
    </row>
    <row r="1995" spans="1:3" x14ac:dyDescent="0.3">
      <c r="A1995" s="7">
        <v>41976</v>
      </c>
      <c r="B1995" s="1">
        <v>1.13406845057269E-2</v>
      </c>
      <c r="C1995" s="1">
        <v>3.7647425978213399E-3</v>
      </c>
    </row>
    <row r="1996" spans="1:3" x14ac:dyDescent="0.3">
      <c r="A1996" s="7">
        <v>41977</v>
      </c>
      <c r="B1996" s="1">
        <v>-3.7954480918777102E-3</v>
      </c>
      <c r="C1996" s="1">
        <v>-1.1618960866265301E-3</v>
      </c>
    </row>
    <row r="1997" spans="1:3" x14ac:dyDescent="0.3">
      <c r="A1997" s="7">
        <v>41978</v>
      </c>
      <c r="B1997" s="1">
        <v>-4.2426890840913103E-3</v>
      </c>
      <c r="C1997" s="1">
        <v>1.6652163837824799E-3</v>
      </c>
    </row>
    <row r="1998" spans="1:3" x14ac:dyDescent="0.3">
      <c r="A1998" s="7">
        <v>41981</v>
      </c>
      <c r="B1998" s="1">
        <v>-2.2608626967182799E-2</v>
      </c>
      <c r="C1998" s="1">
        <v>-7.2565649262453799E-3</v>
      </c>
    </row>
    <row r="1999" spans="1:3" x14ac:dyDescent="0.3">
      <c r="A1999" s="7">
        <v>41982</v>
      </c>
      <c r="B1999" s="1">
        <v>1.5302504615801699E-2</v>
      </c>
      <c r="C1999" s="1">
        <v>-2.3782391289095501E-4</v>
      </c>
    </row>
    <row r="2000" spans="1:3" x14ac:dyDescent="0.3">
      <c r="A2000" s="7">
        <v>41983</v>
      </c>
      <c r="B2000" s="1">
        <v>-1.9015161994437601E-2</v>
      </c>
      <c r="C2000" s="1">
        <v>-1.6350968476922301E-2</v>
      </c>
    </row>
    <row r="2001" spans="1:3" x14ac:dyDescent="0.3">
      <c r="A2001" s="7">
        <v>41984</v>
      </c>
      <c r="B2001" s="1">
        <v>-2.9474708800800698E-3</v>
      </c>
      <c r="C2001" s="1">
        <v>4.5356890106136296E-3</v>
      </c>
    </row>
    <row r="2002" spans="1:3" x14ac:dyDescent="0.3">
      <c r="A2002" s="7">
        <v>41985</v>
      </c>
      <c r="B2002" s="1">
        <v>-1.6932769154419498E-2</v>
      </c>
      <c r="C2002" s="1">
        <v>-1.6213587336401401E-2</v>
      </c>
    </row>
    <row r="2003" spans="1:3" x14ac:dyDescent="0.3">
      <c r="A2003" s="7">
        <v>41988</v>
      </c>
      <c r="B2003" s="1">
        <v>-1.36698639596649E-2</v>
      </c>
      <c r="C2003" s="1">
        <v>-6.3425865262338697E-3</v>
      </c>
    </row>
    <row r="2004" spans="1:3" x14ac:dyDescent="0.3">
      <c r="A2004" s="7">
        <v>41989</v>
      </c>
      <c r="B2004" s="1">
        <v>-1.36744801479723E-2</v>
      </c>
      <c r="C2004" s="1">
        <v>-8.4890230633609693E-3</v>
      </c>
    </row>
    <row r="2005" spans="1:3" x14ac:dyDescent="0.3">
      <c r="A2005" s="7">
        <v>41990</v>
      </c>
      <c r="B2005" s="1">
        <v>2.4917851497193898E-2</v>
      </c>
      <c r="C2005" s="1">
        <v>2.0352416032282099E-2</v>
      </c>
    </row>
    <row r="2006" spans="1:3" x14ac:dyDescent="0.3">
      <c r="A2006" s="7">
        <v>41991</v>
      </c>
      <c r="B2006" s="1">
        <v>2.9613633056980299E-2</v>
      </c>
      <c r="C2006" s="1">
        <v>2.4015204327992201E-2</v>
      </c>
    </row>
    <row r="2007" spans="1:3" x14ac:dyDescent="0.3">
      <c r="A2007" s="7">
        <v>41992</v>
      </c>
      <c r="B2007" s="1">
        <v>-7.7233195343096002E-3</v>
      </c>
      <c r="C2007" s="1">
        <v>4.5700489956972401E-3</v>
      </c>
    </row>
    <row r="2008" spans="1:3" x14ac:dyDescent="0.3">
      <c r="A2008" s="7">
        <v>41995</v>
      </c>
      <c r="B2008" s="1">
        <v>1.0377568755375301E-2</v>
      </c>
      <c r="C2008" s="1">
        <v>3.81046404434615E-3</v>
      </c>
    </row>
    <row r="2009" spans="1:3" x14ac:dyDescent="0.3">
      <c r="A2009" s="7">
        <v>41996</v>
      </c>
      <c r="B2009" s="1">
        <v>-3.5417472434572401E-3</v>
      </c>
      <c r="C2009" s="1">
        <v>1.7463618366217999E-3</v>
      </c>
    </row>
    <row r="2010" spans="1:3" x14ac:dyDescent="0.3">
      <c r="A2010" s="7">
        <v>41997</v>
      </c>
      <c r="B2010" s="1">
        <v>-4.7091867634302398E-3</v>
      </c>
      <c r="C2010" s="1">
        <v>-1.3929650838551101E-4</v>
      </c>
    </row>
    <row r="2011" spans="1:3" x14ac:dyDescent="0.3">
      <c r="A2011" s="7">
        <v>41999</v>
      </c>
      <c r="B2011" s="1">
        <v>1.76766513377959E-2</v>
      </c>
      <c r="C2011" s="1">
        <v>3.3095747051799002E-3</v>
      </c>
    </row>
    <row r="2012" spans="1:3" x14ac:dyDescent="0.3">
      <c r="A2012" s="7">
        <v>42002</v>
      </c>
      <c r="B2012" s="1">
        <v>-7.0141385452249195E-4</v>
      </c>
      <c r="C2012" s="1">
        <v>8.6177414591581702E-4</v>
      </c>
    </row>
    <row r="2013" spans="1:3" x14ac:dyDescent="0.3">
      <c r="A2013" s="7">
        <v>42003</v>
      </c>
      <c r="B2013" s="1">
        <v>-1.2202897080237699E-2</v>
      </c>
      <c r="C2013" s="1">
        <v>-4.8886043842468804E-3</v>
      </c>
    </row>
    <row r="2014" spans="1:3" x14ac:dyDescent="0.3">
      <c r="A2014" s="7">
        <v>42004</v>
      </c>
      <c r="B2014" s="1">
        <v>-1.9018946306201601E-2</v>
      </c>
      <c r="C2014" s="1">
        <v>-1.0310858744699501E-2</v>
      </c>
    </row>
    <row r="2015" spans="1:3" x14ac:dyDescent="0.3">
      <c r="A2015" s="7">
        <v>42006</v>
      </c>
      <c r="B2015" s="1">
        <v>-9.5123010448834294E-3</v>
      </c>
      <c r="C2015" s="1">
        <v>-3.39963588963266E-4</v>
      </c>
    </row>
    <row r="2016" spans="1:3" x14ac:dyDescent="0.3">
      <c r="A2016" s="7">
        <v>42009</v>
      </c>
      <c r="B2016" s="1">
        <v>-2.8171666384196801E-2</v>
      </c>
      <c r="C2016" s="1">
        <v>-1.8278105089703199E-2</v>
      </c>
    </row>
    <row r="2017" spans="1:3" x14ac:dyDescent="0.3">
      <c r="A2017" s="7">
        <v>42010</v>
      </c>
      <c r="B2017" s="1">
        <v>9.3933758695152706E-5</v>
      </c>
      <c r="C2017" s="1">
        <v>-8.8934718701129106E-3</v>
      </c>
    </row>
    <row r="2018" spans="1:3" x14ac:dyDescent="0.3">
      <c r="A2018" s="7">
        <v>42011</v>
      </c>
      <c r="B2018" s="1">
        <v>1.4022132274001099E-2</v>
      </c>
      <c r="C2018" s="1">
        <v>1.1629842642575199E-2</v>
      </c>
    </row>
    <row r="2019" spans="1:3" x14ac:dyDescent="0.3">
      <c r="A2019" s="7">
        <v>42012</v>
      </c>
      <c r="B2019" s="1">
        <v>3.8422454572505399E-2</v>
      </c>
      <c r="C2019" s="1">
        <v>1.7888281045797601E-2</v>
      </c>
    </row>
    <row r="2020" spans="1:3" x14ac:dyDescent="0.3">
      <c r="A2020" s="7">
        <v>42013</v>
      </c>
      <c r="B2020" s="1">
        <v>1.07267675218137E-3</v>
      </c>
      <c r="C2020" s="1">
        <v>-8.4038110405733092E-3</v>
      </c>
    </row>
    <row r="2021" spans="1:3" x14ac:dyDescent="0.3">
      <c r="A2021" s="7">
        <v>42016</v>
      </c>
      <c r="B2021" s="1">
        <v>-2.4640632462253498E-2</v>
      </c>
      <c r="C2021" s="1">
        <v>-8.0936852433588502E-3</v>
      </c>
    </row>
    <row r="2022" spans="1:3" x14ac:dyDescent="0.3">
      <c r="A2022" s="7">
        <v>42017</v>
      </c>
      <c r="B2022" s="1">
        <v>8.8785166159735009E-3</v>
      </c>
      <c r="C2022" s="1">
        <v>-2.5785554979215202E-3</v>
      </c>
    </row>
    <row r="2023" spans="1:3" x14ac:dyDescent="0.3">
      <c r="A2023" s="7">
        <v>42018</v>
      </c>
      <c r="B2023" s="1">
        <v>-3.8103309922913301E-3</v>
      </c>
      <c r="C2023" s="1">
        <v>-5.8130669497837902E-3</v>
      </c>
    </row>
    <row r="2024" spans="1:3" x14ac:dyDescent="0.3">
      <c r="A2024" s="7">
        <v>42019</v>
      </c>
      <c r="B2024" s="1">
        <v>-2.7140337177351301E-2</v>
      </c>
      <c r="C2024" s="1">
        <v>-9.2478761255537795E-3</v>
      </c>
    </row>
    <row r="2025" spans="1:3" x14ac:dyDescent="0.3">
      <c r="A2025" s="7">
        <v>42020</v>
      </c>
      <c r="B2025" s="1">
        <v>-7.77016048430057E-3</v>
      </c>
      <c r="C2025" s="1">
        <v>1.3424199395452001E-2</v>
      </c>
    </row>
    <row r="2026" spans="1:3" x14ac:dyDescent="0.3">
      <c r="A2026" s="7">
        <v>42024</v>
      </c>
      <c r="B2026" s="1">
        <v>2.5757051486383201E-2</v>
      </c>
      <c r="C2026" s="1">
        <v>1.54995242782685E-3</v>
      </c>
    </row>
    <row r="2027" spans="1:3" x14ac:dyDescent="0.3">
      <c r="A2027" s="7">
        <v>42025</v>
      </c>
      <c r="B2027" s="1">
        <v>7.6344917338622099E-3</v>
      </c>
      <c r="C2027" s="1">
        <v>4.7316238254433403E-3</v>
      </c>
    </row>
    <row r="2028" spans="1:3" x14ac:dyDescent="0.3">
      <c r="A2028" s="7">
        <v>42026</v>
      </c>
      <c r="B2028" s="1">
        <v>2.6015460525280899E-2</v>
      </c>
      <c r="C2028" s="1">
        <v>1.52697218059705E-2</v>
      </c>
    </row>
    <row r="2029" spans="1:3" x14ac:dyDescent="0.3">
      <c r="A2029" s="7">
        <v>42027</v>
      </c>
      <c r="B2029" s="1">
        <v>5.16008337451379E-3</v>
      </c>
      <c r="C2029" s="1">
        <v>-5.4915224477954903E-3</v>
      </c>
    </row>
    <row r="2030" spans="1:3" x14ac:dyDescent="0.3">
      <c r="A2030" s="7">
        <v>42030</v>
      </c>
      <c r="B2030" s="1">
        <v>1.06205404356974E-3</v>
      </c>
      <c r="C2030" s="1">
        <v>2.5684610859357799E-3</v>
      </c>
    </row>
    <row r="2031" spans="1:3" x14ac:dyDescent="0.3">
      <c r="A2031" s="7">
        <v>42031</v>
      </c>
      <c r="B2031" s="1">
        <v>-3.5013217546852E-2</v>
      </c>
      <c r="C2031" s="1">
        <v>-1.33878623793164E-2</v>
      </c>
    </row>
    <row r="2032" spans="1:3" x14ac:dyDescent="0.3">
      <c r="A2032" s="7">
        <v>42032</v>
      </c>
      <c r="B2032" s="1">
        <v>5.6532832665195501E-2</v>
      </c>
      <c r="C2032" s="1">
        <v>-1.34956095384273E-2</v>
      </c>
    </row>
    <row r="2033" spans="1:3" x14ac:dyDescent="0.3">
      <c r="A2033" s="7">
        <v>42033</v>
      </c>
      <c r="B2033" s="1">
        <v>3.1133446132342701E-2</v>
      </c>
      <c r="C2033" s="1">
        <v>9.5346853777025196E-3</v>
      </c>
    </row>
    <row r="2034" spans="1:3" x14ac:dyDescent="0.3">
      <c r="A2034" s="7">
        <v>42034</v>
      </c>
      <c r="B2034" s="1">
        <v>-1.46340558933963E-2</v>
      </c>
      <c r="C2034" s="1">
        <v>-1.29919653679653E-2</v>
      </c>
    </row>
    <row r="2035" spans="1:3" x14ac:dyDescent="0.3">
      <c r="A2035" s="7">
        <v>42037</v>
      </c>
      <c r="B2035" s="1">
        <v>1.25469040100867E-2</v>
      </c>
      <c r="C2035" s="1">
        <v>1.29624640372255E-2</v>
      </c>
    </row>
    <row r="2036" spans="1:3" x14ac:dyDescent="0.3">
      <c r="A2036" s="7">
        <v>42038</v>
      </c>
      <c r="B2036" s="1">
        <v>1.6855997455889101E-4</v>
      </c>
      <c r="C2036" s="1">
        <v>1.4439494938539601E-2</v>
      </c>
    </row>
    <row r="2037" spans="1:3" x14ac:dyDescent="0.3">
      <c r="A2037" s="7">
        <v>42039</v>
      </c>
      <c r="B2037" s="1">
        <v>7.6696757457865904E-3</v>
      </c>
      <c r="C2037" s="1">
        <v>-4.1560459502908396E-3</v>
      </c>
    </row>
    <row r="2038" spans="1:3" x14ac:dyDescent="0.3">
      <c r="A2038" s="7">
        <v>42040</v>
      </c>
      <c r="B2038" s="1">
        <v>7.1375633760701902E-3</v>
      </c>
      <c r="C2038" s="1">
        <v>1.0291406800400501E-2</v>
      </c>
    </row>
    <row r="2039" spans="1:3" x14ac:dyDescent="0.3">
      <c r="A2039" s="7">
        <v>42041</v>
      </c>
      <c r="B2039" s="1">
        <v>-8.4207713852938494E-3</v>
      </c>
      <c r="C2039" s="1">
        <v>-3.41817239669751E-3</v>
      </c>
    </row>
    <row r="2040" spans="1:3" x14ac:dyDescent="0.3">
      <c r="A2040" s="7">
        <v>42044</v>
      </c>
      <c r="B2040" s="1">
        <v>6.6423377002819998E-3</v>
      </c>
      <c r="C2040" s="1">
        <v>-4.2471946188310499E-3</v>
      </c>
    </row>
    <row r="2041" spans="1:3" x14ac:dyDescent="0.3">
      <c r="A2041" s="7">
        <v>42045</v>
      </c>
      <c r="B2041" s="1">
        <v>1.92115799095109E-2</v>
      </c>
      <c r="C2041" s="1">
        <v>1.0675561188404599E-2</v>
      </c>
    </row>
    <row r="2042" spans="1:3" x14ac:dyDescent="0.3">
      <c r="A2042" s="7">
        <v>42046</v>
      </c>
      <c r="B2042" s="1">
        <v>2.3438759477219601E-2</v>
      </c>
      <c r="C2042" s="1">
        <v>-2.9033785063692401E-5</v>
      </c>
    </row>
    <row r="2043" spans="1:3" x14ac:dyDescent="0.3">
      <c r="A2043" s="7">
        <v>42047</v>
      </c>
      <c r="B2043" s="1">
        <v>1.26519659059743E-2</v>
      </c>
      <c r="C2043" s="1">
        <v>9.6445063500696405E-3</v>
      </c>
    </row>
    <row r="2044" spans="1:3" x14ac:dyDescent="0.3">
      <c r="A2044" s="7">
        <v>42048</v>
      </c>
      <c r="B2044" s="1">
        <v>4.9028406611062404E-3</v>
      </c>
      <c r="C2044" s="1">
        <v>4.0747386048680702E-3</v>
      </c>
    </row>
    <row r="2045" spans="1:3" x14ac:dyDescent="0.3">
      <c r="A2045" s="7">
        <v>42052</v>
      </c>
      <c r="B2045" s="1">
        <v>5.9019457191094001E-3</v>
      </c>
      <c r="C2045" s="1">
        <v>1.5975746264769201E-3</v>
      </c>
    </row>
    <row r="2046" spans="1:3" x14ac:dyDescent="0.3">
      <c r="A2046" s="7">
        <v>42053</v>
      </c>
      <c r="B2046" s="1">
        <v>6.96217831761059E-3</v>
      </c>
      <c r="C2046" s="1">
        <v>-3.1430909868912499E-4</v>
      </c>
    </row>
    <row r="2047" spans="1:3" x14ac:dyDescent="0.3">
      <c r="A2047" s="7">
        <v>42054</v>
      </c>
      <c r="B2047" s="1">
        <v>-2.09759043427105E-3</v>
      </c>
      <c r="C2047" s="1">
        <v>-1.0620575860226199E-3</v>
      </c>
    </row>
    <row r="2048" spans="1:3" x14ac:dyDescent="0.3">
      <c r="A2048" s="7">
        <v>42055</v>
      </c>
      <c r="B2048" s="1">
        <v>8.1745493534795006E-3</v>
      </c>
      <c r="C2048" s="1">
        <v>6.1265337911273797E-3</v>
      </c>
    </row>
    <row r="2049" spans="1:3" x14ac:dyDescent="0.3">
      <c r="A2049" s="7">
        <v>42058</v>
      </c>
      <c r="B2049" s="1">
        <v>2.7027151935297599E-2</v>
      </c>
      <c r="C2049" s="1">
        <v>-3.03339328596053E-4</v>
      </c>
    </row>
    <row r="2050" spans="1:3" x14ac:dyDescent="0.3">
      <c r="A2050" s="7">
        <v>42059</v>
      </c>
      <c r="B2050" s="1">
        <v>-6.2406840399589197E-3</v>
      </c>
      <c r="C2050" s="1">
        <v>2.7587707226624002E-3</v>
      </c>
    </row>
    <row r="2051" spans="1:3" x14ac:dyDescent="0.3">
      <c r="A2051" s="7">
        <v>42060</v>
      </c>
      <c r="B2051" s="1">
        <v>-2.5573022589276299E-2</v>
      </c>
      <c r="C2051" s="1">
        <v>-7.6572362551974305E-4</v>
      </c>
    </row>
    <row r="2052" spans="1:3" x14ac:dyDescent="0.3">
      <c r="A2052" s="7">
        <v>42061</v>
      </c>
      <c r="B2052" s="1">
        <v>1.2656332076764301E-2</v>
      </c>
      <c r="C2052" s="1">
        <v>-1.47602813907488E-3</v>
      </c>
    </row>
    <row r="2053" spans="1:3" x14ac:dyDescent="0.3">
      <c r="A2053" s="7">
        <v>42062</v>
      </c>
      <c r="B2053" s="1">
        <v>-1.5028548157695601E-2</v>
      </c>
      <c r="C2053" s="1">
        <v>-2.95630443804684E-3</v>
      </c>
    </row>
    <row r="2054" spans="1:3" x14ac:dyDescent="0.3">
      <c r="A2054" s="7">
        <v>42065</v>
      </c>
      <c r="B2054" s="1">
        <v>4.9039631696092796E-3</v>
      </c>
      <c r="C2054" s="1">
        <v>6.1249194583037304E-3</v>
      </c>
    </row>
    <row r="2055" spans="1:3" x14ac:dyDescent="0.3">
      <c r="A2055" s="7">
        <v>42066</v>
      </c>
      <c r="B2055" s="1">
        <v>2.09174895903463E-3</v>
      </c>
      <c r="C2055" s="1">
        <v>-4.5385424912860496E-3</v>
      </c>
    </row>
    <row r="2056" spans="1:3" x14ac:dyDescent="0.3">
      <c r="A2056" s="7">
        <v>42067</v>
      </c>
      <c r="B2056" s="1">
        <v>-6.3389293178458504E-3</v>
      </c>
      <c r="C2056" s="1">
        <v>-4.3885034836337296E-3</v>
      </c>
    </row>
    <row r="2057" spans="1:3" x14ac:dyDescent="0.3">
      <c r="A2057" s="7">
        <v>42068</v>
      </c>
      <c r="B2057" s="1">
        <v>-1.65706278552347E-2</v>
      </c>
      <c r="C2057" s="1">
        <v>1.19608009669325E-3</v>
      </c>
    </row>
    <row r="2058" spans="1:3" x14ac:dyDescent="0.3">
      <c r="A2058" s="7">
        <v>42069</v>
      </c>
      <c r="B2058" s="1">
        <v>1.50298476837563E-3</v>
      </c>
      <c r="C2058" s="1">
        <v>-1.4173946449004399E-2</v>
      </c>
    </row>
    <row r="2059" spans="1:3" x14ac:dyDescent="0.3">
      <c r="A2059" s="7">
        <v>42072</v>
      </c>
      <c r="B2059" s="1">
        <v>4.26532730881868E-3</v>
      </c>
      <c r="C2059" s="1">
        <v>3.9444212511012804E-3</v>
      </c>
    </row>
    <row r="2060" spans="1:3" x14ac:dyDescent="0.3">
      <c r="A2060" s="7">
        <v>42073</v>
      </c>
      <c r="B2060" s="1">
        <v>-2.0685708075118901E-2</v>
      </c>
      <c r="C2060" s="1">
        <v>-1.6961330342146901E-2</v>
      </c>
    </row>
    <row r="2061" spans="1:3" x14ac:dyDescent="0.3">
      <c r="A2061" s="7">
        <v>42074</v>
      </c>
      <c r="B2061" s="1">
        <v>-1.8231374121495E-2</v>
      </c>
      <c r="C2061" s="1">
        <v>-1.9176796017919E-3</v>
      </c>
    </row>
    <row r="2062" spans="1:3" x14ac:dyDescent="0.3">
      <c r="A2062" s="7">
        <v>42075</v>
      </c>
      <c r="B2062" s="1">
        <v>1.80789525307254E-2</v>
      </c>
      <c r="C2062" s="1">
        <v>1.2601439598289599E-2</v>
      </c>
    </row>
    <row r="2063" spans="1:3" x14ac:dyDescent="0.3">
      <c r="A2063" s="7">
        <v>42076</v>
      </c>
      <c r="B2063" s="1">
        <v>-6.9101397526834E-3</v>
      </c>
      <c r="C2063" s="1">
        <v>-6.0747110518941704E-3</v>
      </c>
    </row>
    <row r="2064" spans="1:3" x14ac:dyDescent="0.3">
      <c r="A2064" s="7">
        <v>42079</v>
      </c>
      <c r="B2064" s="1">
        <v>1.10037579348443E-2</v>
      </c>
      <c r="C2064" s="1">
        <v>1.35336711436154E-2</v>
      </c>
    </row>
    <row r="2065" spans="1:3" x14ac:dyDescent="0.3">
      <c r="A2065" s="7">
        <v>42080</v>
      </c>
      <c r="B2065" s="1">
        <v>1.6726967761713198E-2</v>
      </c>
      <c r="C2065" s="1">
        <v>-3.32017364867709E-3</v>
      </c>
    </row>
    <row r="2066" spans="1:3" x14ac:dyDescent="0.3">
      <c r="A2066" s="7">
        <v>42081</v>
      </c>
      <c r="B2066" s="1">
        <v>1.1256061295824999E-2</v>
      </c>
      <c r="C2066" s="1">
        <v>1.2158421547431301E-2</v>
      </c>
    </row>
    <row r="2067" spans="1:3" x14ac:dyDescent="0.3">
      <c r="A2067" s="7">
        <v>42082</v>
      </c>
      <c r="B2067" s="1">
        <v>-7.5503524105243703E-3</v>
      </c>
      <c r="C2067" s="1">
        <v>-4.8725791855204204E-3</v>
      </c>
    </row>
    <row r="2068" spans="1:3" x14ac:dyDescent="0.3">
      <c r="A2068" s="7">
        <v>42083</v>
      </c>
      <c r="B2068" s="1">
        <v>-1.2548716413222499E-2</v>
      </c>
      <c r="C2068" s="1">
        <v>9.0127546079468192E-3</v>
      </c>
    </row>
    <row r="2069" spans="1:3" x14ac:dyDescent="0.3">
      <c r="A2069" s="7">
        <v>42086</v>
      </c>
      <c r="B2069" s="1">
        <v>1.04048882313326E-2</v>
      </c>
      <c r="C2069" s="1">
        <v>-1.74573114601684E-3</v>
      </c>
    </row>
    <row r="2070" spans="1:3" x14ac:dyDescent="0.3">
      <c r="A2070" s="7">
        <v>42087</v>
      </c>
      <c r="B2070" s="1">
        <v>-4.0875397789364998E-3</v>
      </c>
      <c r="C2070" s="1">
        <v>-6.1394220159830502E-3</v>
      </c>
    </row>
    <row r="2071" spans="1:3" x14ac:dyDescent="0.3">
      <c r="A2071" s="7">
        <v>42088</v>
      </c>
      <c r="B2071" s="1">
        <v>-2.6127019658180501E-2</v>
      </c>
      <c r="C2071" s="1">
        <v>-1.45589055701649E-2</v>
      </c>
    </row>
    <row r="2072" spans="1:3" x14ac:dyDescent="0.3">
      <c r="A2072" s="7">
        <v>42089</v>
      </c>
      <c r="B2072" s="1">
        <v>6.9705663183423604E-3</v>
      </c>
      <c r="C2072" s="1">
        <v>-2.3775002467200101E-3</v>
      </c>
    </row>
    <row r="2073" spans="1:3" x14ac:dyDescent="0.3">
      <c r="A2073" s="7">
        <v>42090</v>
      </c>
      <c r="B2073" s="1">
        <v>-7.9685474631482293E-3</v>
      </c>
      <c r="C2073" s="1">
        <v>2.3685617450666099E-3</v>
      </c>
    </row>
    <row r="2074" spans="1:3" x14ac:dyDescent="0.3">
      <c r="A2074" s="7">
        <v>42093</v>
      </c>
      <c r="B2074" s="1">
        <v>2.53144069155542E-2</v>
      </c>
      <c r="C2074" s="1">
        <v>1.2236644843459699E-2</v>
      </c>
    </row>
    <row r="2075" spans="1:3" x14ac:dyDescent="0.3">
      <c r="A2075" s="7">
        <v>42094</v>
      </c>
      <c r="B2075" s="1">
        <v>-1.5351921457468999E-2</v>
      </c>
      <c r="C2075" s="1">
        <v>-8.7957747373061893E-3</v>
      </c>
    </row>
    <row r="2076" spans="1:3" x14ac:dyDescent="0.3">
      <c r="A2076" s="7">
        <v>42095</v>
      </c>
      <c r="B2076" s="1">
        <v>-1.4464059163119499E-3</v>
      </c>
      <c r="C2076" s="1">
        <v>-3.9653716707825897E-3</v>
      </c>
    </row>
    <row r="2077" spans="1:3" x14ac:dyDescent="0.3">
      <c r="A2077" s="7">
        <v>42096</v>
      </c>
      <c r="B2077" s="1">
        <v>8.6114213653283294E-3</v>
      </c>
      <c r="C2077" s="1">
        <v>3.52966718693115E-3</v>
      </c>
    </row>
    <row r="2078" spans="1:3" x14ac:dyDescent="0.3">
      <c r="A2078" s="7">
        <v>42100</v>
      </c>
      <c r="B2078" s="1">
        <v>1.6198601334754401E-2</v>
      </c>
      <c r="C2078" s="1">
        <v>6.6088150025853699E-3</v>
      </c>
    </row>
    <row r="2079" spans="1:3" x14ac:dyDescent="0.3">
      <c r="A2079" s="7">
        <v>42101</v>
      </c>
      <c r="B2079" s="1">
        <v>-1.0521956263019E-2</v>
      </c>
      <c r="C2079" s="1">
        <v>-2.0619040280095398E-3</v>
      </c>
    </row>
    <row r="2080" spans="1:3" x14ac:dyDescent="0.3">
      <c r="A2080" s="7">
        <v>42102</v>
      </c>
      <c r="B2080" s="1">
        <v>-3.2538296932896902E-3</v>
      </c>
      <c r="C2080" s="1">
        <v>2.68253302257482E-3</v>
      </c>
    </row>
    <row r="2081" spans="1:3" x14ac:dyDescent="0.3">
      <c r="A2081" s="7">
        <v>42103</v>
      </c>
      <c r="B2081" s="1">
        <v>7.64327367215345E-3</v>
      </c>
      <c r="C2081" s="1">
        <v>4.4574813568534202E-3</v>
      </c>
    </row>
    <row r="2082" spans="1:3" x14ac:dyDescent="0.3">
      <c r="A2082" s="7">
        <v>42104</v>
      </c>
      <c r="B2082" s="1">
        <v>4.2668491862318803E-3</v>
      </c>
      <c r="C2082" s="1">
        <v>5.2028650588638002E-3</v>
      </c>
    </row>
    <row r="2083" spans="1:3" x14ac:dyDescent="0.3">
      <c r="A2083" s="7">
        <v>42107</v>
      </c>
      <c r="B2083" s="1">
        <v>-1.9669592124213998E-3</v>
      </c>
      <c r="C2083" s="1">
        <v>-4.5812806150653503E-3</v>
      </c>
    </row>
    <row r="2084" spans="1:3" x14ac:dyDescent="0.3">
      <c r="A2084" s="7">
        <v>42108</v>
      </c>
      <c r="B2084" s="1">
        <v>-4.3358803159512203E-3</v>
      </c>
      <c r="C2084" s="1">
        <v>1.6297587545692799E-3</v>
      </c>
    </row>
    <row r="2085" spans="1:3" x14ac:dyDescent="0.3">
      <c r="A2085" s="7">
        <v>42109</v>
      </c>
      <c r="B2085" s="1">
        <v>3.8004385110637102E-3</v>
      </c>
      <c r="C2085" s="1">
        <v>5.1481957339105698E-3</v>
      </c>
    </row>
    <row r="2086" spans="1:3" x14ac:dyDescent="0.3">
      <c r="A2086" s="7">
        <v>42110</v>
      </c>
      <c r="B2086" s="1">
        <v>-4.8115309294155502E-3</v>
      </c>
      <c r="C2086" s="1">
        <v>-7.78443813616025E-4</v>
      </c>
    </row>
    <row r="2087" spans="1:3" x14ac:dyDescent="0.3">
      <c r="A2087" s="7">
        <v>42111</v>
      </c>
      <c r="B2087" s="1">
        <v>-1.1254572370581599E-2</v>
      </c>
      <c r="C2087" s="1">
        <v>-1.1311245237797999E-2</v>
      </c>
    </row>
    <row r="2088" spans="1:3" x14ac:dyDescent="0.3">
      <c r="A2088" s="7">
        <v>42114</v>
      </c>
      <c r="B2088" s="1">
        <v>2.28457891243188E-2</v>
      </c>
      <c r="C2088" s="1">
        <v>9.2351313331806607E-3</v>
      </c>
    </row>
    <row r="2089" spans="1:3" x14ac:dyDescent="0.3">
      <c r="A2089" s="7">
        <v>42115</v>
      </c>
      <c r="B2089" s="1">
        <v>-5.4075744462327401E-3</v>
      </c>
      <c r="C2089" s="1">
        <v>-1.48060519191551E-3</v>
      </c>
    </row>
    <row r="2090" spans="1:3" x14ac:dyDescent="0.3">
      <c r="A2090" s="7">
        <v>42116</v>
      </c>
      <c r="B2090" s="1">
        <v>1.34739853142649E-2</v>
      </c>
      <c r="C2090" s="1">
        <v>5.0874804159597399E-3</v>
      </c>
    </row>
    <row r="2091" spans="1:3" x14ac:dyDescent="0.3">
      <c r="A2091" s="7">
        <v>42117</v>
      </c>
      <c r="B2091" s="1">
        <v>8.1634705955411207E-3</v>
      </c>
      <c r="C2091" s="1">
        <v>2.3577160344365701E-3</v>
      </c>
    </row>
    <row r="2092" spans="1:3" x14ac:dyDescent="0.3">
      <c r="A2092" s="7">
        <v>42118</v>
      </c>
      <c r="B2092" s="1">
        <v>4.7043293568125302E-3</v>
      </c>
      <c r="C2092" s="1">
        <v>2.2528002125912199E-3</v>
      </c>
    </row>
    <row r="2093" spans="1:3" x14ac:dyDescent="0.3">
      <c r="A2093" s="7">
        <v>42121</v>
      </c>
      <c r="B2093" s="1">
        <v>1.8191650925678302E-2</v>
      </c>
      <c r="C2093" s="1">
        <v>-4.14131399984774E-3</v>
      </c>
    </row>
    <row r="2094" spans="1:3" x14ac:dyDescent="0.3">
      <c r="A2094" s="7">
        <v>42122</v>
      </c>
      <c r="B2094" s="1">
        <v>-1.5755641730576302E-2</v>
      </c>
      <c r="C2094" s="1">
        <v>2.7692317470553499E-3</v>
      </c>
    </row>
    <row r="2095" spans="1:3" x14ac:dyDescent="0.3">
      <c r="A2095" s="7">
        <v>42123</v>
      </c>
      <c r="B2095" s="1">
        <v>-1.47060771566656E-2</v>
      </c>
      <c r="C2095" s="1">
        <v>-3.7403355286635999E-3</v>
      </c>
    </row>
    <row r="2096" spans="1:3" x14ac:dyDescent="0.3">
      <c r="A2096" s="7">
        <v>42124</v>
      </c>
      <c r="B2096" s="1">
        <v>-2.7129877683968601E-2</v>
      </c>
      <c r="C2096" s="1">
        <v>-1.01289066651006E-2</v>
      </c>
    </row>
    <row r="2097" spans="1:3" x14ac:dyDescent="0.3">
      <c r="A2097" s="7">
        <v>42125</v>
      </c>
      <c r="B2097" s="1">
        <v>3.03632846767996E-2</v>
      </c>
      <c r="C2097" s="1">
        <v>1.09230015155861E-2</v>
      </c>
    </row>
    <row r="2098" spans="1:3" x14ac:dyDescent="0.3">
      <c r="A2098" s="7">
        <v>42128</v>
      </c>
      <c r="B2098" s="1">
        <v>-1.9384335088810101E-3</v>
      </c>
      <c r="C2098" s="1">
        <v>2.9407486092096801E-3</v>
      </c>
    </row>
    <row r="2099" spans="1:3" x14ac:dyDescent="0.3">
      <c r="A2099" s="7">
        <v>42129</v>
      </c>
      <c r="B2099" s="1">
        <v>-2.2533159360689899E-2</v>
      </c>
      <c r="C2099" s="1">
        <v>-1.18373835385241E-2</v>
      </c>
    </row>
    <row r="2100" spans="1:3" x14ac:dyDescent="0.3">
      <c r="A2100" s="7">
        <v>42130</v>
      </c>
      <c r="B2100" s="1">
        <v>-6.2796331547672101E-3</v>
      </c>
      <c r="C2100" s="1">
        <v>-4.4557250073096197E-3</v>
      </c>
    </row>
    <row r="2101" spans="1:3" x14ac:dyDescent="0.3">
      <c r="A2101" s="7">
        <v>42131</v>
      </c>
      <c r="B2101" s="1">
        <v>6.1852985243311398E-3</v>
      </c>
      <c r="C2101" s="1">
        <v>3.77381360470808E-3</v>
      </c>
    </row>
    <row r="2102" spans="1:3" x14ac:dyDescent="0.3">
      <c r="A2102" s="7">
        <v>42132</v>
      </c>
      <c r="B2102" s="1">
        <v>1.8840778930627099E-2</v>
      </c>
      <c r="C2102" s="1">
        <v>1.3457901340996101E-2</v>
      </c>
    </row>
    <row r="2103" spans="1:3" x14ac:dyDescent="0.3">
      <c r="A2103" s="7">
        <v>42135</v>
      </c>
      <c r="B2103" s="1">
        <v>-1.01864528236939E-2</v>
      </c>
      <c r="C2103" s="1">
        <v>-5.0895607491248098E-3</v>
      </c>
    </row>
    <row r="2104" spans="1:3" x14ac:dyDescent="0.3">
      <c r="A2104" s="7">
        <v>42136</v>
      </c>
      <c r="B2104" s="1">
        <v>-3.5624117476186199E-3</v>
      </c>
      <c r="C2104" s="1">
        <v>-2.9496377147184599E-3</v>
      </c>
    </row>
    <row r="2105" spans="1:3" x14ac:dyDescent="0.3">
      <c r="A2105" s="7">
        <v>42137</v>
      </c>
      <c r="B2105" s="1">
        <v>1.1121939582145999E-3</v>
      </c>
      <c r="C2105" s="1">
        <v>-3.0495491649840101E-4</v>
      </c>
    </row>
    <row r="2106" spans="1:3" x14ac:dyDescent="0.3">
      <c r="A2106" s="7">
        <v>42138</v>
      </c>
      <c r="B2106" s="1">
        <v>2.3331342738756498E-2</v>
      </c>
      <c r="C2106" s="1">
        <v>1.0779287015166001E-2</v>
      </c>
    </row>
    <row r="2107" spans="1:3" x14ac:dyDescent="0.3">
      <c r="A2107" s="7">
        <v>42139</v>
      </c>
      <c r="B2107" s="1">
        <v>-1.3956778473602799E-3</v>
      </c>
      <c r="C2107" s="1">
        <v>7.6841352349998903E-4</v>
      </c>
    </row>
    <row r="2108" spans="1:3" x14ac:dyDescent="0.3">
      <c r="A2108" s="7">
        <v>42142</v>
      </c>
      <c r="B2108" s="1">
        <v>1.10272673175911E-2</v>
      </c>
      <c r="C2108" s="1">
        <v>3.0479481898115801E-3</v>
      </c>
    </row>
    <row r="2109" spans="1:3" x14ac:dyDescent="0.3">
      <c r="A2109" s="7">
        <v>42143</v>
      </c>
      <c r="B2109" s="1">
        <v>-9.2152238487142003E-4</v>
      </c>
      <c r="C2109" s="1">
        <v>-6.43374521663298E-4</v>
      </c>
    </row>
    <row r="2110" spans="1:3" x14ac:dyDescent="0.3">
      <c r="A2110" s="7">
        <v>42144</v>
      </c>
      <c r="B2110" s="1">
        <v>-7.6920518866874205E-5</v>
      </c>
      <c r="C2110" s="1">
        <v>-9.3051603155314101E-4</v>
      </c>
    </row>
    <row r="2111" spans="1:3" x14ac:dyDescent="0.3">
      <c r="A2111" s="7">
        <v>42145</v>
      </c>
      <c r="B2111" s="1">
        <v>1.0225925833076599E-2</v>
      </c>
      <c r="C2111" s="1">
        <v>2.3378741542858798E-3</v>
      </c>
    </row>
    <row r="2112" spans="1:3" x14ac:dyDescent="0.3">
      <c r="A2112" s="7">
        <v>42146</v>
      </c>
      <c r="B2112" s="1">
        <v>8.7524556233364893E-3</v>
      </c>
      <c r="C2112" s="1">
        <v>-2.2338859444231999E-3</v>
      </c>
    </row>
    <row r="2113" spans="1:3" x14ac:dyDescent="0.3">
      <c r="A2113" s="7">
        <v>42150</v>
      </c>
      <c r="B2113" s="1">
        <v>-2.2031044920420299E-2</v>
      </c>
      <c r="C2113" s="1">
        <v>-1.02819804677963E-2</v>
      </c>
    </row>
    <row r="2114" spans="1:3" x14ac:dyDescent="0.3">
      <c r="A2114" s="7">
        <v>42151</v>
      </c>
      <c r="B2114" s="1">
        <v>1.8670130674888898E-2</v>
      </c>
      <c r="C2114" s="1">
        <v>9.1626411220271393E-3</v>
      </c>
    </row>
    <row r="2115" spans="1:3" x14ac:dyDescent="0.3">
      <c r="A2115" s="7">
        <v>42152</v>
      </c>
      <c r="B2115" s="1">
        <v>-1.9690330831477801E-3</v>
      </c>
      <c r="C2115" s="1">
        <v>-1.26676070663967E-3</v>
      </c>
    </row>
    <row r="2116" spans="1:3" x14ac:dyDescent="0.3">
      <c r="A2116" s="7">
        <v>42153</v>
      </c>
      <c r="B2116" s="1">
        <v>-1.13827707666428E-2</v>
      </c>
      <c r="C2116" s="1">
        <v>-6.31846894486476E-3</v>
      </c>
    </row>
    <row r="2117" spans="1:3" x14ac:dyDescent="0.3">
      <c r="A2117" s="7">
        <v>42156</v>
      </c>
      <c r="B2117" s="1">
        <v>1.9956673025787199E-3</v>
      </c>
      <c r="C2117" s="1">
        <v>2.0594608593389502E-3</v>
      </c>
    </row>
    <row r="2118" spans="1:3" x14ac:dyDescent="0.3">
      <c r="A2118" s="7">
        <v>42157</v>
      </c>
      <c r="B2118" s="1">
        <v>-4.4428437584054202E-3</v>
      </c>
      <c r="C2118" s="1">
        <v>-1.00859580541646E-3</v>
      </c>
    </row>
    <row r="2119" spans="1:3" x14ac:dyDescent="0.3">
      <c r="A2119" s="7">
        <v>42158</v>
      </c>
      <c r="B2119" s="1">
        <v>1.2309943642343499E-3</v>
      </c>
      <c r="C2119" s="1">
        <v>2.11887077756479E-3</v>
      </c>
    </row>
    <row r="2120" spans="1:3" x14ac:dyDescent="0.3">
      <c r="A2120" s="7">
        <v>42159</v>
      </c>
      <c r="B2120" s="1">
        <v>-5.8406151573960896E-3</v>
      </c>
      <c r="C2120" s="1">
        <v>-8.6231673566271594E-3</v>
      </c>
    </row>
    <row r="2121" spans="1:3" x14ac:dyDescent="0.3">
      <c r="A2121" s="7">
        <v>42160</v>
      </c>
      <c r="B2121" s="1">
        <v>-5.4887230246164504E-3</v>
      </c>
      <c r="C2121" s="1">
        <v>-1.4361830452781501E-3</v>
      </c>
    </row>
    <row r="2122" spans="1:3" x14ac:dyDescent="0.3">
      <c r="A2122" s="7">
        <v>42163</v>
      </c>
      <c r="B2122" s="1">
        <v>-6.6071759667483097E-3</v>
      </c>
      <c r="C2122" s="1">
        <v>-6.4745098717947603E-3</v>
      </c>
    </row>
    <row r="2123" spans="1:3" x14ac:dyDescent="0.3">
      <c r="A2123" s="7">
        <v>42164</v>
      </c>
      <c r="B2123" s="1">
        <v>-2.9732184701590802E-3</v>
      </c>
      <c r="C2123" s="1">
        <v>4.1835298173786801E-4</v>
      </c>
    </row>
    <row r="2124" spans="1:3" x14ac:dyDescent="0.3">
      <c r="A2124" s="7">
        <v>42165</v>
      </c>
      <c r="B2124" s="1">
        <v>1.14582840360422E-2</v>
      </c>
      <c r="C2124" s="1">
        <v>1.20424249117408E-2</v>
      </c>
    </row>
    <row r="2125" spans="1:3" x14ac:dyDescent="0.3">
      <c r="A2125" s="7">
        <v>42166</v>
      </c>
      <c r="B2125" s="1">
        <v>-2.2504076974613199E-3</v>
      </c>
      <c r="C2125" s="1">
        <v>1.7386262992553599E-3</v>
      </c>
    </row>
    <row r="2126" spans="1:3" x14ac:dyDescent="0.3">
      <c r="A2126" s="7">
        <v>42167</v>
      </c>
      <c r="B2126" s="1">
        <v>-1.10427728354195E-2</v>
      </c>
      <c r="C2126" s="1">
        <v>-6.99429988316436E-3</v>
      </c>
    </row>
    <row r="2127" spans="1:3" x14ac:dyDescent="0.3">
      <c r="A2127" s="7">
        <v>42170</v>
      </c>
      <c r="B2127" s="1">
        <v>-1.96576306054042E-3</v>
      </c>
      <c r="C2127" s="1">
        <v>-4.6225721215145104E-3</v>
      </c>
    </row>
    <row r="2128" spans="1:3" x14ac:dyDescent="0.3">
      <c r="A2128" s="7">
        <v>42171</v>
      </c>
      <c r="B2128" s="1">
        <v>5.3575118852962102E-3</v>
      </c>
      <c r="C2128" s="1">
        <v>5.6898564053051697E-3</v>
      </c>
    </row>
    <row r="2129" spans="1:3" x14ac:dyDescent="0.3">
      <c r="A2129" s="7">
        <v>42172</v>
      </c>
      <c r="B2129" s="1">
        <v>-2.3509115921578299E-3</v>
      </c>
      <c r="C2129" s="1">
        <v>1.97964113877092E-3</v>
      </c>
    </row>
    <row r="2130" spans="1:3" x14ac:dyDescent="0.3">
      <c r="A2130" s="7">
        <v>42173</v>
      </c>
      <c r="B2130" s="1">
        <v>4.5559552208824803E-3</v>
      </c>
      <c r="C2130" s="1">
        <v>9.9027106626514705E-3</v>
      </c>
    </row>
    <row r="2131" spans="1:3" x14ac:dyDescent="0.3">
      <c r="A2131" s="7">
        <v>42174</v>
      </c>
      <c r="B2131" s="1">
        <v>-1.00095077986978E-2</v>
      </c>
      <c r="C2131" s="1">
        <v>-5.3035017504078404E-3</v>
      </c>
    </row>
    <row r="2132" spans="1:3" x14ac:dyDescent="0.3">
      <c r="A2132" s="7">
        <v>42177</v>
      </c>
      <c r="B2132" s="1">
        <v>7.9781084136292292E-3</v>
      </c>
      <c r="C2132" s="1">
        <v>6.0948668292022399E-3</v>
      </c>
    </row>
    <row r="2133" spans="1:3" x14ac:dyDescent="0.3">
      <c r="A2133" s="7">
        <v>42178</v>
      </c>
      <c r="B2133" s="1">
        <v>-4.5451284501557597E-3</v>
      </c>
      <c r="C2133" s="1">
        <v>6.3586826091577297E-4</v>
      </c>
    </row>
    <row r="2134" spans="1:3" x14ac:dyDescent="0.3">
      <c r="A2134" s="7">
        <v>42179</v>
      </c>
      <c r="B2134" s="1">
        <v>8.50191267937217E-3</v>
      </c>
      <c r="C2134" s="1">
        <v>-7.3532969401711697E-3</v>
      </c>
    </row>
    <row r="2135" spans="1:3" x14ac:dyDescent="0.3">
      <c r="A2135" s="7">
        <v>42180</v>
      </c>
      <c r="B2135" s="1">
        <v>-4.7615789693337103E-3</v>
      </c>
      <c r="C2135" s="1">
        <v>-2.97357404891507E-3</v>
      </c>
    </row>
    <row r="2136" spans="1:3" x14ac:dyDescent="0.3">
      <c r="A2136" s="7">
        <v>42181</v>
      </c>
      <c r="B2136" s="1">
        <v>-5.8823699249310702E-3</v>
      </c>
      <c r="C2136" s="1">
        <v>-3.9007994871598201E-4</v>
      </c>
    </row>
    <row r="2137" spans="1:3" x14ac:dyDescent="0.3">
      <c r="A2137" s="7">
        <v>42184</v>
      </c>
      <c r="B2137" s="1">
        <v>-1.7514828554898599E-2</v>
      </c>
      <c r="C2137" s="1">
        <v>-2.0866193609611301E-2</v>
      </c>
    </row>
    <row r="2138" spans="1:3" x14ac:dyDescent="0.3">
      <c r="A2138" s="7">
        <v>42185</v>
      </c>
      <c r="B2138" s="1">
        <v>7.2274488070667199E-3</v>
      </c>
      <c r="C2138" s="1">
        <v>2.6584894755439202E-3</v>
      </c>
    </row>
    <row r="2139" spans="1:3" x14ac:dyDescent="0.3">
      <c r="A2139" s="7">
        <v>42186</v>
      </c>
      <c r="B2139" s="1">
        <v>9.3275581290936903E-3</v>
      </c>
      <c r="C2139" s="1">
        <v>6.9360403748921504E-3</v>
      </c>
    </row>
    <row r="2140" spans="1:3" x14ac:dyDescent="0.3">
      <c r="A2140" s="7">
        <v>42187</v>
      </c>
      <c r="B2140" s="1">
        <v>-1.2633888688576801E-3</v>
      </c>
      <c r="C2140" s="1">
        <v>-3.0802294385623397E-4</v>
      </c>
    </row>
    <row r="2141" spans="1:3" x14ac:dyDescent="0.3">
      <c r="A2141" s="7">
        <v>42191</v>
      </c>
      <c r="B2141" s="1">
        <v>-3.4800401044251502E-3</v>
      </c>
      <c r="C2141" s="1">
        <v>-3.86175660782995E-3</v>
      </c>
    </row>
    <row r="2142" spans="1:3" x14ac:dyDescent="0.3">
      <c r="A2142" s="7">
        <v>42192</v>
      </c>
      <c r="B2142" s="1">
        <v>-2.46048227288986E-3</v>
      </c>
      <c r="C2142" s="1">
        <v>6.0809750474633004E-3</v>
      </c>
    </row>
    <row r="2143" spans="1:3" x14ac:dyDescent="0.3">
      <c r="A2143" s="7">
        <v>42193</v>
      </c>
      <c r="B2143" s="1">
        <v>-2.48227264403602E-2</v>
      </c>
      <c r="C2143" s="1">
        <v>-1.6652748966799399E-2</v>
      </c>
    </row>
    <row r="2144" spans="1:3" x14ac:dyDescent="0.3">
      <c r="A2144" s="7">
        <v>42194</v>
      </c>
      <c r="B2144" s="1">
        <v>-2.0396549659630898E-2</v>
      </c>
      <c r="C2144" s="1">
        <v>2.2622026295469099E-3</v>
      </c>
    </row>
    <row r="2145" spans="1:3" x14ac:dyDescent="0.3">
      <c r="A2145" s="7">
        <v>42195</v>
      </c>
      <c r="B2145" s="1">
        <v>2.67342235640813E-2</v>
      </c>
      <c r="C2145" s="1">
        <v>1.23384848082588E-2</v>
      </c>
    </row>
    <row r="2146" spans="1:3" x14ac:dyDescent="0.3">
      <c r="A2146" s="7">
        <v>42198</v>
      </c>
      <c r="B2146" s="1">
        <v>1.9305626099514101E-2</v>
      </c>
      <c r="C2146" s="1">
        <v>1.10660494964279E-2</v>
      </c>
    </row>
    <row r="2147" spans="1:3" x14ac:dyDescent="0.3">
      <c r="A2147" s="7">
        <v>42199</v>
      </c>
      <c r="B2147" s="1">
        <v>-3.9771655455411698E-4</v>
      </c>
      <c r="C2147" s="1">
        <v>4.45315896532228E-3</v>
      </c>
    </row>
    <row r="2148" spans="1:3" x14ac:dyDescent="0.3">
      <c r="A2148" s="7">
        <v>42200</v>
      </c>
      <c r="B2148" s="1">
        <v>9.6328683936308702E-3</v>
      </c>
      <c r="C2148" s="1">
        <v>-7.3498614761580096E-4</v>
      </c>
    </row>
    <row r="2149" spans="1:3" x14ac:dyDescent="0.3">
      <c r="A2149" s="7">
        <v>42201</v>
      </c>
      <c r="B2149" s="1">
        <v>1.3326072849336301E-2</v>
      </c>
      <c r="C2149" s="1">
        <v>8.0146805473277904E-3</v>
      </c>
    </row>
    <row r="2150" spans="1:3" x14ac:dyDescent="0.3">
      <c r="A2150" s="7">
        <v>42202</v>
      </c>
      <c r="B2150" s="1">
        <v>8.6372542807742203E-3</v>
      </c>
      <c r="C2150" s="1">
        <v>1.1061832220924401E-3</v>
      </c>
    </row>
    <row r="2151" spans="1:3" x14ac:dyDescent="0.3">
      <c r="A2151" s="7">
        <v>42205</v>
      </c>
      <c r="B2151" s="1">
        <v>1.8901524368504698E-2</v>
      </c>
      <c r="C2151" s="1">
        <v>7.7123353389474403E-4</v>
      </c>
    </row>
    <row r="2152" spans="1:3" x14ac:dyDescent="0.3">
      <c r="A2152" s="7">
        <v>42206</v>
      </c>
      <c r="B2152" s="1">
        <v>-9.9946068457585895E-3</v>
      </c>
      <c r="C2152" s="1">
        <v>-4.26168919334435E-3</v>
      </c>
    </row>
    <row r="2153" spans="1:3" x14ac:dyDescent="0.3">
      <c r="A2153" s="7">
        <v>42207</v>
      </c>
      <c r="B2153" s="1">
        <v>-4.2294471970513198E-2</v>
      </c>
      <c r="C2153" s="1">
        <v>-2.3877100868345798E-3</v>
      </c>
    </row>
    <row r="2154" spans="1:3" x14ac:dyDescent="0.3">
      <c r="A2154" s="7">
        <v>42208</v>
      </c>
      <c r="B2154" s="1">
        <v>-4.79363769450458E-4</v>
      </c>
      <c r="C2154" s="1">
        <v>-5.6760402791911097E-3</v>
      </c>
    </row>
    <row r="2155" spans="1:3" x14ac:dyDescent="0.3">
      <c r="A2155" s="7">
        <v>42209</v>
      </c>
      <c r="B2155" s="1">
        <v>-5.2730443322494E-3</v>
      </c>
      <c r="C2155" s="1">
        <v>-1.07033280445858E-2</v>
      </c>
    </row>
    <row r="2156" spans="1:3" x14ac:dyDescent="0.3">
      <c r="A2156" s="7">
        <v>42212</v>
      </c>
      <c r="B2156" s="1">
        <v>-1.3895668333521301E-2</v>
      </c>
      <c r="C2156" s="1">
        <v>-5.7750148178547E-3</v>
      </c>
    </row>
    <row r="2157" spans="1:3" x14ac:dyDescent="0.3">
      <c r="A2157" s="7">
        <v>42213</v>
      </c>
      <c r="B2157" s="1">
        <v>4.9686168478275698E-3</v>
      </c>
      <c r="C2157" s="1">
        <v>1.2386154420169101E-2</v>
      </c>
    </row>
    <row r="2158" spans="1:3" x14ac:dyDescent="0.3">
      <c r="A2158" s="7">
        <v>42214</v>
      </c>
      <c r="B2158" s="1">
        <v>-3.1610006128206499E-3</v>
      </c>
      <c r="C2158" s="1">
        <v>7.3187951749671401E-3</v>
      </c>
    </row>
    <row r="2159" spans="1:3" x14ac:dyDescent="0.3">
      <c r="A2159" s="7">
        <v>42215</v>
      </c>
      <c r="B2159" s="1">
        <v>-5.0410423384985598E-3</v>
      </c>
      <c r="C2159" s="1">
        <v>2.8367565729992002E-5</v>
      </c>
    </row>
    <row r="2160" spans="1:3" x14ac:dyDescent="0.3">
      <c r="A2160" s="7">
        <v>42216</v>
      </c>
      <c r="B2160" s="1">
        <v>-8.7439154015190902E-3</v>
      </c>
      <c r="C2160" s="1">
        <v>-2.2715200228432498E-3</v>
      </c>
    </row>
    <row r="2161" spans="1:3" x14ac:dyDescent="0.3">
      <c r="A2161" s="7">
        <v>42219</v>
      </c>
      <c r="B2161" s="1">
        <v>-2.3577788982500798E-2</v>
      </c>
      <c r="C2161" s="1">
        <v>-2.7568868152492202E-3</v>
      </c>
    </row>
    <row r="2162" spans="1:3" x14ac:dyDescent="0.3">
      <c r="A2162" s="7">
        <v>42220</v>
      </c>
      <c r="B2162" s="1">
        <v>-3.2084089960264003E-2</v>
      </c>
      <c r="C2162" s="1">
        <v>-2.24970492090781E-3</v>
      </c>
    </row>
    <row r="2163" spans="1:3" x14ac:dyDescent="0.3">
      <c r="A2163" s="7">
        <v>42221</v>
      </c>
      <c r="B2163" s="1">
        <v>6.6296653767134997E-3</v>
      </c>
      <c r="C2163" s="1">
        <v>3.1146789732108301E-3</v>
      </c>
    </row>
    <row r="2164" spans="1:3" x14ac:dyDescent="0.3">
      <c r="A2164" s="7">
        <v>42222</v>
      </c>
      <c r="B2164" s="1">
        <v>2.17609302324884E-3</v>
      </c>
      <c r="C2164" s="1">
        <v>-7.7529851406474802E-3</v>
      </c>
    </row>
    <row r="2165" spans="1:3" x14ac:dyDescent="0.3">
      <c r="A2165" s="7">
        <v>42223</v>
      </c>
      <c r="B2165" s="1">
        <v>3.3876704559061598E-3</v>
      </c>
      <c r="C2165" s="1">
        <v>-2.8748828113334098E-3</v>
      </c>
    </row>
    <row r="2166" spans="1:3" x14ac:dyDescent="0.3">
      <c r="A2166" s="7">
        <v>42226</v>
      </c>
      <c r="B2166" s="1">
        <v>3.6357307557746403E-2</v>
      </c>
      <c r="C2166" s="1">
        <v>1.2808166814617401E-2</v>
      </c>
    </row>
    <row r="2167" spans="1:3" x14ac:dyDescent="0.3">
      <c r="A2167" s="7">
        <v>42227</v>
      </c>
      <c r="B2167" s="1">
        <v>-5.2038032749082502E-2</v>
      </c>
      <c r="C2167" s="1">
        <v>-9.5571028381046304E-3</v>
      </c>
    </row>
    <row r="2168" spans="1:3" x14ac:dyDescent="0.3">
      <c r="A2168" s="7">
        <v>42228</v>
      </c>
      <c r="B2168" s="1">
        <v>1.5419676515309601E-2</v>
      </c>
      <c r="C2168" s="1">
        <v>9.5005490957422701E-4</v>
      </c>
    </row>
    <row r="2169" spans="1:3" x14ac:dyDescent="0.3">
      <c r="A2169" s="7">
        <v>42229</v>
      </c>
      <c r="B2169" s="1">
        <v>-7.8095687262302903E-4</v>
      </c>
      <c r="C2169" s="1">
        <v>-1.27521197359337E-3</v>
      </c>
    </row>
    <row r="2170" spans="1:3" x14ac:dyDescent="0.3">
      <c r="A2170" s="7">
        <v>42230</v>
      </c>
      <c r="B2170" s="1">
        <v>7.0341809600384898E-3</v>
      </c>
      <c r="C2170" s="1">
        <v>3.9119638755009704E-3</v>
      </c>
    </row>
    <row r="2171" spans="1:3" x14ac:dyDescent="0.3">
      <c r="A2171" s="7">
        <v>42233</v>
      </c>
      <c r="B2171" s="1">
        <v>1.0348582669004E-2</v>
      </c>
      <c r="C2171" s="1">
        <v>5.2114240209388801E-3</v>
      </c>
    </row>
    <row r="2172" spans="1:3" x14ac:dyDescent="0.3">
      <c r="A2172" s="7">
        <v>42234</v>
      </c>
      <c r="B2172" s="1">
        <v>-5.6332251739900103E-3</v>
      </c>
      <c r="C2172" s="1">
        <v>-2.62552993422227E-3</v>
      </c>
    </row>
    <row r="2173" spans="1:3" x14ac:dyDescent="0.3">
      <c r="A2173" s="7">
        <v>42235</v>
      </c>
      <c r="B2173" s="1">
        <v>-1.2789691374090299E-2</v>
      </c>
      <c r="C2173" s="1">
        <v>-8.2548765064381895E-3</v>
      </c>
    </row>
    <row r="2174" spans="1:3" x14ac:dyDescent="0.3">
      <c r="A2174" s="7">
        <v>42236</v>
      </c>
      <c r="B2174" s="1">
        <v>-2.0519972524417101E-2</v>
      </c>
      <c r="C2174" s="1">
        <v>-2.11001701002985E-2</v>
      </c>
    </row>
    <row r="2175" spans="1:3" x14ac:dyDescent="0.3">
      <c r="A2175" s="7">
        <v>42237</v>
      </c>
      <c r="B2175" s="1">
        <v>-6.1163001393962101E-2</v>
      </c>
      <c r="C2175" s="1">
        <v>-3.1850965323013999E-2</v>
      </c>
    </row>
    <row r="2176" spans="1:3" x14ac:dyDescent="0.3">
      <c r="A2176" s="7">
        <v>42240</v>
      </c>
      <c r="B2176" s="1">
        <v>-2.49622041040258E-2</v>
      </c>
      <c r="C2176" s="1">
        <v>-3.9413693006101098E-2</v>
      </c>
    </row>
    <row r="2177" spans="1:3" x14ac:dyDescent="0.3">
      <c r="A2177" s="7">
        <v>42241</v>
      </c>
      <c r="B2177" s="1">
        <v>6.0123328276977502E-3</v>
      </c>
      <c r="C2177" s="1">
        <v>-1.3521995197235299E-2</v>
      </c>
    </row>
    <row r="2178" spans="1:3" x14ac:dyDescent="0.3">
      <c r="A2178" s="7">
        <v>42242</v>
      </c>
      <c r="B2178" s="1">
        <v>5.7355077760117099E-2</v>
      </c>
      <c r="C2178" s="1">
        <v>3.90338590955863E-2</v>
      </c>
    </row>
    <row r="2179" spans="1:3" x14ac:dyDescent="0.3">
      <c r="A2179" s="7">
        <v>42243</v>
      </c>
      <c r="B2179" s="1">
        <v>2.9446710869512199E-2</v>
      </c>
      <c r="C2179" s="1">
        <v>2.42977484048124E-2</v>
      </c>
    </row>
    <row r="2180" spans="1:3" x14ac:dyDescent="0.3">
      <c r="A2180" s="7">
        <v>42244</v>
      </c>
      <c r="B2180" s="1">
        <v>3.2765204030975599E-3</v>
      </c>
      <c r="C2180" s="1">
        <v>6.0873639319747297E-4</v>
      </c>
    </row>
    <row r="2181" spans="1:3" x14ac:dyDescent="0.3">
      <c r="A2181" s="7">
        <v>42247</v>
      </c>
      <c r="B2181" s="1">
        <v>-4.6784014422641702E-3</v>
      </c>
      <c r="C2181" s="1">
        <v>-8.3916701654499493E-3</v>
      </c>
    </row>
    <row r="2182" spans="1:3" x14ac:dyDescent="0.3">
      <c r="A2182" s="7">
        <v>42248</v>
      </c>
      <c r="B2182" s="1">
        <v>-4.4696532061953703E-2</v>
      </c>
      <c r="C2182" s="1">
        <v>-2.9576446573270101E-2</v>
      </c>
    </row>
    <row r="2183" spans="1:3" x14ac:dyDescent="0.3">
      <c r="A2183" s="7">
        <v>42249</v>
      </c>
      <c r="B2183" s="1">
        <v>4.28891662603497E-2</v>
      </c>
      <c r="C2183" s="1">
        <v>1.8292974600429199E-2</v>
      </c>
    </row>
    <row r="2184" spans="1:3" x14ac:dyDescent="0.3">
      <c r="A2184" s="7">
        <v>42250</v>
      </c>
      <c r="B2184" s="1">
        <v>-1.7536062773931198E-2</v>
      </c>
      <c r="C2184" s="1">
        <v>1.16479378583989E-3</v>
      </c>
    </row>
    <row r="2185" spans="1:3" x14ac:dyDescent="0.3">
      <c r="A2185" s="7">
        <v>42251</v>
      </c>
      <c r="B2185" s="1">
        <v>-9.9669359131923096E-3</v>
      </c>
      <c r="C2185" s="1">
        <v>-1.53295956309175E-2</v>
      </c>
    </row>
    <row r="2186" spans="1:3" x14ac:dyDescent="0.3">
      <c r="A2186" s="7">
        <v>42255</v>
      </c>
      <c r="B2186" s="1">
        <v>2.7821064873603502E-2</v>
      </c>
      <c r="C2186" s="1">
        <v>2.50830533345523E-2</v>
      </c>
    </row>
    <row r="2187" spans="1:3" x14ac:dyDescent="0.3">
      <c r="A2187" s="7">
        <v>42256</v>
      </c>
      <c r="B2187" s="1">
        <v>-1.9232331990077501E-2</v>
      </c>
      <c r="C2187" s="1">
        <v>-1.3897560450836999E-2</v>
      </c>
    </row>
    <row r="2188" spans="1:3" x14ac:dyDescent="0.3">
      <c r="A2188" s="7">
        <v>42257</v>
      </c>
      <c r="B2188" s="1">
        <v>2.1970100657018099E-2</v>
      </c>
      <c r="C2188" s="1">
        <v>5.2779550339641101E-3</v>
      </c>
    </row>
    <row r="2189" spans="1:3" x14ac:dyDescent="0.3">
      <c r="A2189" s="7">
        <v>42258</v>
      </c>
      <c r="B2189" s="1">
        <v>1.4568681141301901E-2</v>
      </c>
      <c r="C2189" s="1">
        <v>4.4870433311676701E-3</v>
      </c>
    </row>
    <row r="2190" spans="1:3" x14ac:dyDescent="0.3">
      <c r="A2190" s="7">
        <v>42261</v>
      </c>
      <c r="B2190" s="1">
        <v>9.6311011546763598E-3</v>
      </c>
      <c r="C2190" s="1">
        <v>-4.0896559494183497E-3</v>
      </c>
    </row>
    <row r="2191" spans="1:3" x14ac:dyDescent="0.3">
      <c r="A2191" s="7">
        <v>42262</v>
      </c>
      <c r="B2191" s="1">
        <v>8.4124100916080895E-3</v>
      </c>
      <c r="C2191" s="1">
        <v>1.28313116684802E-2</v>
      </c>
    </row>
    <row r="2192" spans="1:3" x14ac:dyDescent="0.3">
      <c r="A2192" s="7">
        <v>42263</v>
      </c>
      <c r="B2192" s="1">
        <v>1.11794288004852E-3</v>
      </c>
      <c r="C2192" s="1">
        <v>8.7054144634388705E-3</v>
      </c>
    </row>
    <row r="2193" spans="1:3" x14ac:dyDescent="0.3">
      <c r="A2193" s="7">
        <v>42264</v>
      </c>
      <c r="B2193" s="1">
        <v>-2.1389887935547299E-2</v>
      </c>
      <c r="C2193" s="1">
        <v>-2.56105960923236E-3</v>
      </c>
    </row>
    <row r="2194" spans="1:3" x14ac:dyDescent="0.3">
      <c r="A2194" s="7">
        <v>42265</v>
      </c>
      <c r="B2194" s="1">
        <v>-4.12580734909562E-3</v>
      </c>
      <c r="C2194" s="1">
        <v>-1.6164165808483701E-2</v>
      </c>
    </row>
    <row r="2195" spans="1:3" x14ac:dyDescent="0.3">
      <c r="A2195" s="7">
        <v>42268</v>
      </c>
      <c r="B2195" s="1">
        <v>1.55136007949324E-2</v>
      </c>
      <c r="C2195" s="1">
        <v>4.5657839091290996E-3</v>
      </c>
    </row>
    <row r="2196" spans="1:3" x14ac:dyDescent="0.3">
      <c r="A2196" s="7">
        <v>42269</v>
      </c>
      <c r="B2196" s="1">
        <v>-1.5710600327012499E-2</v>
      </c>
      <c r="C2196" s="1">
        <v>-1.23184295425118E-2</v>
      </c>
    </row>
    <row r="2197" spans="1:3" x14ac:dyDescent="0.3">
      <c r="A2197" s="7">
        <v>42270</v>
      </c>
      <c r="B2197" s="1">
        <v>8.1128695278767093E-3</v>
      </c>
      <c r="C2197" s="1">
        <v>-2.0486426492924998E-3</v>
      </c>
    </row>
    <row r="2198" spans="1:3" x14ac:dyDescent="0.3">
      <c r="A2198" s="7">
        <v>42271</v>
      </c>
      <c r="B2198" s="1">
        <v>5.9482565146458102E-3</v>
      </c>
      <c r="C2198" s="1">
        <v>-3.36298457074113E-3</v>
      </c>
    </row>
    <row r="2199" spans="1:3" x14ac:dyDescent="0.3">
      <c r="A2199" s="7">
        <v>42272</v>
      </c>
      <c r="B2199" s="1">
        <v>-2.52165988657516E-3</v>
      </c>
      <c r="C2199" s="1">
        <v>-4.6579307159455601E-4</v>
      </c>
    </row>
    <row r="2200" spans="1:3" x14ac:dyDescent="0.3">
      <c r="A2200" s="7">
        <v>42275</v>
      </c>
      <c r="B2200" s="1">
        <v>-1.9789152068376399E-2</v>
      </c>
      <c r="C2200" s="1">
        <v>-2.5666090316902802E-2</v>
      </c>
    </row>
    <row r="2201" spans="1:3" x14ac:dyDescent="0.3">
      <c r="A2201" s="7">
        <v>42276</v>
      </c>
      <c r="B2201" s="1">
        <v>-3.0060543463331198E-2</v>
      </c>
      <c r="C2201" s="1">
        <v>1.2328530985949999E-3</v>
      </c>
    </row>
    <row r="2202" spans="1:3" x14ac:dyDescent="0.3">
      <c r="A2202" s="7">
        <v>42277</v>
      </c>
      <c r="B2202" s="1">
        <v>1.13700990336885E-2</v>
      </c>
      <c r="C2202" s="1">
        <v>1.9075555652102099E-2</v>
      </c>
    </row>
    <row r="2203" spans="1:3" x14ac:dyDescent="0.3">
      <c r="A2203" s="7">
        <v>42278</v>
      </c>
      <c r="B2203" s="1">
        <v>-6.5276656787183196E-3</v>
      </c>
      <c r="C2203" s="1">
        <v>1.97388423241174E-3</v>
      </c>
    </row>
    <row r="2204" spans="1:3" x14ac:dyDescent="0.3">
      <c r="A2204" s="7">
        <v>42279</v>
      </c>
      <c r="B2204" s="1">
        <v>7.3005205381186898E-3</v>
      </c>
      <c r="C2204" s="1">
        <v>1.4315289254205599E-2</v>
      </c>
    </row>
    <row r="2205" spans="1:3" x14ac:dyDescent="0.3">
      <c r="A2205" s="7">
        <v>42282</v>
      </c>
      <c r="B2205" s="1">
        <v>3.6238046090844001E-3</v>
      </c>
      <c r="C2205" s="1">
        <v>1.8289841072045999E-2</v>
      </c>
    </row>
    <row r="2206" spans="1:3" x14ac:dyDescent="0.3">
      <c r="A2206" s="7">
        <v>42283</v>
      </c>
      <c r="B2206" s="1">
        <v>4.7844029621246804E-3</v>
      </c>
      <c r="C2206" s="1">
        <v>-3.5882362417535298E-3</v>
      </c>
    </row>
    <row r="2207" spans="1:3" x14ac:dyDescent="0.3">
      <c r="A2207" s="7">
        <v>42284</v>
      </c>
      <c r="B2207" s="1">
        <v>-4.7616214463721603E-3</v>
      </c>
      <c r="C2207" s="1">
        <v>8.0356335844033993E-3</v>
      </c>
    </row>
    <row r="2208" spans="1:3" x14ac:dyDescent="0.3">
      <c r="A2208" s="7">
        <v>42285</v>
      </c>
      <c r="B2208" s="1">
        <v>-1.15543357133201E-2</v>
      </c>
      <c r="C2208" s="1">
        <v>8.8184356322988898E-3</v>
      </c>
    </row>
    <row r="2209" spans="1:3" x14ac:dyDescent="0.3">
      <c r="A2209" s="7">
        <v>42286</v>
      </c>
      <c r="B2209" s="1">
        <v>2.39269401808169E-2</v>
      </c>
      <c r="C2209" s="1">
        <v>7.2511135765540601E-4</v>
      </c>
    </row>
    <row r="2210" spans="1:3" x14ac:dyDescent="0.3">
      <c r="A2210" s="7">
        <v>42289</v>
      </c>
      <c r="B2210" s="1">
        <v>-4.6378439302016102E-3</v>
      </c>
      <c r="C2210" s="1">
        <v>1.2754770636946901E-3</v>
      </c>
    </row>
    <row r="2211" spans="1:3" x14ac:dyDescent="0.3">
      <c r="A2211" s="7">
        <v>42290</v>
      </c>
      <c r="B2211" s="1">
        <v>1.7024566312366901E-3</v>
      </c>
      <c r="C2211" s="1">
        <v>-6.8254241800043101E-3</v>
      </c>
    </row>
    <row r="2212" spans="1:3" x14ac:dyDescent="0.3">
      <c r="A2212" s="7">
        <v>42291</v>
      </c>
      <c r="B2212" s="1">
        <v>-1.41336143902232E-2</v>
      </c>
      <c r="C2212" s="1">
        <v>-4.7162741133909298E-3</v>
      </c>
    </row>
    <row r="2213" spans="1:3" x14ac:dyDescent="0.3">
      <c r="A2213" s="7">
        <v>42292</v>
      </c>
      <c r="B2213" s="1">
        <v>1.4971616733831799E-2</v>
      </c>
      <c r="C2213" s="1">
        <v>1.48527735621229E-2</v>
      </c>
    </row>
    <row r="2214" spans="1:3" x14ac:dyDescent="0.3">
      <c r="A2214" s="7">
        <v>42293</v>
      </c>
      <c r="B2214" s="1">
        <v>-7.3310426148979202E-3</v>
      </c>
      <c r="C2214" s="1">
        <v>4.5704742761638597E-3</v>
      </c>
    </row>
    <row r="2215" spans="1:3" x14ac:dyDescent="0.3">
      <c r="A2215" s="7">
        <v>42296</v>
      </c>
      <c r="B2215" s="1">
        <v>6.2141702490523497E-3</v>
      </c>
      <c r="C2215" s="1">
        <v>2.7054561930151E-4</v>
      </c>
    </row>
    <row r="2216" spans="1:3" x14ac:dyDescent="0.3">
      <c r="A2216" s="7">
        <v>42297</v>
      </c>
      <c r="B2216" s="1">
        <v>1.8258386987481699E-2</v>
      </c>
      <c r="C2216" s="1">
        <v>-1.4210900306260699E-3</v>
      </c>
    </row>
    <row r="2217" spans="1:3" x14ac:dyDescent="0.3">
      <c r="A2217" s="7">
        <v>42298</v>
      </c>
      <c r="B2217" s="1">
        <v>-8.8043281402328005E-5</v>
      </c>
      <c r="C2217" s="1">
        <v>-5.8254154254255798E-3</v>
      </c>
    </row>
    <row r="2218" spans="1:3" x14ac:dyDescent="0.3">
      <c r="A2218" s="7">
        <v>42299</v>
      </c>
      <c r="B2218" s="1">
        <v>1.5295338928792399E-2</v>
      </c>
      <c r="C2218" s="1">
        <v>1.6627571884764599E-2</v>
      </c>
    </row>
    <row r="2219" spans="1:3" x14ac:dyDescent="0.3">
      <c r="A2219" s="7">
        <v>42300</v>
      </c>
      <c r="B2219" s="1">
        <v>3.09958686855809E-2</v>
      </c>
      <c r="C2219" s="1">
        <v>1.1030344256396599E-2</v>
      </c>
    </row>
    <row r="2220" spans="1:3" x14ac:dyDescent="0.3">
      <c r="A2220" s="7">
        <v>42303</v>
      </c>
      <c r="B2220" s="1">
        <v>-3.19111812544235E-2</v>
      </c>
      <c r="C2220" s="1">
        <v>-1.91310034815984E-3</v>
      </c>
    </row>
    <row r="2221" spans="1:3" x14ac:dyDescent="0.3">
      <c r="A2221" s="7">
        <v>42304</v>
      </c>
      <c r="B2221" s="1">
        <v>-6.3326027658124904E-3</v>
      </c>
      <c r="C2221" s="1">
        <v>-2.5541185091011399E-3</v>
      </c>
    </row>
    <row r="2222" spans="1:3" x14ac:dyDescent="0.3">
      <c r="A2222" s="7">
        <v>42305</v>
      </c>
      <c r="B2222" s="1">
        <v>4.1204603503417897E-2</v>
      </c>
      <c r="C2222" s="1">
        <v>1.1840033238402501E-2</v>
      </c>
    </row>
    <row r="2223" spans="1:3" x14ac:dyDescent="0.3">
      <c r="A2223" s="7">
        <v>42306</v>
      </c>
      <c r="B2223" s="1">
        <v>1.05643354333054E-2</v>
      </c>
      <c r="C2223" s="1">
        <v>-4.4977441860072402E-4</v>
      </c>
    </row>
    <row r="2224" spans="1:3" x14ac:dyDescent="0.3">
      <c r="A2224" s="7">
        <v>42307</v>
      </c>
      <c r="B2224" s="1">
        <v>-8.54555112874111E-3</v>
      </c>
      <c r="C2224" s="1">
        <v>-4.8098771534880198E-3</v>
      </c>
    </row>
    <row r="2225" spans="1:3" x14ac:dyDescent="0.3">
      <c r="A2225" s="7">
        <v>42310</v>
      </c>
      <c r="B2225" s="1">
        <v>1.40585953328074E-2</v>
      </c>
      <c r="C2225" s="1">
        <v>1.1873817294504801E-2</v>
      </c>
    </row>
    <row r="2226" spans="1:3" x14ac:dyDescent="0.3">
      <c r="A2226" s="7">
        <v>42311</v>
      </c>
      <c r="B2226" s="1">
        <v>1.1470488542778099E-2</v>
      </c>
      <c r="C2226" s="1">
        <v>2.7280672352485401E-3</v>
      </c>
    </row>
    <row r="2227" spans="1:3" x14ac:dyDescent="0.3">
      <c r="A2227" s="7">
        <v>42312</v>
      </c>
      <c r="B2227" s="1">
        <v>-4.6503323913454899E-3</v>
      </c>
      <c r="C2227" s="1">
        <v>-3.5453670089111702E-3</v>
      </c>
    </row>
    <row r="2228" spans="1:3" x14ac:dyDescent="0.3">
      <c r="A2228" s="7">
        <v>42313</v>
      </c>
      <c r="B2228" s="1">
        <v>-4.60983737120835E-3</v>
      </c>
      <c r="C2228" s="1">
        <v>-1.13214841445985E-3</v>
      </c>
    </row>
    <row r="2229" spans="1:3" x14ac:dyDescent="0.3">
      <c r="A2229" s="7">
        <v>42314</v>
      </c>
      <c r="B2229" s="1">
        <v>1.1577606716455201E-3</v>
      </c>
      <c r="C2229" s="1">
        <v>-3.47621598642878E-4</v>
      </c>
    </row>
    <row r="2230" spans="1:3" x14ac:dyDescent="0.3">
      <c r="A2230" s="7">
        <v>42317</v>
      </c>
      <c r="B2230" s="1">
        <v>-4.0476378181760796E-3</v>
      </c>
      <c r="C2230" s="1">
        <v>-9.8227293641929298E-3</v>
      </c>
    </row>
    <row r="2231" spans="1:3" x14ac:dyDescent="0.3">
      <c r="A2231" s="7">
        <v>42318</v>
      </c>
      <c r="B2231" s="1">
        <v>-3.1516991856619998E-2</v>
      </c>
      <c r="C2231" s="1">
        <v>1.5105951573544101E-3</v>
      </c>
    </row>
    <row r="2232" spans="1:3" x14ac:dyDescent="0.3">
      <c r="A2232" s="7">
        <v>42319</v>
      </c>
      <c r="B2232" s="1">
        <v>-5.6522054214862604E-3</v>
      </c>
      <c r="C2232" s="1">
        <v>-3.22808595469826E-3</v>
      </c>
    </row>
    <row r="2233" spans="1:3" x14ac:dyDescent="0.3">
      <c r="A2233" s="7">
        <v>42320</v>
      </c>
      <c r="B2233" s="1">
        <v>-3.3588653794126601E-3</v>
      </c>
      <c r="C2233" s="1">
        <v>-1.3990375421686799E-2</v>
      </c>
    </row>
    <row r="2234" spans="1:3" x14ac:dyDescent="0.3">
      <c r="A2234" s="7">
        <v>42321</v>
      </c>
      <c r="B2234" s="1">
        <v>-2.9208410924390402E-2</v>
      </c>
      <c r="C2234" s="1">
        <v>-1.12073648807234E-2</v>
      </c>
    </row>
    <row r="2235" spans="1:3" x14ac:dyDescent="0.3">
      <c r="A2235" s="7">
        <v>42324</v>
      </c>
      <c r="B2235" s="1">
        <v>1.63791351010187E-2</v>
      </c>
      <c r="C2235" s="1">
        <v>1.49032650954863E-2</v>
      </c>
    </row>
    <row r="2236" spans="1:3" x14ac:dyDescent="0.3">
      <c r="A2236" s="7">
        <v>42325</v>
      </c>
      <c r="B2236" s="1">
        <v>-4.2916066049979397E-3</v>
      </c>
      <c r="C2236" s="1">
        <v>-1.3393792484004401E-3</v>
      </c>
    </row>
    <row r="2237" spans="1:3" x14ac:dyDescent="0.3">
      <c r="A2237" s="7">
        <v>42326</v>
      </c>
      <c r="B2237" s="1">
        <v>3.1665036063366299E-2</v>
      </c>
      <c r="C2237" s="1">
        <v>1.6162451938893398E-2</v>
      </c>
    </row>
    <row r="2238" spans="1:3" x14ac:dyDescent="0.3">
      <c r="A2238" s="7">
        <v>42327</v>
      </c>
      <c r="B2238" s="1">
        <v>1.27035508505366E-2</v>
      </c>
      <c r="C2238" s="1">
        <v>-1.12310922181891E-3</v>
      </c>
    </row>
    <row r="2239" spans="1:3" x14ac:dyDescent="0.3">
      <c r="A2239" s="7">
        <v>42328</v>
      </c>
      <c r="B2239" s="1">
        <v>4.3778288312559298E-3</v>
      </c>
      <c r="C2239" s="1">
        <v>3.8101958630922801E-3</v>
      </c>
    </row>
    <row r="2240" spans="1:3" x14ac:dyDescent="0.3">
      <c r="A2240" s="7">
        <v>42331</v>
      </c>
      <c r="B2240" s="1">
        <v>-1.2992563843574299E-2</v>
      </c>
      <c r="C2240" s="1">
        <v>-1.2348607802712399E-3</v>
      </c>
    </row>
    <row r="2241" spans="1:3" x14ac:dyDescent="0.3">
      <c r="A2241" s="7">
        <v>42332</v>
      </c>
      <c r="B2241" s="1">
        <v>9.5965092172927095E-3</v>
      </c>
      <c r="C2241" s="1">
        <v>1.2219961240418401E-3</v>
      </c>
    </row>
    <row r="2242" spans="1:3" x14ac:dyDescent="0.3">
      <c r="A2242" s="7">
        <v>42333</v>
      </c>
      <c r="B2242" s="1">
        <v>-7.1498522620387899E-3</v>
      </c>
      <c r="C2242" s="1">
        <v>-1.29132568337798E-4</v>
      </c>
    </row>
    <row r="2243" spans="1:3" x14ac:dyDescent="0.3">
      <c r="A2243" s="7">
        <v>42335</v>
      </c>
      <c r="B2243" s="1">
        <v>-1.86401672970293E-3</v>
      </c>
      <c r="C2243" s="1">
        <v>5.9361756861209302E-4</v>
      </c>
    </row>
    <row r="2244" spans="1:3" x14ac:dyDescent="0.3">
      <c r="A2244" s="7">
        <v>42338</v>
      </c>
      <c r="B2244" s="1">
        <v>4.15937323225912E-3</v>
      </c>
      <c r="C2244" s="1">
        <v>-4.6409971261862602E-3</v>
      </c>
    </row>
    <row r="2245" spans="1:3" x14ac:dyDescent="0.3">
      <c r="A2245" s="7">
        <v>42339</v>
      </c>
      <c r="B2245" s="1">
        <v>-8.1151162257818692E-3</v>
      </c>
      <c r="C2245" s="1">
        <v>1.0680573511899299E-2</v>
      </c>
    </row>
    <row r="2246" spans="1:3" x14ac:dyDescent="0.3">
      <c r="A2246" s="7">
        <v>42340</v>
      </c>
      <c r="B2246" s="1">
        <v>-9.0335170734765508E-3</v>
      </c>
      <c r="C2246" s="1">
        <v>-1.0995693149292199E-2</v>
      </c>
    </row>
    <row r="2247" spans="1:3" x14ac:dyDescent="0.3">
      <c r="A2247" s="7">
        <v>42341</v>
      </c>
      <c r="B2247" s="1">
        <v>-9.2879770503850895E-3</v>
      </c>
      <c r="C2247" s="1">
        <v>-1.43735268675144E-2</v>
      </c>
    </row>
    <row r="2248" spans="1:3" x14ac:dyDescent="0.3">
      <c r="A2248" s="7">
        <v>42342</v>
      </c>
      <c r="B2248" s="1">
        <v>3.32466756152556E-2</v>
      </c>
      <c r="C2248" s="1">
        <v>2.0525668952535901E-2</v>
      </c>
    </row>
    <row r="2249" spans="1:3" x14ac:dyDescent="0.3">
      <c r="A2249" s="7">
        <v>42345</v>
      </c>
      <c r="B2249" s="1">
        <v>-6.3010397927312197E-3</v>
      </c>
      <c r="C2249" s="1">
        <v>-6.9895029437349E-3</v>
      </c>
    </row>
    <row r="2250" spans="1:3" x14ac:dyDescent="0.3">
      <c r="A2250" s="7">
        <v>42346</v>
      </c>
      <c r="B2250" s="1">
        <v>-4.22764806914055E-4</v>
      </c>
      <c r="C2250" s="1">
        <v>-6.4899014278222396E-3</v>
      </c>
    </row>
    <row r="2251" spans="1:3" x14ac:dyDescent="0.3">
      <c r="A2251" s="7">
        <v>42347</v>
      </c>
      <c r="B2251" s="1">
        <v>-2.2075444674999899E-2</v>
      </c>
      <c r="C2251" s="1">
        <v>-7.7389851273601496E-3</v>
      </c>
    </row>
    <row r="2252" spans="1:3" x14ac:dyDescent="0.3">
      <c r="A2252" s="7">
        <v>42348</v>
      </c>
      <c r="B2252" s="1">
        <v>4.7566876243161403E-3</v>
      </c>
      <c r="C2252" s="1">
        <v>2.2513869815967702E-3</v>
      </c>
    </row>
    <row r="2253" spans="1:3" x14ac:dyDescent="0.3">
      <c r="A2253" s="7">
        <v>42349</v>
      </c>
      <c r="B2253" s="1">
        <v>-2.5737765153195001E-2</v>
      </c>
      <c r="C2253" s="1">
        <v>-1.94227671306118E-2</v>
      </c>
    </row>
    <row r="2254" spans="1:3" x14ac:dyDescent="0.3">
      <c r="A2254" s="7">
        <v>42352</v>
      </c>
      <c r="B2254" s="1">
        <v>-6.1850245978548601E-3</v>
      </c>
      <c r="C2254" s="1">
        <v>4.7555598740678402E-3</v>
      </c>
    </row>
    <row r="2255" spans="1:3" x14ac:dyDescent="0.3">
      <c r="A2255" s="7">
        <v>42353</v>
      </c>
      <c r="B2255" s="1">
        <v>-1.7692053923657601E-2</v>
      </c>
      <c r="C2255" s="1">
        <v>1.0618561196917399E-2</v>
      </c>
    </row>
    <row r="2256" spans="1:3" x14ac:dyDescent="0.3">
      <c r="A2256" s="7">
        <v>42354</v>
      </c>
      <c r="B2256" s="1">
        <v>7.6929282870641397E-3</v>
      </c>
      <c r="C2256" s="1">
        <v>1.4514969343641699E-2</v>
      </c>
    </row>
    <row r="2257" spans="1:3" x14ac:dyDescent="0.3">
      <c r="A2257" s="7">
        <v>42355</v>
      </c>
      <c r="B2257" s="1">
        <v>-2.1196297744956301E-2</v>
      </c>
      <c r="C2257" s="1">
        <v>-1.5040520569611599E-2</v>
      </c>
    </row>
    <row r="2258" spans="1:3" x14ac:dyDescent="0.3">
      <c r="A2258" s="7">
        <v>42356</v>
      </c>
      <c r="B2258" s="1">
        <v>-2.7069137683228502E-2</v>
      </c>
      <c r="C2258" s="1">
        <v>-1.7797220091700101E-2</v>
      </c>
    </row>
    <row r="2259" spans="1:3" x14ac:dyDescent="0.3">
      <c r="A2259" s="7">
        <v>42359</v>
      </c>
      <c r="B2259" s="1">
        <v>1.2260789220833099E-2</v>
      </c>
      <c r="C2259" s="1">
        <v>7.7784022432043597E-3</v>
      </c>
    </row>
    <row r="2260" spans="1:3" x14ac:dyDescent="0.3">
      <c r="A2260" s="7">
        <v>42360</v>
      </c>
      <c r="B2260" s="1">
        <v>-9.3175144298840397E-4</v>
      </c>
      <c r="C2260" s="1">
        <v>8.8167364066982206E-3</v>
      </c>
    </row>
    <row r="2261" spans="1:3" x14ac:dyDescent="0.3">
      <c r="A2261" s="7">
        <v>42361</v>
      </c>
      <c r="B2261" s="1">
        <v>1.2869602643179399E-2</v>
      </c>
      <c r="C2261" s="1">
        <v>1.2418068122691301E-2</v>
      </c>
    </row>
    <row r="2262" spans="1:3" x14ac:dyDescent="0.3">
      <c r="A2262" s="7">
        <v>42362</v>
      </c>
      <c r="B2262" s="1">
        <v>-5.3406366751183E-3</v>
      </c>
      <c r="C2262" s="1">
        <v>-1.5986363048084999E-3</v>
      </c>
    </row>
    <row r="2263" spans="1:3" x14ac:dyDescent="0.3">
      <c r="A2263" s="7">
        <v>42366</v>
      </c>
      <c r="B2263" s="1">
        <v>-1.1200335591061501E-2</v>
      </c>
      <c r="C2263" s="1">
        <v>-2.17855982891024E-3</v>
      </c>
    </row>
    <row r="2264" spans="1:3" x14ac:dyDescent="0.3">
      <c r="A2264" s="7">
        <v>42367</v>
      </c>
      <c r="B2264" s="1">
        <v>1.7974302219600599E-2</v>
      </c>
      <c r="C2264" s="1">
        <v>1.0629762703622699E-2</v>
      </c>
    </row>
    <row r="2265" spans="1:3" x14ac:dyDescent="0.3">
      <c r="A2265" s="7">
        <v>42368</v>
      </c>
      <c r="B2265" s="1">
        <v>-1.3058822387335601E-2</v>
      </c>
      <c r="C2265" s="1">
        <v>-7.2172285974308999E-3</v>
      </c>
    </row>
    <row r="2266" spans="1:3" x14ac:dyDescent="0.3">
      <c r="A2266" s="7">
        <v>42369</v>
      </c>
      <c r="B2266" s="1">
        <v>-1.91949565364028E-2</v>
      </c>
      <c r="C2266" s="1">
        <v>-9.4119130897783992E-3</v>
      </c>
    </row>
    <row r="2267" spans="1:3" x14ac:dyDescent="0.3">
      <c r="A2267" s="7">
        <v>42373</v>
      </c>
      <c r="B2267" s="1">
        <v>8.5515422428494902E-4</v>
      </c>
      <c r="C2267" s="1">
        <v>-1.5303730981790199E-2</v>
      </c>
    </row>
    <row r="2268" spans="1:3" x14ac:dyDescent="0.3">
      <c r="A2268" s="7">
        <v>42374</v>
      </c>
      <c r="B2268" s="1">
        <v>-2.50593387493145E-2</v>
      </c>
      <c r="C2268" s="1">
        <v>2.0122260747390498E-3</v>
      </c>
    </row>
    <row r="2269" spans="1:3" x14ac:dyDescent="0.3">
      <c r="A2269" s="7">
        <v>42375</v>
      </c>
      <c r="B2269" s="1">
        <v>-1.9569599749413399E-2</v>
      </c>
      <c r="C2269" s="1">
        <v>-1.31153966170151E-2</v>
      </c>
    </row>
    <row r="2270" spans="1:3" x14ac:dyDescent="0.3">
      <c r="A2270" s="7">
        <v>42376</v>
      </c>
      <c r="B2270" s="1">
        <v>-4.22047956053693E-2</v>
      </c>
      <c r="C2270" s="1">
        <v>-2.3700443039098101E-2</v>
      </c>
    </row>
    <row r="2271" spans="1:3" x14ac:dyDescent="0.3">
      <c r="A2271" s="7">
        <v>42377</v>
      </c>
      <c r="B2271" s="1">
        <v>5.2877886505966502E-3</v>
      </c>
      <c r="C2271" s="1">
        <v>-1.0838374634476299E-2</v>
      </c>
    </row>
    <row r="2272" spans="1:3" x14ac:dyDescent="0.3">
      <c r="A2272" s="7">
        <v>42380</v>
      </c>
      <c r="B2272" s="1">
        <v>1.6192423786522501E-2</v>
      </c>
      <c r="C2272" s="1">
        <v>8.5327230857745696E-4</v>
      </c>
    </row>
    <row r="2273" spans="1:3" x14ac:dyDescent="0.3">
      <c r="A2273" s="7">
        <v>42381</v>
      </c>
      <c r="B2273" s="1">
        <v>1.45133360762462E-2</v>
      </c>
      <c r="C2273" s="1">
        <v>7.8027986383719704E-3</v>
      </c>
    </row>
    <row r="2274" spans="1:3" x14ac:dyDescent="0.3">
      <c r="A2274" s="7">
        <v>42382</v>
      </c>
      <c r="B2274" s="1">
        <v>-2.5710248828934499E-2</v>
      </c>
      <c r="C2274" s="1">
        <v>-2.4965452602732498E-2</v>
      </c>
    </row>
    <row r="2275" spans="1:3" x14ac:dyDescent="0.3">
      <c r="A2275" s="7">
        <v>42383</v>
      </c>
      <c r="B2275" s="1">
        <v>2.1870410433837199E-2</v>
      </c>
      <c r="C2275" s="1">
        <v>1.6695905641396398E-2</v>
      </c>
    </row>
    <row r="2276" spans="1:3" x14ac:dyDescent="0.3">
      <c r="A2276" s="7">
        <v>42384</v>
      </c>
      <c r="B2276" s="1">
        <v>-2.4015106132110602E-2</v>
      </c>
      <c r="C2276" s="1">
        <v>-2.1599098121784E-2</v>
      </c>
    </row>
    <row r="2277" spans="1:3" x14ac:dyDescent="0.3">
      <c r="A2277" s="7">
        <v>42388</v>
      </c>
      <c r="B2277" s="1">
        <v>-4.8383660936720503E-3</v>
      </c>
      <c r="C2277" s="1">
        <v>5.3182155440811797E-4</v>
      </c>
    </row>
    <row r="2278" spans="1:3" x14ac:dyDescent="0.3">
      <c r="A2278" s="7">
        <v>42389</v>
      </c>
      <c r="B2278" s="1">
        <v>1.34465751883095E-3</v>
      </c>
      <c r="C2278" s="1">
        <v>-1.16938551527535E-2</v>
      </c>
    </row>
    <row r="2279" spans="1:3" x14ac:dyDescent="0.3">
      <c r="A2279" s="7">
        <v>42390</v>
      </c>
      <c r="B2279" s="1">
        <v>-5.0625783769705501E-3</v>
      </c>
      <c r="C2279" s="1">
        <v>5.1954382646432996E-3</v>
      </c>
    </row>
    <row r="2280" spans="1:3" x14ac:dyDescent="0.3">
      <c r="A2280" s="7">
        <v>42391</v>
      </c>
      <c r="B2280" s="1">
        <v>5.3167022582859998E-2</v>
      </c>
      <c r="C2280" s="1">
        <v>2.0283700930896899E-2</v>
      </c>
    </row>
    <row r="2281" spans="1:3" x14ac:dyDescent="0.3">
      <c r="A2281" s="7">
        <v>42394</v>
      </c>
      <c r="B2281" s="1">
        <v>-1.9522756782377599E-2</v>
      </c>
      <c r="C2281" s="1">
        <v>-1.5637981868314201E-2</v>
      </c>
    </row>
    <row r="2282" spans="1:3" x14ac:dyDescent="0.3">
      <c r="A2282" s="7">
        <v>42395</v>
      </c>
      <c r="B2282" s="1">
        <v>5.5309167666661701E-3</v>
      </c>
      <c r="C2282" s="1">
        <v>1.4144335682203499E-2</v>
      </c>
    </row>
    <row r="2283" spans="1:3" x14ac:dyDescent="0.3">
      <c r="A2283" s="7">
        <v>42396</v>
      </c>
      <c r="B2283" s="1">
        <v>-6.5706417563036398E-2</v>
      </c>
      <c r="C2283" s="1">
        <v>-1.08634839468187E-2</v>
      </c>
    </row>
    <row r="2284" spans="1:3" x14ac:dyDescent="0.3">
      <c r="A2284" s="7">
        <v>42397</v>
      </c>
      <c r="B2284" s="1">
        <v>7.1719508153551496E-3</v>
      </c>
      <c r="C2284" s="1">
        <v>5.5285771108635204E-3</v>
      </c>
    </row>
    <row r="2285" spans="1:3" x14ac:dyDescent="0.3">
      <c r="A2285" s="7">
        <v>42398</v>
      </c>
      <c r="B2285" s="1">
        <v>3.4541121428058E-2</v>
      </c>
      <c r="C2285" s="1">
        <v>2.4760217481832901E-2</v>
      </c>
    </row>
    <row r="2286" spans="1:3" x14ac:dyDescent="0.3">
      <c r="A2286" s="7">
        <v>42401</v>
      </c>
      <c r="B2286" s="1">
        <v>-9.34845996711553E-3</v>
      </c>
      <c r="C2286" s="1">
        <v>-4.4323640602828002E-4</v>
      </c>
    </row>
    <row r="2287" spans="1:3" x14ac:dyDescent="0.3">
      <c r="A2287" s="7">
        <v>42402</v>
      </c>
      <c r="B2287" s="1">
        <v>-2.0221807621520101E-2</v>
      </c>
      <c r="C2287" s="1">
        <v>-1.8743091042644801E-2</v>
      </c>
    </row>
    <row r="2288" spans="1:3" x14ac:dyDescent="0.3">
      <c r="A2288" s="7">
        <v>42403</v>
      </c>
      <c r="B2288" s="1">
        <v>1.9792102506853301E-2</v>
      </c>
      <c r="C2288" s="1">
        <v>4.9920389353981199E-3</v>
      </c>
    </row>
    <row r="2289" spans="1:3" x14ac:dyDescent="0.3">
      <c r="A2289" s="7">
        <v>42404</v>
      </c>
      <c r="B2289" s="1">
        <v>8.03525142560901E-3</v>
      </c>
      <c r="C2289" s="1">
        <v>1.5267326294097199E-3</v>
      </c>
    </row>
    <row r="2290" spans="1:3" x14ac:dyDescent="0.3">
      <c r="A2290" s="7">
        <v>42405</v>
      </c>
      <c r="B2290" s="1">
        <v>-2.6708011110723E-2</v>
      </c>
      <c r="C2290" s="1">
        <v>-1.8481246133065898E-2</v>
      </c>
    </row>
    <row r="2291" spans="1:3" x14ac:dyDescent="0.3">
      <c r="A2291" s="7">
        <v>42408</v>
      </c>
      <c r="B2291" s="1">
        <v>1.05296114417501E-2</v>
      </c>
      <c r="C2291" s="1">
        <v>-1.4153935962584499E-2</v>
      </c>
    </row>
    <row r="2292" spans="1:3" x14ac:dyDescent="0.3">
      <c r="A2292" s="7">
        <v>42409</v>
      </c>
      <c r="B2292" s="1">
        <v>-2.10278747126091E-4</v>
      </c>
      <c r="C2292" s="1">
        <v>-6.6362010054477104E-4</v>
      </c>
    </row>
    <row r="2293" spans="1:3" x14ac:dyDescent="0.3">
      <c r="A2293" s="7">
        <v>42410</v>
      </c>
      <c r="B2293" s="1">
        <v>-7.5799508169915901E-3</v>
      </c>
      <c r="C2293" s="1">
        <v>-1.88950500952356E-4</v>
      </c>
    </row>
    <row r="2294" spans="1:3" x14ac:dyDescent="0.3">
      <c r="A2294" s="7">
        <v>42411</v>
      </c>
      <c r="B2294" s="1">
        <v>-6.0464499352569402E-3</v>
      </c>
      <c r="C2294" s="1">
        <v>-1.2301161634528201E-2</v>
      </c>
    </row>
    <row r="2295" spans="1:3" x14ac:dyDescent="0.3">
      <c r="A2295" s="7">
        <v>42412</v>
      </c>
      <c r="B2295" s="1">
        <v>3.0950358752750398E-3</v>
      </c>
      <c r="C2295" s="1">
        <v>1.9518049434029201E-2</v>
      </c>
    </row>
    <row r="2296" spans="1:3" x14ac:dyDescent="0.3">
      <c r="A2296" s="7">
        <v>42416</v>
      </c>
      <c r="B2296" s="1">
        <v>2.8194589042531699E-2</v>
      </c>
      <c r="C2296" s="1">
        <v>1.6516654254666599E-2</v>
      </c>
    </row>
    <row r="2297" spans="1:3" x14ac:dyDescent="0.3">
      <c r="A2297" s="7">
        <v>42417</v>
      </c>
      <c r="B2297" s="1">
        <v>1.5314531064187601E-2</v>
      </c>
      <c r="C2297" s="1">
        <v>1.64804390873186E-2</v>
      </c>
    </row>
    <row r="2298" spans="1:3" x14ac:dyDescent="0.3">
      <c r="A2298" s="7">
        <v>42418</v>
      </c>
      <c r="B2298" s="1">
        <v>-1.8956686503301599E-2</v>
      </c>
      <c r="C2298" s="1">
        <v>-4.6657135860892502E-3</v>
      </c>
    </row>
    <row r="2299" spans="1:3" x14ac:dyDescent="0.3">
      <c r="A2299" s="7">
        <v>42419</v>
      </c>
      <c r="B2299" s="1">
        <v>-2.2853639263409301E-3</v>
      </c>
      <c r="C2299" s="1">
        <v>-2.60330692216648E-5</v>
      </c>
    </row>
    <row r="2300" spans="1:3" x14ac:dyDescent="0.3">
      <c r="A2300" s="7">
        <v>42422</v>
      </c>
      <c r="B2300" s="1">
        <v>8.7463479467049209E-3</v>
      </c>
      <c r="C2300" s="1">
        <v>1.44541973431929E-2</v>
      </c>
    </row>
    <row r="2301" spans="1:3" x14ac:dyDescent="0.3">
      <c r="A2301" s="7">
        <v>42423</v>
      </c>
      <c r="B2301" s="1">
        <v>-2.26052969172039E-2</v>
      </c>
      <c r="C2301" s="1">
        <v>-1.24543716268312E-2</v>
      </c>
    </row>
    <row r="2302" spans="1:3" x14ac:dyDescent="0.3">
      <c r="A2302" s="7">
        <v>42424</v>
      </c>
      <c r="B2302" s="1">
        <v>1.48909047055288E-2</v>
      </c>
      <c r="C2302" s="1">
        <v>4.4397866573695497E-3</v>
      </c>
    </row>
    <row r="2303" spans="1:3" x14ac:dyDescent="0.3">
      <c r="A2303" s="7">
        <v>42425</v>
      </c>
      <c r="B2303" s="1">
        <v>6.8676844943875697E-3</v>
      </c>
      <c r="C2303" s="1">
        <v>1.1348275180813799E-2</v>
      </c>
    </row>
    <row r="2304" spans="1:3" x14ac:dyDescent="0.3">
      <c r="A2304" s="7">
        <v>42426</v>
      </c>
      <c r="B2304" s="1">
        <v>1.5504874950949001E-3</v>
      </c>
      <c r="C2304" s="1">
        <v>-1.87011430631534E-3</v>
      </c>
    </row>
    <row r="2305" spans="1:3" x14ac:dyDescent="0.3">
      <c r="A2305" s="7">
        <v>42429</v>
      </c>
      <c r="B2305" s="1">
        <v>-2.2702128413705199E-3</v>
      </c>
      <c r="C2305" s="1">
        <v>-8.1209766700402995E-3</v>
      </c>
    </row>
    <row r="2306" spans="1:3" x14ac:dyDescent="0.3">
      <c r="A2306" s="7">
        <v>42430</v>
      </c>
      <c r="B2306" s="1">
        <v>3.9714514184138197E-2</v>
      </c>
      <c r="C2306" s="1">
        <v>2.3868792264572801E-2</v>
      </c>
    </row>
    <row r="2307" spans="1:3" x14ac:dyDescent="0.3">
      <c r="A2307" s="7">
        <v>42431</v>
      </c>
      <c r="B2307" s="1">
        <v>2.1885076037970702E-3</v>
      </c>
      <c r="C2307" s="1">
        <v>4.0943084379727601E-3</v>
      </c>
    </row>
    <row r="2308" spans="1:3" x14ac:dyDescent="0.3">
      <c r="A2308" s="7">
        <v>42432</v>
      </c>
      <c r="B2308" s="1">
        <v>7.4440007075964303E-3</v>
      </c>
      <c r="C2308" s="1">
        <v>3.4987405529654002E-3</v>
      </c>
    </row>
    <row r="2309" spans="1:3" x14ac:dyDescent="0.3">
      <c r="A2309" s="7">
        <v>42433</v>
      </c>
      <c r="B2309" s="1">
        <v>1.4876793789466001E-2</v>
      </c>
      <c r="C2309" s="1">
        <v>3.3058924052666899E-3</v>
      </c>
    </row>
    <row r="2310" spans="1:3" x14ac:dyDescent="0.3">
      <c r="A2310" s="7">
        <v>42436</v>
      </c>
      <c r="B2310" s="1">
        <v>-1.10669061040854E-2</v>
      </c>
      <c r="C2310" s="1">
        <v>8.8501442949717702E-4</v>
      </c>
    </row>
    <row r="2311" spans="1:3" x14ac:dyDescent="0.3">
      <c r="A2311" s="7">
        <v>42437</v>
      </c>
      <c r="B2311" s="1">
        <v>-8.2457957642916302E-3</v>
      </c>
      <c r="C2311" s="1">
        <v>-1.1240108648188999E-2</v>
      </c>
    </row>
    <row r="2312" spans="1:3" x14ac:dyDescent="0.3">
      <c r="A2312" s="7">
        <v>42438</v>
      </c>
      <c r="B2312" s="1">
        <v>8.9081144883018703E-4</v>
      </c>
      <c r="C2312" s="1">
        <v>5.0523932931882997E-3</v>
      </c>
    </row>
    <row r="2313" spans="1:3" x14ac:dyDescent="0.3">
      <c r="A2313" s="7">
        <v>42439</v>
      </c>
      <c r="B2313" s="1">
        <v>4.9461619923585299E-4</v>
      </c>
      <c r="C2313" s="1">
        <v>1.55804670300519E-4</v>
      </c>
    </row>
    <row r="2314" spans="1:3" x14ac:dyDescent="0.3">
      <c r="A2314" s="7">
        <v>42440</v>
      </c>
      <c r="B2314" s="1">
        <v>1.0773809114537999E-2</v>
      </c>
      <c r="C2314" s="1">
        <v>1.6395500477669502E-2</v>
      </c>
    </row>
    <row r="2315" spans="1:3" x14ac:dyDescent="0.3">
      <c r="A2315" s="7">
        <v>42443</v>
      </c>
      <c r="B2315" s="1">
        <v>2.5425623681334399E-3</v>
      </c>
      <c r="C2315" s="1">
        <v>-1.26097254679214E-3</v>
      </c>
    </row>
    <row r="2316" spans="1:3" x14ac:dyDescent="0.3">
      <c r="A2316" s="7">
        <v>42444</v>
      </c>
      <c r="B2316" s="1">
        <v>2.0093869559267601E-2</v>
      </c>
      <c r="C2316" s="1">
        <v>-1.8369417185468699E-3</v>
      </c>
    </row>
    <row r="2317" spans="1:3" x14ac:dyDescent="0.3">
      <c r="A2317" s="7">
        <v>42445</v>
      </c>
      <c r="B2317" s="1">
        <v>1.32910712291572E-2</v>
      </c>
      <c r="C2317" s="1">
        <v>5.6003515487050796E-3</v>
      </c>
    </row>
    <row r="2318" spans="1:3" x14ac:dyDescent="0.3">
      <c r="A2318" s="7">
        <v>42446</v>
      </c>
      <c r="B2318" s="1">
        <v>-1.6042221057859199E-3</v>
      </c>
      <c r="C2318" s="1">
        <v>6.59523642784787E-3</v>
      </c>
    </row>
    <row r="2319" spans="1:3" x14ac:dyDescent="0.3">
      <c r="A2319" s="7">
        <v>42447</v>
      </c>
      <c r="B2319" s="1">
        <v>1.1341035022280901E-3</v>
      </c>
      <c r="C2319" s="1">
        <v>4.4056435392665298E-3</v>
      </c>
    </row>
    <row r="2320" spans="1:3" x14ac:dyDescent="0.3">
      <c r="A2320" s="7">
        <v>42450</v>
      </c>
      <c r="B2320" s="1">
        <v>-9.4228200468893201E-5</v>
      </c>
      <c r="C2320" s="1">
        <v>9.8557749545014105E-4</v>
      </c>
    </row>
    <row r="2321" spans="1:3" x14ac:dyDescent="0.3">
      <c r="A2321" s="7">
        <v>42451</v>
      </c>
      <c r="B2321" s="1">
        <v>7.6479305945127401E-3</v>
      </c>
      <c r="C2321" s="1">
        <v>-8.7738785046598299E-4</v>
      </c>
    </row>
    <row r="2322" spans="1:3" x14ac:dyDescent="0.3">
      <c r="A2322" s="7">
        <v>42452</v>
      </c>
      <c r="B2322" s="1">
        <v>-5.5286382269880098E-3</v>
      </c>
      <c r="C2322" s="1">
        <v>-6.3860316553245901E-3</v>
      </c>
    </row>
    <row r="2323" spans="1:3" x14ac:dyDescent="0.3">
      <c r="A2323" s="7">
        <v>42453</v>
      </c>
      <c r="B2323" s="1">
        <v>-4.3341849879476903E-3</v>
      </c>
      <c r="C2323" s="1">
        <v>-3.7807052292404601E-4</v>
      </c>
    </row>
    <row r="2324" spans="1:3" x14ac:dyDescent="0.3">
      <c r="A2324" s="7">
        <v>42457</v>
      </c>
      <c r="B2324" s="1">
        <v>-4.5424448219401102E-3</v>
      </c>
      <c r="C2324" s="1">
        <v>5.4525576989994395E-4</v>
      </c>
    </row>
    <row r="2325" spans="1:3" x14ac:dyDescent="0.3">
      <c r="A2325" s="7">
        <v>42458</v>
      </c>
      <c r="B2325" s="1">
        <v>2.3671528122547001E-2</v>
      </c>
      <c r="C2325" s="1">
        <v>8.8166518092260802E-3</v>
      </c>
    </row>
    <row r="2326" spans="1:3" x14ac:dyDescent="0.3">
      <c r="A2326" s="7">
        <v>42459</v>
      </c>
      <c r="B2326" s="1">
        <v>1.7459219062634101E-2</v>
      </c>
      <c r="C2326" s="1">
        <v>4.3503150624555299E-3</v>
      </c>
    </row>
    <row r="2327" spans="1:3" x14ac:dyDescent="0.3">
      <c r="A2327" s="7">
        <v>42460</v>
      </c>
      <c r="B2327" s="1">
        <v>-5.2028143230603598E-3</v>
      </c>
      <c r="C2327" s="1">
        <v>-2.0397592480186902E-3</v>
      </c>
    </row>
    <row r="2328" spans="1:3" x14ac:dyDescent="0.3">
      <c r="A2328" s="7">
        <v>42461</v>
      </c>
      <c r="B2328" s="1">
        <v>9.1750411290163498E-3</v>
      </c>
      <c r="C2328" s="1">
        <v>6.3309150976866803E-3</v>
      </c>
    </row>
    <row r="2329" spans="1:3" x14ac:dyDescent="0.3">
      <c r="A2329" s="7">
        <v>42464</v>
      </c>
      <c r="B2329" s="1">
        <v>1.02739743515965E-2</v>
      </c>
      <c r="C2329" s="1">
        <v>-3.20832211182986E-3</v>
      </c>
    </row>
    <row r="2330" spans="1:3" x14ac:dyDescent="0.3">
      <c r="A2330" s="7">
        <v>42465</v>
      </c>
      <c r="B2330" s="1">
        <v>-1.1789261803055499E-2</v>
      </c>
      <c r="C2330" s="1">
        <v>-1.01444924505746E-2</v>
      </c>
    </row>
    <row r="2331" spans="1:3" x14ac:dyDescent="0.3">
      <c r="A2331" s="7">
        <v>42466</v>
      </c>
      <c r="B2331" s="1">
        <v>1.0472555356152401E-2</v>
      </c>
      <c r="C2331" s="1">
        <v>1.05076191894389E-2</v>
      </c>
    </row>
    <row r="2332" spans="1:3" x14ac:dyDescent="0.3">
      <c r="A2332" s="7">
        <v>42467</v>
      </c>
      <c r="B2332" s="1">
        <v>-2.1809399391389601E-2</v>
      </c>
      <c r="C2332" s="1">
        <v>-1.19757865608612E-2</v>
      </c>
    </row>
    <row r="2333" spans="1:3" x14ac:dyDescent="0.3">
      <c r="A2333" s="7">
        <v>42468</v>
      </c>
      <c r="B2333" s="1">
        <v>1.10555351059305E-3</v>
      </c>
      <c r="C2333" s="1">
        <v>2.78657820631478E-3</v>
      </c>
    </row>
    <row r="2334" spans="1:3" x14ac:dyDescent="0.3">
      <c r="A2334" s="7">
        <v>42471</v>
      </c>
      <c r="B2334" s="1">
        <v>3.3131568866449101E-3</v>
      </c>
      <c r="C2334" s="1">
        <v>-2.73978612314651E-3</v>
      </c>
    </row>
    <row r="2335" spans="1:3" x14ac:dyDescent="0.3">
      <c r="A2335" s="7">
        <v>42472</v>
      </c>
      <c r="B2335" s="1">
        <v>1.30248554153425E-2</v>
      </c>
      <c r="C2335" s="1">
        <v>9.6621340440556907E-3</v>
      </c>
    </row>
    <row r="2336" spans="1:3" x14ac:dyDescent="0.3">
      <c r="A2336" s="7">
        <v>42473</v>
      </c>
      <c r="B2336" s="1">
        <v>1.44875623105079E-2</v>
      </c>
      <c r="C2336" s="1">
        <v>1.00401370172303E-2</v>
      </c>
    </row>
    <row r="2337" spans="1:3" x14ac:dyDescent="0.3">
      <c r="A2337" s="7">
        <v>42474</v>
      </c>
      <c r="B2337" s="1">
        <v>5.35682278206551E-4</v>
      </c>
      <c r="C2337" s="1">
        <v>1.72927177749083E-4</v>
      </c>
    </row>
    <row r="2338" spans="1:3" x14ac:dyDescent="0.3">
      <c r="A2338" s="7">
        <v>42475</v>
      </c>
      <c r="B2338" s="1">
        <v>-2.00716838694566E-2</v>
      </c>
      <c r="C2338" s="1">
        <v>-9.8428493237678904E-4</v>
      </c>
    </row>
    <row r="2339" spans="1:3" x14ac:dyDescent="0.3">
      <c r="A2339" s="7">
        <v>42478</v>
      </c>
      <c r="B2339" s="1">
        <v>-2.1574824104002601E-2</v>
      </c>
      <c r="C2339" s="1">
        <v>6.5410255683440201E-3</v>
      </c>
    </row>
    <row r="2340" spans="1:3" x14ac:dyDescent="0.3">
      <c r="A2340" s="7">
        <v>42479</v>
      </c>
      <c r="B2340" s="1">
        <v>-5.3031814465751602E-3</v>
      </c>
      <c r="C2340" s="1">
        <v>3.0844851975158098E-3</v>
      </c>
    </row>
    <row r="2341" spans="1:3" x14ac:dyDescent="0.3">
      <c r="A2341" s="7">
        <v>42480</v>
      </c>
      <c r="B2341" s="1">
        <v>2.0579056274814302E-3</v>
      </c>
      <c r="C2341" s="1">
        <v>7.6154463189470601E-4</v>
      </c>
    </row>
    <row r="2342" spans="1:3" x14ac:dyDescent="0.3">
      <c r="A2342" s="7">
        <v>42481</v>
      </c>
      <c r="B2342" s="1">
        <v>-1.0828025477707E-2</v>
      </c>
      <c r="C2342" s="1">
        <v>-5.1940270685952904E-3</v>
      </c>
    </row>
    <row r="2343" spans="1:3" x14ac:dyDescent="0.3">
      <c r="A2343" s="7">
        <v>42482</v>
      </c>
      <c r="B2343" s="1">
        <v>-2.7367508871719601E-3</v>
      </c>
      <c r="C2343" s="1">
        <v>4.78598891489046E-5</v>
      </c>
    </row>
    <row r="2344" spans="1:3" x14ac:dyDescent="0.3">
      <c r="A2344" s="7">
        <v>42485</v>
      </c>
      <c r="B2344" s="1">
        <v>-5.6774886520140101E-3</v>
      </c>
      <c r="C2344" s="1">
        <v>-1.8120458498649399E-3</v>
      </c>
    </row>
    <row r="2345" spans="1:3" x14ac:dyDescent="0.3">
      <c r="A2345" s="7">
        <v>42486</v>
      </c>
      <c r="B2345" s="1">
        <v>-6.9470091492219704E-3</v>
      </c>
      <c r="C2345" s="1">
        <v>1.8727515348586599E-3</v>
      </c>
    </row>
    <row r="2346" spans="1:3" x14ac:dyDescent="0.3">
      <c r="A2346" s="7">
        <v>42487</v>
      </c>
      <c r="B2346" s="1">
        <v>-6.2578051302061594E-2</v>
      </c>
      <c r="C2346" s="1">
        <v>1.6493527182761499E-3</v>
      </c>
    </row>
    <row r="2347" spans="1:3" x14ac:dyDescent="0.3">
      <c r="A2347" s="7">
        <v>42488</v>
      </c>
      <c r="B2347" s="1">
        <v>-3.0566217012693801E-2</v>
      </c>
      <c r="C2347" s="1">
        <v>-9.2307681572276808E-3</v>
      </c>
    </row>
    <row r="2348" spans="1:3" x14ac:dyDescent="0.3">
      <c r="A2348" s="7">
        <v>42489</v>
      </c>
      <c r="B2348" s="1">
        <v>-1.14942010273464E-2</v>
      </c>
      <c r="C2348" s="1">
        <v>-5.0630884817385296E-3</v>
      </c>
    </row>
    <row r="2349" spans="1:3" x14ac:dyDescent="0.3">
      <c r="A2349" s="7">
        <v>42492</v>
      </c>
      <c r="B2349" s="1">
        <v>-1.06665211400803E-3</v>
      </c>
      <c r="C2349" s="1">
        <v>7.8099465536787304E-3</v>
      </c>
    </row>
    <row r="2350" spans="1:3" x14ac:dyDescent="0.3">
      <c r="A2350" s="7">
        <v>42493</v>
      </c>
      <c r="B2350" s="1">
        <v>1.64459758483213E-2</v>
      </c>
      <c r="C2350" s="1">
        <v>-8.6766384601026907E-3</v>
      </c>
    </row>
    <row r="2351" spans="1:3" x14ac:dyDescent="0.3">
      <c r="A2351" s="7">
        <v>42494</v>
      </c>
      <c r="B2351" s="1">
        <v>-1.04015990769346E-2</v>
      </c>
      <c r="C2351" s="1">
        <v>-5.9368893147539997E-3</v>
      </c>
    </row>
    <row r="2352" spans="1:3" x14ac:dyDescent="0.3">
      <c r="A2352" s="7">
        <v>42495</v>
      </c>
      <c r="B2352" s="1">
        <v>-4.0589777922732696E-3</v>
      </c>
      <c r="C2352" s="1">
        <v>-2.39007942995029E-4</v>
      </c>
    </row>
    <row r="2353" spans="1:3" x14ac:dyDescent="0.3">
      <c r="A2353" s="7">
        <v>42496</v>
      </c>
      <c r="B2353" s="1">
        <v>-5.5769307296971203E-3</v>
      </c>
      <c r="C2353" s="1">
        <v>3.1746391945073299E-3</v>
      </c>
    </row>
    <row r="2354" spans="1:3" x14ac:dyDescent="0.3">
      <c r="A2354" s="7">
        <v>42499</v>
      </c>
      <c r="B2354" s="1">
        <v>7.5523957296041999E-4</v>
      </c>
      <c r="C2354" s="1">
        <v>7.5349664127100102E-4</v>
      </c>
    </row>
    <row r="2355" spans="1:3" x14ac:dyDescent="0.3">
      <c r="A2355" s="7">
        <v>42500</v>
      </c>
      <c r="B2355" s="1">
        <v>6.7893422100426797E-3</v>
      </c>
      <c r="C2355" s="1">
        <v>1.24836438397888E-2</v>
      </c>
    </row>
    <row r="2356" spans="1:3" x14ac:dyDescent="0.3">
      <c r="A2356" s="7">
        <v>42501</v>
      </c>
      <c r="B2356" s="1">
        <v>-9.7409143594443508E-3</v>
      </c>
      <c r="C2356" s="1">
        <v>-9.5615182490236296E-3</v>
      </c>
    </row>
    <row r="2357" spans="1:3" x14ac:dyDescent="0.3">
      <c r="A2357" s="7">
        <v>42502</v>
      </c>
      <c r="B2357" s="1">
        <v>-2.34573072393915E-2</v>
      </c>
      <c r="C2357" s="1">
        <v>-1.6946514178484099E-4</v>
      </c>
    </row>
    <row r="2358" spans="1:3" x14ac:dyDescent="0.3">
      <c r="A2358" s="7">
        <v>42503</v>
      </c>
      <c r="B2358" s="1">
        <v>1.9928889569194E-3</v>
      </c>
      <c r="C2358" s="1">
        <v>-8.4782889927489408E-3</v>
      </c>
    </row>
    <row r="2359" spans="1:3" x14ac:dyDescent="0.3">
      <c r="A2359" s="7">
        <v>42506</v>
      </c>
      <c r="B2359" s="1">
        <v>3.7118555278249803E-2</v>
      </c>
      <c r="C2359" s="1">
        <v>9.7966525849819703E-3</v>
      </c>
    </row>
    <row r="2360" spans="1:3" x14ac:dyDescent="0.3">
      <c r="A2360" s="7">
        <v>42507</v>
      </c>
      <c r="B2360" s="1">
        <v>-4.1541839795784501E-3</v>
      </c>
      <c r="C2360" s="1">
        <v>-9.4112973726661105E-3</v>
      </c>
    </row>
    <row r="2361" spans="1:3" x14ac:dyDescent="0.3">
      <c r="A2361" s="7">
        <v>42508</v>
      </c>
      <c r="B2361" s="1">
        <v>1.14451682096453E-2</v>
      </c>
      <c r="C2361" s="1">
        <v>2.0517875938574901E-4</v>
      </c>
    </row>
    <row r="2362" spans="1:3" x14ac:dyDescent="0.3">
      <c r="A2362" s="7">
        <v>42509</v>
      </c>
      <c r="B2362" s="1">
        <v>-3.8069923112162801E-3</v>
      </c>
      <c r="C2362" s="1">
        <v>-3.7067077457677601E-3</v>
      </c>
    </row>
    <row r="2363" spans="1:3" x14ac:dyDescent="0.3">
      <c r="A2363" s="7">
        <v>42510</v>
      </c>
      <c r="B2363" s="1">
        <v>1.08279727164611E-2</v>
      </c>
      <c r="C2363" s="1">
        <v>6.0195039142563198E-3</v>
      </c>
    </row>
    <row r="2364" spans="1:3" x14ac:dyDescent="0.3">
      <c r="A2364" s="7">
        <v>42513</v>
      </c>
      <c r="B2364" s="1">
        <v>1.2707595900606199E-2</v>
      </c>
      <c r="C2364" s="1">
        <v>-2.08545882620104E-3</v>
      </c>
    </row>
    <row r="2365" spans="1:3" x14ac:dyDescent="0.3">
      <c r="A2365" s="7">
        <v>42514</v>
      </c>
      <c r="B2365" s="1">
        <v>1.5244224908208299E-2</v>
      </c>
      <c r="C2365" s="1">
        <v>1.36813829155809E-2</v>
      </c>
    </row>
    <row r="2366" spans="1:3" x14ac:dyDescent="0.3">
      <c r="A2366" s="7">
        <v>42515</v>
      </c>
      <c r="B2366" s="1">
        <v>1.75688109312289E-2</v>
      </c>
      <c r="C2366" s="1">
        <v>6.9747404162163696E-3</v>
      </c>
    </row>
    <row r="2367" spans="1:3" x14ac:dyDescent="0.3">
      <c r="A2367" s="7">
        <v>42516</v>
      </c>
      <c r="B2367" s="1">
        <v>7.9301757590222195E-3</v>
      </c>
      <c r="C2367" s="1">
        <v>-2.10443709181773E-4</v>
      </c>
    </row>
    <row r="2368" spans="1:3" x14ac:dyDescent="0.3">
      <c r="A2368" s="7">
        <v>42517</v>
      </c>
      <c r="B2368" s="1">
        <v>-5.9761755333587196E-4</v>
      </c>
      <c r="C2368" s="1">
        <v>4.2868573656227298E-3</v>
      </c>
    </row>
    <row r="2369" spans="1:3" x14ac:dyDescent="0.3">
      <c r="A2369" s="7">
        <v>42521</v>
      </c>
      <c r="B2369" s="1">
        <v>-4.8830409769660098E-3</v>
      </c>
      <c r="C2369" s="1">
        <v>-1.00526328008221E-3</v>
      </c>
    </row>
    <row r="2370" spans="1:3" x14ac:dyDescent="0.3">
      <c r="A2370" s="7">
        <v>42522</v>
      </c>
      <c r="B2370" s="1">
        <v>-1.4019508282294301E-2</v>
      </c>
      <c r="C2370" s="1">
        <v>1.13504234989725E-3</v>
      </c>
    </row>
    <row r="2371" spans="1:3" x14ac:dyDescent="0.3">
      <c r="A2371" s="7">
        <v>42523</v>
      </c>
      <c r="B2371" s="1">
        <v>-7.5157779433170403E-3</v>
      </c>
      <c r="C2371" s="1">
        <v>2.8246782448091401E-3</v>
      </c>
    </row>
    <row r="2372" spans="1:3" x14ac:dyDescent="0.3">
      <c r="A2372" s="7">
        <v>42524</v>
      </c>
      <c r="B2372" s="1">
        <v>2.0465584690623202E-3</v>
      </c>
      <c r="C2372" s="1">
        <v>-2.9118146788909001E-3</v>
      </c>
    </row>
    <row r="2373" spans="1:3" x14ac:dyDescent="0.3">
      <c r="A2373" s="7">
        <v>42527</v>
      </c>
      <c r="B2373" s="1">
        <v>7.2511041558713796E-3</v>
      </c>
      <c r="C2373" s="1">
        <v>4.8972810511886998E-3</v>
      </c>
    </row>
    <row r="2374" spans="1:3" x14ac:dyDescent="0.3">
      <c r="A2374" s="7">
        <v>42528</v>
      </c>
      <c r="B2374" s="1">
        <v>4.0556562569529202E-3</v>
      </c>
      <c r="C2374" s="1">
        <v>1.2894463918684501E-3</v>
      </c>
    </row>
    <row r="2375" spans="1:3" x14ac:dyDescent="0.3">
      <c r="A2375" s="7">
        <v>42529</v>
      </c>
      <c r="B2375" s="1">
        <v>-9.0898308682607599E-4</v>
      </c>
      <c r="C2375" s="1">
        <v>3.30956635586777E-3</v>
      </c>
    </row>
    <row r="2376" spans="1:3" x14ac:dyDescent="0.3">
      <c r="A2376" s="7">
        <v>42530</v>
      </c>
      <c r="B2376" s="1">
        <v>7.17591493403713E-3</v>
      </c>
      <c r="C2376" s="1">
        <v>-1.71775869182589E-3</v>
      </c>
    </row>
    <row r="2377" spans="1:3" x14ac:dyDescent="0.3">
      <c r="A2377" s="7">
        <v>42531</v>
      </c>
      <c r="B2377" s="1">
        <v>-8.2288123800352605E-3</v>
      </c>
      <c r="C2377" s="1">
        <v>-9.1751811331252098E-3</v>
      </c>
    </row>
    <row r="2378" spans="1:3" x14ac:dyDescent="0.3">
      <c r="A2378" s="7">
        <v>42534</v>
      </c>
      <c r="B2378" s="1">
        <v>-1.5076528067127899E-2</v>
      </c>
      <c r="C2378" s="1">
        <v>-8.1151910232802899E-3</v>
      </c>
    </row>
    <row r="2379" spans="1:3" x14ac:dyDescent="0.3">
      <c r="A2379" s="7">
        <v>42535</v>
      </c>
      <c r="B2379" s="1">
        <v>1.2328878084006999E-3</v>
      </c>
      <c r="C2379" s="1">
        <v>-1.79888550299923E-3</v>
      </c>
    </row>
    <row r="2380" spans="1:3" x14ac:dyDescent="0.3">
      <c r="A2380" s="7">
        <v>42536</v>
      </c>
      <c r="B2380" s="1">
        <v>-3.2831677428649701E-3</v>
      </c>
      <c r="C2380" s="1">
        <v>-1.84071269723773E-3</v>
      </c>
    </row>
    <row r="2381" spans="1:3" x14ac:dyDescent="0.3">
      <c r="A2381" s="7">
        <v>42537</v>
      </c>
      <c r="B2381" s="1">
        <v>4.2205186162240799E-3</v>
      </c>
      <c r="C2381" s="1">
        <v>3.1329905865316002E-3</v>
      </c>
    </row>
    <row r="2382" spans="1:3" x14ac:dyDescent="0.3">
      <c r="A2382" s="7">
        <v>42538</v>
      </c>
      <c r="B2382" s="1">
        <v>-2.2757449758639501E-2</v>
      </c>
      <c r="C2382" s="1">
        <v>-3.2579651646926799E-3</v>
      </c>
    </row>
    <row r="2383" spans="1:3" x14ac:dyDescent="0.3">
      <c r="A2383" s="7">
        <v>42541</v>
      </c>
      <c r="B2383" s="1">
        <v>-2.4127117356365101E-3</v>
      </c>
      <c r="C2383" s="1">
        <v>5.8081851123672496E-3</v>
      </c>
    </row>
    <row r="2384" spans="1:3" x14ac:dyDescent="0.3">
      <c r="A2384" s="7">
        <v>42542</v>
      </c>
      <c r="B2384" s="1">
        <v>8.5175229956817606E-3</v>
      </c>
      <c r="C2384" s="1">
        <v>2.7120614424578399E-3</v>
      </c>
    </row>
    <row r="2385" spans="1:3" x14ac:dyDescent="0.3">
      <c r="A2385" s="7">
        <v>42543</v>
      </c>
      <c r="B2385" s="1">
        <v>-3.75358449856911E-3</v>
      </c>
      <c r="C2385" s="1">
        <v>-1.6515635798043399E-3</v>
      </c>
    </row>
    <row r="2386" spans="1:3" x14ac:dyDescent="0.3">
      <c r="A2386" s="7">
        <v>42544</v>
      </c>
      <c r="B2386" s="1">
        <v>5.7559524176038499E-3</v>
      </c>
      <c r="C2386" s="1">
        <v>1.3364078570495401E-2</v>
      </c>
    </row>
    <row r="2387" spans="1:3" x14ac:dyDescent="0.3">
      <c r="A2387" s="7">
        <v>42545</v>
      </c>
      <c r="B2387" s="1">
        <v>-2.8095829589254401E-2</v>
      </c>
      <c r="C2387" s="1">
        <v>-3.5919799915513799E-2</v>
      </c>
    </row>
    <row r="2388" spans="1:3" x14ac:dyDescent="0.3">
      <c r="A2388" s="7">
        <v>42548</v>
      </c>
      <c r="B2388" s="1">
        <v>-1.4560868533678099E-2</v>
      </c>
      <c r="C2388" s="1">
        <v>-1.8096502120201099E-2</v>
      </c>
    </row>
    <row r="2389" spans="1:3" x14ac:dyDescent="0.3">
      <c r="A2389" s="7">
        <v>42549</v>
      </c>
      <c r="B2389" s="1">
        <v>1.6840627994623599E-2</v>
      </c>
      <c r="C2389" s="1">
        <v>1.77701652088753E-2</v>
      </c>
    </row>
    <row r="2390" spans="1:3" x14ac:dyDescent="0.3">
      <c r="A2390" s="7">
        <v>42550</v>
      </c>
      <c r="B2390" s="1">
        <v>8.6548538392150504E-3</v>
      </c>
      <c r="C2390" s="1">
        <v>1.7032672710494599E-2</v>
      </c>
    </row>
    <row r="2391" spans="1:3" x14ac:dyDescent="0.3">
      <c r="A2391" s="7">
        <v>42551</v>
      </c>
      <c r="B2391" s="1">
        <v>1.27116618114926E-2</v>
      </c>
      <c r="C2391" s="1">
        <v>1.3565044272758E-2</v>
      </c>
    </row>
    <row r="2392" spans="1:3" x14ac:dyDescent="0.3">
      <c r="A2392" s="7">
        <v>42552</v>
      </c>
      <c r="B2392" s="1">
        <v>3.0334490222845298E-3</v>
      </c>
      <c r="C2392" s="1">
        <v>1.94860247539119E-3</v>
      </c>
    </row>
    <row r="2393" spans="1:3" x14ac:dyDescent="0.3">
      <c r="A2393" s="7">
        <v>42556</v>
      </c>
      <c r="B2393" s="1">
        <v>-9.3856965960827897E-3</v>
      </c>
      <c r="C2393" s="1">
        <v>-6.8474772750309904E-3</v>
      </c>
    </row>
    <row r="2394" spans="1:3" x14ac:dyDescent="0.3">
      <c r="A2394" s="7">
        <v>42557</v>
      </c>
      <c r="B2394" s="1">
        <v>5.6847735170986197E-3</v>
      </c>
      <c r="C2394" s="1">
        <v>5.3529629349093897E-3</v>
      </c>
    </row>
    <row r="2395" spans="1:3" x14ac:dyDescent="0.3">
      <c r="A2395" s="7">
        <v>42558</v>
      </c>
      <c r="B2395" s="1">
        <v>4.2917389924643796E-3</v>
      </c>
      <c r="C2395" s="1">
        <v>-8.7157778258706298E-4</v>
      </c>
    </row>
    <row r="2396" spans="1:3" x14ac:dyDescent="0.3">
      <c r="A2396" s="7">
        <v>42559</v>
      </c>
      <c r="B2396" s="1">
        <v>7.7132811746736304E-3</v>
      </c>
      <c r="C2396" s="1">
        <v>1.5253349299217501E-2</v>
      </c>
    </row>
    <row r="2397" spans="1:3" x14ac:dyDescent="0.3">
      <c r="A2397" s="7">
        <v>42562</v>
      </c>
      <c r="B2397" s="1">
        <v>3.1028381198718899E-3</v>
      </c>
      <c r="C2397" s="1">
        <v>3.4086155847901098E-3</v>
      </c>
    </row>
    <row r="2398" spans="1:3" x14ac:dyDescent="0.3">
      <c r="A2398" s="7">
        <v>42563</v>
      </c>
      <c r="B2398" s="1">
        <v>4.5371923033390403E-3</v>
      </c>
      <c r="C2398" s="1">
        <v>7.0092934627346004E-3</v>
      </c>
    </row>
    <row r="2399" spans="1:3" x14ac:dyDescent="0.3">
      <c r="A2399" s="7">
        <v>42564</v>
      </c>
      <c r="B2399" s="1">
        <v>-5.64546620357509E-3</v>
      </c>
      <c r="C2399" s="1">
        <v>1.3476772627241099E-4</v>
      </c>
    </row>
    <row r="2400" spans="1:3" x14ac:dyDescent="0.3">
      <c r="A2400" s="7">
        <v>42565</v>
      </c>
      <c r="B2400" s="1">
        <v>1.9820132782653901E-2</v>
      </c>
      <c r="C2400" s="1">
        <v>5.2592039497805203E-3</v>
      </c>
    </row>
    <row r="2401" spans="1:3" x14ac:dyDescent="0.3">
      <c r="A2401" s="7">
        <v>42566</v>
      </c>
      <c r="B2401" s="1">
        <v>-1.01069634065309E-4</v>
      </c>
      <c r="C2401" s="1">
        <v>-9.2894742923166395E-4</v>
      </c>
    </row>
    <row r="2402" spans="1:3" x14ac:dyDescent="0.3">
      <c r="A2402" s="7">
        <v>42569</v>
      </c>
      <c r="B2402" s="1">
        <v>1.0629513568546099E-2</v>
      </c>
      <c r="C2402" s="1">
        <v>2.3822952916738899E-3</v>
      </c>
    </row>
    <row r="2403" spans="1:3" x14ac:dyDescent="0.3">
      <c r="A2403" s="7">
        <v>42570</v>
      </c>
      <c r="B2403" s="1">
        <v>4.00884225246534E-4</v>
      </c>
      <c r="C2403" s="1">
        <v>-1.4351739837110699E-3</v>
      </c>
    </row>
    <row r="2404" spans="1:3" x14ac:dyDescent="0.3">
      <c r="A2404" s="7">
        <v>42571</v>
      </c>
      <c r="B2404" s="1">
        <v>9.0112280004084301E-4</v>
      </c>
      <c r="C2404" s="1">
        <v>4.2703005278545998E-3</v>
      </c>
    </row>
    <row r="2405" spans="1:3" x14ac:dyDescent="0.3">
      <c r="A2405" s="7">
        <v>42572</v>
      </c>
      <c r="B2405" s="1">
        <v>-5.30232611692161E-3</v>
      </c>
      <c r="C2405" s="1">
        <v>-3.6125290737081301E-3</v>
      </c>
    </row>
    <row r="2406" spans="1:3" x14ac:dyDescent="0.3">
      <c r="A2406" s="7">
        <v>42573</v>
      </c>
      <c r="B2406" s="1">
        <v>-7.74406081569923E-3</v>
      </c>
      <c r="C2406" s="1">
        <v>4.5539645178942498E-3</v>
      </c>
    </row>
    <row r="2407" spans="1:3" x14ac:dyDescent="0.3">
      <c r="A2407" s="7">
        <v>42576</v>
      </c>
      <c r="B2407" s="1">
        <v>-1.3379446410632399E-2</v>
      </c>
      <c r="C2407" s="1">
        <v>-3.0114752038671302E-3</v>
      </c>
    </row>
    <row r="2408" spans="1:3" x14ac:dyDescent="0.3">
      <c r="A2408" s="7">
        <v>42577</v>
      </c>
      <c r="B2408" s="1">
        <v>-6.8831272652576398E-3</v>
      </c>
      <c r="C2408" s="1">
        <v>3.22784626307637E-4</v>
      </c>
    </row>
    <row r="2409" spans="1:3" x14ac:dyDescent="0.3">
      <c r="A2409" s="7">
        <v>42578</v>
      </c>
      <c r="B2409" s="1">
        <v>6.4963604852378301E-2</v>
      </c>
      <c r="C2409" s="1">
        <v>-1.1985423438815E-3</v>
      </c>
    </row>
    <row r="2410" spans="1:3" x14ac:dyDescent="0.3">
      <c r="A2410" s="7">
        <v>42579</v>
      </c>
      <c r="B2410" s="1">
        <v>1.3501605789602701E-2</v>
      </c>
      <c r="C2410" s="1">
        <v>1.6062092674702399E-3</v>
      </c>
    </row>
    <row r="2411" spans="1:3" x14ac:dyDescent="0.3">
      <c r="A2411" s="7">
        <v>42580</v>
      </c>
      <c r="B2411" s="1">
        <v>-1.2458687637981699E-3</v>
      </c>
      <c r="C2411" s="1">
        <v>1.6313092282023199E-3</v>
      </c>
    </row>
    <row r="2412" spans="1:3" x14ac:dyDescent="0.3">
      <c r="A2412" s="7">
        <v>42583</v>
      </c>
      <c r="B2412" s="1">
        <v>1.7656782656939801E-2</v>
      </c>
      <c r="C2412" s="1">
        <v>-1.2697873921424501E-3</v>
      </c>
    </row>
    <row r="2413" spans="1:3" x14ac:dyDescent="0.3">
      <c r="A2413" s="7">
        <v>42584</v>
      </c>
      <c r="B2413" s="1">
        <v>-1.4804598710262899E-2</v>
      </c>
      <c r="C2413" s="1">
        <v>-6.36161966804438E-3</v>
      </c>
    </row>
    <row r="2414" spans="1:3" x14ac:dyDescent="0.3">
      <c r="A2414" s="7">
        <v>42585</v>
      </c>
      <c r="B2414" s="1">
        <v>1.25383818263525E-2</v>
      </c>
      <c r="C2414" s="1">
        <v>3.1339433893435901E-3</v>
      </c>
    </row>
    <row r="2415" spans="1:3" x14ac:dyDescent="0.3">
      <c r="A2415" s="7">
        <v>42586</v>
      </c>
      <c r="B2415" s="1">
        <v>6.1776146099557002E-3</v>
      </c>
      <c r="C2415" s="1">
        <v>2.1257191858259399E-4</v>
      </c>
    </row>
    <row r="2416" spans="1:3" x14ac:dyDescent="0.3">
      <c r="A2416" s="7">
        <v>42587</v>
      </c>
      <c r="B2416" s="1">
        <v>1.52074622729388E-2</v>
      </c>
      <c r="C2416" s="1">
        <v>8.6034963613259591E-3</v>
      </c>
    </row>
    <row r="2417" spans="1:3" x14ac:dyDescent="0.3">
      <c r="A2417" s="7">
        <v>42590</v>
      </c>
      <c r="B2417" s="1">
        <v>8.2805128391603092E-3</v>
      </c>
      <c r="C2417" s="1">
        <v>-9.0716528875356395E-4</v>
      </c>
    </row>
    <row r="2418" spans="1:3" x14ac:dyDescent="0.3">
      <c r="A2418" s="7">
        <v>42591</v>
      </c>
      <c r="B2418" s="1">
        <v>4.0598440339441001E-3</v>
      </c>
      <c r="C2418" s="1">
        <v>3.89793635491964E-4</v>
      </c>
    </row>
    <row r="2419" spans="1:3" x14ac:dyDescent="0.3">
      <c r="A2419" s="7">
        <v>42592</v>
      </c>
      <c r="B2419" s="1">
        <v>-7.4440158053438203E-3</v>
      </c>
      <c r="C2419" s="1">
        <v>-2.8646859977113901E-3</v>
      </c>
    </row>
    <row r="2420" spans="1:3" x14ac:dyDescent="0.3">
      <c r="A2420" s="7">
        <v>42593</v>
      </c>
      <c r="B2420" s="1">
        <v>-6.4789938931664203E-4</v>
      </c>
      <c r="C2420" s="1">
        <v>4.7345880915774501E-3</v>
      </c>
    </row>
    <row r="2421" spans="1:3" x14ac:dyDescent="0.3">
      <c r="A2421" s="7">
        <v>42594</v>
      </c>
      <c r="B2421" s="1">
        <v>2.3161332522412298E-3</v>
      </c>
      <c r="C2421" s="1">
        <v>-7.9604626654627996E-4</v>
      </c>
    </row>
    <row r="2422" spans="1:3" x14ac:dyDescent="0.3">
      <c r="A2422" s="7">
        <v>42597</v>
      </c>
      <c r="B2422" s="1">
        <v>1.2016930751149299E-2</v>
      </c>
      <c r="C2422" s="1">
        <v>2.7929089824627602E-3</v>
      </c>
    </row>
    <row r="2423" spans="1:3" x14ac:dyDescent="0.3">
      <c r="A2423" s="7">
        <v>42598</v>
      </c>
      <c r="B2423" s="1">
        <v>-9.1337597783336399E-4</v>
      </c>
      <c r="C2423" s="1">
        <v>-5.47907702072892E-3</v>
      </c>
    </row>
    <row r="2424" spans="1:3" x14ac:dyDescent="0.3">
      <c r="A2424" s="7">
        <v>42599</v>
      </c>
      <c r="B2424" s="1">
        <v>-1.4627141636200901E-3</v>
      </c>
      <c r="C2424" s="1">
        <v>1.8685899424382101E-3</v>
      </c>
    </row>
    <row r="2425" spans="1:3" x14ac:dyDescent="0.3">
      <c r="A2425" s="7">
        <v>42600</v>
      </c>
      <c r="B2425" s="1">
        <v>-1.28198926126233E-3</v>
      </c>
      <c r="C2425" s="1">
        <v>2.1996173913669801E-3</v>
      </c>
    </row>
    <row r="2426" spans="1:3" x14ac:dyDescent="0.3">
      <c r="A2426" s="7">
        <v>42601</v>
      </c>
      <c r="B2426" s="1">
        <v>2.5669173137248301E-3</v>
      </c>
      <c r="C2426" s="1">
        <v>-1.4402716807320199E-3</v>
      </c>
    </row>
    <row r="2427" spans="1:3" x14ac:dyDescent="0.3">
      <c r="A2427" s="7">
        <v>42604</v>
      </c>
      <c r="B2427" s="1">
        <v>-7.7723521081690698E-3</v>
      </c>
      <c r="C2427" s="1">
        <v>-5.6332287823501704E-4</v>
      </c>
    </row>
    <row r="2428" spans="1:3" x14ac:dyDescent="0.3">
      <c r="A2428" s="7">
        <v>42605</v>
      </c>
      <c r="B2428" s="1">
        <v>3.1333805066502398E-3</v>
      </c>
      <c r="C2428" s="1">
        <v>1.9517690543742201E-3</v>
      </c>
    </row>
    <row r="2429" spans="1:3" x14ac:dyDescent="0.3">
      <c r="A2429" s="7">
        <v>42606</v>
      </c>
      <c r="B2429" s="1">
        <v>-7.5335724160056098E-3</v>
      </c>
      <c r="C2429" s="1">
        <v>-5.2402768821377997E-3</v>
      </c>
    </row>
    <row r="2430" spans="1:3" x14ac:dyDescent="0.3">
      <c r="A2430" s="7">
        <v>42607</v>
      </c>
      <c r="B2430" s="1">
        <v>-4.2578607168827203E-3</v>
      </c>
      <c r="C2430" s="1">
        <v>-1.36522730139577E-3</v>
      </c>
    </row>
    <row r="2431" spans="1:3" x14ac:dyDescent="0.3">
      <c r="A2431" s="7">
        <v>42608</v>
      </c>
      <c r="B2431" s="1">
        <v>-5.8564285748320399E-3</v>
      </c>
      <c r="C2431" s="1">
        <v>-1.5788167596264601E-3</v>
      </c>
    </row>
    <row r="2432" spans="1:3" x14ac:dyDescent="0.3">
      <c r="A2432" s="7">
        <v>42611</v>
      </c>
      <c r="B2432" s="1">
        <v>-1.12227559690437E-3</v>
      </c>
      <c r="C2432" s="1">
        <v>5.22804733711979E-3</v>
      </c>
    </row>
    <row r="2433" spans="1:3" x14ac:dyDescent="0.3">
      <c r="A2433" s="7">
        <v>42612</v>
      </c>
      <c r="B2433" s="1">
        <v>-7.67649985706875E-3</v>
      </c>
      <c r="C2433" s="1">
        <v>-1.95368065593193E-3</v>
      </c>
    </row>
    <row r="2434" spans="1:3" x14ac:dyDescent="0.3">
      <c r="A2434" s="7">
        <v>42613</v>
      </c>
      <c r="B2434" s="1">
        <v>9.4328161181112002E-4</v>
      </c>
      <c r="C2434" s="1">
        <v>-2.3758642547395698E-3</v>
      </c>
    </row>
    <row r="2435" spans="1:3" x14ac:dyDescent="0.3">
      <c r="A2435" s="7">
        <v>42614</v>
      </c>
      <c r="B2435" s="1">
        <v>5.9378105378897804E-3</v>
      </c>
      <c r="C2435" s="1">
        <v>-4.1384648208353498E-5</v>
      </c>
    </row>
    <row r="2436" spans="1:3" x14ac:dyDescent="0.3">
      <c r="A2436" s="7">
        <v>42615</v>
      </c>
      <c r="B2436" s="1">
        <v>9.3694200758869303E-3</v>
      </c>
      <c r="C2436" s="1">
        <v>4.2010413156485802E-3</v>
      </c>
    </row>
    <row r="2437" spans="1:3" x14ac:dyDescent="0.3">
      <c r="A2437" s="7">
        <v>42619</v>
      </c>
      <c r="B2437" s="1">
        <v>-2.7837275995856698E-4</v>
      </c>
      <c r="C2437" s="1">
        <v>2.9816787583525398E-3</v>
      </c>
    </row>
    <row r="2438" spans="1:3" x14ac:dyDescent="0.3">
      <c r="A2438" s="7">
        <v>42620</v>
      </c>
      <c r="B2438" s="1">
        <v>6.1282062630807497E-3</v>
      </c>
      <c r="C2438" s="1">
        <v>-1.4638505859998499E-4</v>
      </c>
    </row>
    <row r="2439" spans="1:3" x14ac:dyDescent="0.3">
      <c r="A2439" s="7">
        <v>42621</v>
      </c>
      <c r="B2439" s="1">
        <v>-2.6208995550330599E-2</v>
      </c>
      <c r="C2439" s="1">
        <v>-2.2230135011277498E-3</v>
      </c>
    </row>
    <row r="2440" spans="1:3" x14ac:dyDescent="0.3">
      <c r="A2440" s="7">
        <v>42622</v>
      </c>
      <c r="B2440" s="1">
        <v>-2.2649933950443499E-2</v>
      </c>
      <c r="C2440" s="1">
        <v>-2.45220688572955E-2</v>
      </c>
    </row>
    <row r="2441" spans="1:3" x14ac:dyDescent="0.3">
      <c r="A2441" s="7">
        <v>42625</v>
      </c>
      <c r="B2441" s="1">
        <v>2.2399100752424E-2</v>
      </c>
      <c r="C2441" s="1">
        <v>1.46770525253919E-2</v>
      </c>
    </row>
    <row r="2442" spans="1:3" x14ac:dyDescent="0.3">
      <c r="A2442" s="7">
        <v>42626</v>
      </c>
      <c r="B2442" s="1">
        <v>2.38050773881033E-2</v>
      </c>
      <c r="C2442" s="1">
        <v>-1.48306740132669E-2</v>
      </c>
    </row>
    <row r="2443" spans="1:3" x14ac:dyDescent="0.3">
      <c r="A2443" s="7">
        <v>42627</v>
      </c>
      <c r="B2443" s="1">
        <v>3.53866150185769E-2</v>
      </c>
      <c r="C2443" s="1">
        <v>-5.8767665007686298E-4</v>
      </c>
    </row>
    <row r="2444" spans="1:3" x14ac:dyDescent="0.3">
      <c r="A2444" s="7">
        <v>42628</v>
      </c>
      <c r="B2444" s="1">
        <v>3.3998313016462903E-2</v>
      </c>
      <c r="C2444" s="1">
        <v>1.0109273250546599E-2</v>
      </c>
    </row>
    <row r="2445" spans="1:3" x14ac:dyDescent="0.3">
      <c r="A2445" s="7">
        <v>42629</v>
      </c>
      <c r="B2445" s="1">
        <v>-5.6241135401831101E-3</v>
      </c>
      <c r="C2445" s="1">
        <v>-3.7722949071267199E-3</v>
      </c>
    </row>
    <row r="2446" spans="1:3" x14ac:dyDescent="0.3">
      <c r="A2446" s="7">
        <v>42632</v>
      </c>
      <c r="B2446" s="1">
        <v>-1.16602958302156E-2</v>
      </c>
      <c r="C2446" s="1">
        <v>-1.8603097307945401E-5</v>
      </c>
    </row>
    <row r="2447" spans="1:3" x14ac:dyDescent="0.3">
      <c r="A2447" s="7">
        <v>42633</v>
      </c>
      <c r="B2447" s="1">
        <v>-8.8149552484928506E-5</v>
      </c>
      <c r="C2447" s="1">
        <v>2.9913841439510602E-4</v>
      </c>
    </row>
    <row r="2448" spans="1:3" x14ac:dyDescent="0.3">
      <c r="A2448" s="7">
        <v>42634</v>
      </c>
      <c r="B2448" s="1">
        <v>-1.7575050033236101E-4</v>
      </c>
      <c r="C2448" s="1">
        <v>1.0917162154086699E-2</v>
      </c>
    </row>
    <row r="2449" spans="1:3" x14ac:dyDescent="0.3">
      <c r="A2449" s="7">
        <v>42635</v>
      </c>
      <c r="B2449" s="1">
        <v>9.4230939661954505E-3</v>
      </c>
      <c r="C2449" s="1">
        <v>6.49978468116674E-3</v>
      </c>
    </row>
    <row r="2450" spans="1:3" x14ac:dyDescent="0.3">
      <c r="A2450" s="7">
        <v>42636</v>
      </c>
      <c r="B2450" s="1">
        <v>-1.6663895996301199E-2</v>
      </c>
      <c r="C2450" s="1">
        <v>-5.7367748142553897E-3</v>
      </c>
    </row>
    <row r="2451" spans="1:3" x14ac:dyDescent="0.3">
      <c r="A2451" s="7">
        <v>42639</v>
      </c>
      <c r="B2451" s="1">
        <v>1.5083283211732E-3</v>
      </c>
      <c r="C2451" s="1">
        <v>-8.58776245405957E-3</v>
      </c>
    </row>
    <row r="2452" spans="1:3" x14ac:dyDescent="0.3">
      <c r="A2452" s="7">
        <v>42640</v>
      </c>
      <c r="B2452" s="1">
        <v>1.86034952048808E-3</v>
      </c>
      <c r="C2452" s="1">
        <v>6.4441700612607499E-3</v>
      </c>
    </row>
    <row r="2453" spans="1:3" x14ac:dyDescent="0.3">
      <c r="A2453" s="7">
        <v>42641</v>
      </c>
      <c r="B2453" s="1">
        <v>7.6044165427577902E-3</v>
      </c>
      <c r="C2453" s="1">
        <v>5.2965537587632604E-3</v>
      </c>
    </row>
    <row r="2454" spans="1:3" x14ac:dyDescent="0.3">
      <c r="A2454" s="7">
        <v>42642</v>
      </c>
      <c r="B2454" s="1">
        <v>-1.5533030954508399E-2</v>
      </c>
      <c r="C2454" s="1">
        <v>-9.3214113252899598E-3</v>
      </c>
    </row>
    <row r="2455" spans="1:3" x14ac:dyDescent="0.3">
      <c r="A2455" s="7">
        <v>42643</v>
      </c>
      <c r="B2455" s="1">
        <v>7.7555055975790897E-3</v>
      </c>
      <c r="C2455" s="1">
        <v>7.9679693613368095E-3</v>
      </c>
    </row>
    <row r="2456" spans="1:3" x14ac:dyDescent="0.3">
      <c r="A2456" s="7">
        <v>42646</v>
      </c>
      <c r="B2456" s="1">
        <v>-4.6885013023531003E-3</v>
      </c>
      <c r="C2456" s="1">
        <v>-3.26069582422206E-3</v>
      </c>
    </row>
    <row r="2457" spans="1:3" x14ac:dyDescent="0.3">
      <c r="A2457" s="7">
        <v>42647</v>
      </c>
      <c r="B2457" s="1">
        <v>4.2659906414614897E-3</v>
      </c>
      <c r="C2457" s="1">
        <v>-4.9555623000289203E-3</v>
      </c>
    </row>
    <row r="2458" spans="1:3" x14ac:dyDescent="0.3">
      <c r="A2458" s="7">
        <v>42648</v>
      </c>
      <c r="B2458" s="1">
        <v>4.4270766692044999E-4</v>
      </c>
      <c r="C2458" s="1">
        <v>4.2966905416750301E-3</v>
      </c>
    </row>
    <row r="2459" spans="1:3" x14ac:dyDescent="0.3">
      <c r="A2459" s="7">
        <v>42649</v>
      </c>
      <c r="B2459" s="1">
        <v>7.43032111611197E-3</v>
      </c>
      <c r="C2459" s="1">
        <v>4.8156019948386602E-4</v>
      </c>
    </row>
    <row r="2460" spans="1:3" x14ac:dyDescent="0.3">
      <c r="A2460" s="7">
        <v>42650</v>
      </c>
      <c r="B2460" s="1">
        <v>1.4926631480820501E-3</v>
      </c>
      <c r="C2460" s="1">
        <v>-3.2534836817107401E-3</v>
      </c>
    </row>
    <row r="2461" spans="1:3" x14ac:dyDescent="0.3">
      <c r="A2461" s="7">
        <v>42653</v>
      </c>
      <c r="B2461" s="1">
        <v>1.7446705217343501E-2</v>
      </c>
      <c r="C2461" s="1">
        <v>4.6059050981357404E-3</v>
      </c>
    </row>
    <row r="2462" spans="1:3" x14ac:dyDescent="0.3">
      <c r="A2462" s="7">
        <v>42654</v>
      </c>
      <c r="B2462" s="1">
        <v>2.1544425591974998E-3</v>
      </c>
      <c r="C2462" s="1">
        <v>-1.2446471763257401E-2</v>
      </c>
    </row>
    <row r="2463" spans="1:3" x14ac:dyDescent="0.3">
      <c r="A2463" s="7">
        <v>42655</v>
      </c>
      <c r="B2463" s="1">
        <v>8.94223647031267E-3</v>
      </c>
      <c r="C2463" s="1">
        <v>1.14658942539858E-3</v>
      </c>
    </row>
    <row r="2464" spans="1:3" x14ac:dyDescent="0.3">
      <c r="A2464" s="7">
        <v>42656</v>
      </c>
      <c r="B2464" s="1">
        <v>-3.0678025608763498E-3</v>
      </c>
      <c r="C2464" s="1">
        <v>-3.0992638350910702E-3</v>
      </c>
    </row>
    <row r="2465" spans="1:3" x14ac:dyDescent="0.3">
      <c r="A2465" s="7">
        <v>42657</v>
      </c>
      <c r="B2465" s="1">
        <v>5.5563957703126396E-3</v>
      </c>
      <c r="C2465" s="1">
        <v>2.0160417815362499E-4</v>
      </c>
    </row>
    <row r="2466" spans="1:3" x14ac:dyDescent="0.3">
      <c r="A2466" s="7">
        <v>42660</v>
      </c>
      <c r="B2466" s="1">
        <v>-6.8026291976663899E-4</v>
      </c>
      <c r="C2466" s="1">
        <v>-3.0379938212078401E-3</v>
      </c>
    </row>
    <row r="2467" spans="1:3" x14ac:dyDescent="0.3">
      <c r="A2467" s="7">
        <v>42661</v>
      </c>
      <c r="B2467" s="1">
        <v>-6.8028995569790996E-4</v>
      </c>
      <c r="C2467" s="1">
        <v>6.1604034798965496E-3</v>
      </c>
    </row>
    <row r="2468" spans="1:3" x14ac:dyDescent="0.3">
      <c r="A2468" s="7">
        <v>42662</v>
      </c>
      <c r="B2468" s="1">
        <v>-2.9796491121920599E-3</v>
      </c>
      <c r="C2468" s="1">
        <v>2.191970828747E-3</v>
      </c>
    </row>
    <row r="2469" spans="1:3" x14ac:dyDescent="0.3">
      <c r="A2469" s="7">
        <v>42663</v>
      </c>
      <c r="B2469" s="1">
        <v>-5.1221829361469695E-4</v>
      </c>
      <c r="C2469" s="1">
        <v>-1.37572387426455E-3</v>
      </c>
    </row>
    <row r="2470" spans="1:3" x14ac:dyDescent="0.3">
      <c r="A2470" s="7">
        <v>42664</v>
      </c>
      <c r="B2470" s="1">
        <v>-3.9296275747872098E-3</v>
      </c>
      <c r="C2470" s="1">
        <v>-8.4141702203055502E-5</v>
      </c>
    </row>
    <row r="2471" spans="1:3" x14ac:dyDescent="0.3">
      <c r="A2471" s="7">
        <v>42667</v>
      </c>
      <c r="B2471" s="1">
        <v>9.0051692034018894E-3</v>
      </c>
      <c r="C2471" s="1">
        <v>4.7498395346381502E-3</v>
      </c>
    </row>
    <row r="2472" spans="1:3" x14ac:dyDescent="0.3">
      <c r="A2472" s="7">
        <v>42668</v>
      </c>
      <c r="B2472" s="1">
        <v>5.0998337752621303E-3</v>
      </c>
      <c r="C2472" s="1">
        <v>-3.7977277794559701E-3</v>
      </c>
    </row>
    <row r="2473" spans="1:3" x14ac:dyDescent="0.3">
      <c r="A2473" s="7">
        <v>42669</v>
      </c>
      <c r="B2473" s="1">
        <v>-2.2494821561736399E-2</v>
      </c>
      <c r="C2473" s="1">
        <v>-1.74041142665793E-3</v>
      </c>
    </row>
    <row r="2474" spans="1:3" x14ac:dyDescent="0.3">
      <c r="A2474" s="7">
        <v>42670</v>
      </c>
      <c r="B2474" s="1">
        <v>-9.6028907520272506E-3</v>
      </c>
      <c r="C2474" s="1">
        <v>-2.9867269333876401E-3</v>
      </c>
    </row>
    <row r="2475" spans="1:3" x14ac:dyDescent="0.3">
      <c r="A2475" s="7">
        <v>42671</v>
      </c>
      <c r="B2475" s="1">
        <v>-6.63852784036456E-3</v>
      </c>
      <c r="C2475" s="1">
        <v>-3.1082993655890999E-3</v>
      </c>
    </row>
    <row r="2476" spans="1:3" x14ac:dyDescent="0.3">
      <c r="A2476" s="7">
        <v>42674</v>
      </c>
      <c r="B2476" s="1">
        <v>-1.58297316577849E-3</v>
      </c>
      <c r="C2476" s="1">
        <v>-1.2227651805640801E-4</v>
      </c>
    </row>
    <row r="2477" spans="1:3" x14ac:dyDescent="0.3">
      <c r="A2477" s="7">
        <v>42675</v>
      </c>
      <c r="B2477" s="1">
        <v>-1.80554323509848E-2</v>
      </c>
      <c r="C2477" s="1">
        <v>-6.78688317621745E-3</v>
      </c>
    </row>
    <row r="2478" spans="1:3" x14ac:dyDescent="0.3">
      <c r="A2478" s="7">
        <v>42676</v>
      </c>
      <c r="B2478" s="1">
        <v>8.9713913108124799E-4</v>
      </c>
      <c r="C2478" s="1">
        <v>-6.5255006294582304E-3</v>
      </c>
    </row>
    <row r="2479" spans="1:3" x14ac:dyDescent="0.3">
      <c r="A2479" s="7">
        <v>42677</v>
      </c>
      <c r="B2479" s="1">
        <v>-1.0718814579458899E-2</v>
      </c>
      <c r="C2479" s="1">
        <v>-4.42340069829483E-3</v>
      </c>
    </row>
    <row r="2480" spans="1:3" x14ac:dyDescent="0.3">
      <c r="A2480" s="7">
        <v>42678</v>
      </c>
      <c r="B2480" s="1">
        <v>-9.0139985130726092E-3</v>
      </c>
      <c r="C2480" s="1">
        <v>-1.6661305078947699E-3</v>
      </c>
    </row>
    <row r="2481" spans="1:3" x14ac:dyDescent="0.3">
      <c r="A2481" s="7">
        <v>42681</v>
      </c>
      <c r="B2481" s="1">
        <v>1.44249187381862E-2</v>
      </c>
      <c r="C2481" s="1">
        <v>2.2223544015960599E-2</v>
      </c>
    </row>
    <row r="2482" spans="1:3" x14ac:dyDescent="0.3">
      <c r="A2482" s="7">
        <v>42682</v>
      </c>
      <c r="B2482" s="1">
        <v>5.8872135963534697E-3</v>
      </c>
      <c r="C2482" s="1">
        <v>3.77197442414823E-3</v>
      </c>
    </row>
    <row r="2483" spans="1:3" x14ac:dyDescent="0.3">
      <c r="A2483" s="7">
        <v>42683</v>
      </c>
      <c r="B2483" s="1">
        <v>-1.6209106891679199E-3</v>
      </c>
      <c r="C2483" s="1">
        <v>1.10770206708182E-2</v>
      </c>
    </row>
    <row r="2484" spans="1:3" x14ac:dyDescent="0.3">
      <c r="A2484" s="7">
        <v>42684</v>
      </c>
      <c r="B2484" s="1">
        <v>-2.7867692454743999E-2</v>
      </c>
      <c r="C2484" s="1">
        <v>1.95074562488684E-3</v>
      </c>
    </row>
    <row r="2485" spans="1:3" x14ac:dyDescent="0.3">
      <c r="A2485" s="7">
        <v>42685</v>
      </c>
      <c r="B2485" s="1">
        <v>5.9373875920374396E-3</v>
      </c>
      <c r="C2485" s="1">
        <v>-1.39795016699529E-3</v>
      </c>
    </row>
    <row r="2486" spans="1:3" x14ac:dyDescent="0.3">
      <c r="A2486" s="7">
        <v>42688</v>
      </c>
      <c r="B2486" s="1">
        <v>-2.5085320667402999E-2</v>
      </c>
      <c r="C2486" s="1">
        <v>-1.15502786231847E-4</v>
      </c>
    </row>
    <row r="2487" spans="1:3" x14ac:dyDescent="0.3">
      <c r="A2487" s="7">
        <v>42689</v>
      </c>
      <c r="B2487" s="1">
        <v>1.32437536398433E-2</v>
      </c>
      <c r="C2487" s="1">
        <v>7.4807976927082596E-3</v>
      </c>
    </row>
    <row r="2488" spans="1:3" x14ac:dyDescent="0.3">
      <c r="A2488" s="7">
        <v>42690</v>
      </c>
      <c r="B2488" s="1">
        <v>2.6888129124277099E-2</v>
      </c>
      <c r="C2488" s="1">
        <v>-1.5822638011099299E-3</v>
      </c>
    </row>
    <row r="2489" spans="1:3" x14ac:dyDescent="0.3">
      <c r="A2489" s="7">
        <v>42691</v>
      </c>
      <c r="B2489" s="1">
        <v>-3.6359920325757E-4</v>
      </c>
      <c r="C2489" s="1">
        <v>4.6763697097327297E-3</v>
      </c>
    </row>
    <row r="2490" spans="1:3" x14ac:dyDescent="0.3">
      <c r="A2490" s="7">
        <v>42692</v>
      </c>
      <c r="B2490" s="1">
        <v>1.0003291400570999E-3</v>
      </c>
      <c r="C2490" s="1">
        <v>-2.3867984933356699E-3</v>
      </c>
    </row>
    <row r="2491" spans="1:3" x14ac:dyDescent="0.3">
      <c r="A2491" s="7">
        <v>42695</v>
      </c>
      <c r="B2491" s="1">
        <v>1.51736146745831E-2</v>
      </c>
      <c r="C2491" s="1">
        <v>7.4614009492723898E-3</v>
      </c>
    </row>
    <row r="2492" spans="1:3" x14ac:dyDescent="0.3">
      <c r="A2492" s="7">
        <v>42696</v>
      </c>
      <c r="B2492" s="1">
        <v>6.2653198061046701E-4</v>
      </c>
      <c r="C2492" s="1">
        <v>2.1654319242507799E-3</v>
      </c>
    </row>
    <row r="2493" spans="1:3" x14ac:dyDescent="0.3">
      <c r="A2493" s="7">
        <v>42697</v>
      </c>
      <c r="B2493" s="1">
        <v>-5.0982890684669897E-3</v>
      </c>
      <c r="C2493" s="1">
        <v>8.0802475222818703E-4</v>
      </c>
    </row>
    <row r="2494" spans="1:3" x14ac:dyDescent="0.3">
      <c r="A2494" s="7">
        <v>42699</v>
      </c>
      <c r="B2494" s="1">
        <v>5.0346716538751703E-3</v>
      </c>
      <c r="C2494" s="1">
        <v>3.9143869124047496E-3</v>
      </c>
    </row>
    <row r="2495" spans="1:3" x14ac:dyDescent="0.3">
      <c r="A2495" s="7">
        <v>42702</v>
      </c>
      <c r="B2495" s="1">
        <v>-1.9679564086061401E-3</v>
      </c>
      <c r="C2495" s="1">
        <v>-5.2545356518649599E-3</v>
      </c>
    </row>
    <row r="2496" spans="1:3" x14ac:dyDescent="0.3">
      <c r="A2496" s="7">
        <v>42703</v>
      </c>
      <c r="B2496" s="1">
        <v>-9.8603271405761595E-4</v>
      </c>
      <c r="C2496" s="1">
        <v>1.33529287953227E-3</v>
      </c>
    </row>
    <row r="2497" spans="1:3" x14ac:dyDescent="0.3">
      <c r="A2497" s="7">
        <v>42704</v>
      </c>
      <c r="B2497" s="1">
        <v>-8.4335097207388597E-3</v>
      </c>
      <c r="C2497" s="1">
        <v>-2.65340380534851E-3</v>
      </c>
    </row>
    <row r="2498" spans="1:3" x14ac:dyDescent="0.3">
      <c r="A2498" s="7">
        <v>42705</v>
      </c>
      <c r="B2498" s="1">
        <v>-9.3197308573204091E-3</v>
      </c>
      <c r="C2498" s="1">
        <v>-3.51552921470422E-3</v>
      </c>
    </row>
    <row r="2499" spans="1:3" x14ac:dyDescent="0.3">
      <c r="A2499" s="7">
        <v>42706</v>
      </c>
      <c r="B2499" s="1">
        <v>3.7446972148593698E-3</v>
      </c>
      <c r="C2499" s="1">
        <v>3.97006484945228E-4</v>
      </c>
    </row>
    <row r="2500" spans="1:3" x14ac:dyDescent="0.3">
      <c r="A2500" s="7">
        <v>42709</v>
      </c>
      <c r="B2500" s="1">
        <v>-7.1883471619459396E-3</v>
      </c>
      <c r="C2500" s="1">
        <v>5.8213053606350797E-3</v>
      </c>
    </row>
    <row r="2501" spans="1:3" x14ac:dyDescent="0.3">
      <c r="A2501" s="7">
        <v>42710</v>
      </c>
      <c r="B2501" s="1">
        <v>7.6986848401379097E-3</v>
      </c>
      <c r="C2501" s="1">
        <v>3.4108881136405401E-3</v>
      </c>
    </row>
    <row r="2502" spans="1:3" x14ac:dyDescent="0.3">
      <c r="A2502" s="7">
        <v>42711</v>
      </c>
      <c r="B2502" s="1">
        <v>9.8224885369129194E-3</v>
      </c>
      <c r="C2502" s="1">
        <v>1.31632417349301E-2</v>
      </c>
    </row>
    <row r="2503" spans="1:3" x14ac:dyDescent="0.3">
      <c r="A2503" s="7">
        <v>42712</v>
      </c>
      <c r="B2503" s="1">
        <v>9.8174246676678793E-3</v>
      </c>
      <c r="C2503" s="1">
        <v>2.1593427123762798E-3</v>
      </c>
    </row>
    <row r="2504" spans="1:3" x14ac:dyDescent="0.3">
      <c r="A2504" s="7">
        <v>42713</v>
      </c>
      <c r="B2504" s="1">
        <v>1.6321628469718099E-2</v>
      </c>
      <c r="C2504" s="1">
        <v>5.9389848367235E-3</v>
      </c>
    </row>
    <row r="2505" spans="1:3" x14ac:dyDescent="0.3">
      <c r="A2505" s="7">
        <v>42716</v>
      </c>
      <c r="B2505" s="1">
        <v>-5.7041710305560898E-3</v>
      </c>
      <c r="C2505" s="1">
        <v>-1.1374347616602801E-3</v>
      </c>
    </row>
    <row r="2506" spans="1:3" x14ac:dyDescent="0.3">
      <c r="A2506" s="7">
        <v>42717</v>
      </c>
      <c r="B2506" s="1">
        <v>1.66815018696405E-2</v>
      </c>
      <c r="C2506" s="1">
        <v>6.5397748542512799E-3</v>
      </c>
    </row>
    <row r="2507" spans="1:3" x14ac:dyDescent="0.3">
      <c r="A2507" s="7">
        <v>42718</v>
      </c>
      <c r="B2507" s="1">
        <v>0</v>
      </c>
      <c r="C2507" s="1">
        <v>-8.1171721142561104E-3</v>
      </c>
    </row>
    <row r="2508" spans="1:3" x14ac:dyDescent="0.3">
      <c r="A2508" s="7">
        <v>42719</v>
      </c>
      <c r="B2508" s="1">
        <v>5.4689699363259497E-3</v>
      </c>
      <c r="C2508" s="1">
        <v>3.8832279554188399E-3</v>
      </c>
    </row>
    <row r="2509" spans="1:3" x14ac:dyDescent="0.3">
      <c r="A2509" s="7">
        <v>42720</v>
      </c>
      <c r="B2509" s="1">
        <v>1.29529420346031E-3</v>
      </c>
      <c r="C2509" s="1">
        <v>-1.75062264834325E-3</v>
      </c>
    </row>
    <row r="2510" spans="1:3" x14ac:dyDescent="0.3">
      <c r="A2510" s="7">
        <v>42723</v>
      </c>
      <c r="B2510" s="1">
        <v>5.7774032832034203E-3</v>
      </c>
      <c r="C2510" s="1">
        <v>1.97512072951311E-3</v>
      </c>
    </row>
    <row r="2511" spans="1:3" x14ac:dyDescent="0.3">
      <c r="A2511" s="7">
        <v>42724</v>
      </c>
      <c r="B2511" s="1">
        <v>2.6575554504753001E-3</v>
      </c>
      <c r="C2511" s="1">
        <v>3.6375123841505502E-3</v>
      </c>
    </row>
    <row r="2512" spans="1:3" x14ac:dyDescent="0.3">
      <c r="A2512" s="7">
        <v>42725</v>
      </c>
      <c r="B2512" s="1">
        <v>9.4063655663134704E-4</v>
      </c>
      <c r="C2512" s="1">
        <v>-2.4573614012164402E-3</v>
      </c>
    </row>
    <row r="2513" spans="1:3" x14ac:dyDescent="0.3">
      <c r="A2513" s="7">
        <v>42726</v>
      </c>
      <c r="B2513" s="1">
        <v>-6.5777962095665598E-3</v>
      </c>
      <c r="C2513" s="1">
        <v>-1.86297385933221E-3</v>
      </c>
    </row>
    <row r="2514" spans="1:3" x14ac:dyDescent="0.3">
      <c r="A2514" s="7">
        <v>42727</v>
      </c>
      <c r="B2514" s="1">
        <v>1.9777517725292301E-3</v>
      </c>
      <c r="C2514" s="1">
        <v>1.25171522221401E-3</v>
      </c>
    </row>
    <row r="2515" spans="1:3" x14ac:dyDescent="0.3">
      <c r="A2515" s="7">
        <v>42731</v>
      </c>
      <c r="B2515" s="1">
        <v>6.3509822813208102E-3</v>
      </c>
      <c r="C2515" s="1">
        <v>2.2483728227060702E-3</v>
      </c>
    </row>
    <row r="2516" spans="1:3" x14ac:dyDescent="0.3">
      <c r="A2516" s="7">
        <v>42732</v>
      </c>
      <c r="B2516" s="1">
        <v>-4.2641649922796603E-3</v>
      </c>
      <c r="C2516" s="1">
        <v>-8.3565292028286997E-3</v>
      </c>
    </row>
    <row r="2517" spans="1:3" x14ac:dyDescent="0.3">
      <c r="A2517" s="7">
        <v>42733</v>
      </c>
      <c r="B2517" s="1">
        <v>-2.5691498567026499E-4</v>
      </c>
      <c r="C2517" s="1">
        <v>-2.9330466100030401E-4</v>
      </c>
    </row>
    <row r="2518" spans="1:3" x14ac:dyDescent="0.3">
      <c r="A2518" s="7">
        <v>42734</v>
      </c>
      <c r="B2518" s="1">
        <v>-7.7958550736329001E-3</v>
      </c>
      <c r="C2518" s="1">
        <v>-4.6370503870737396E-3</v>
      </c>
    </row>
    <row r="2519" spans="1:3" x14ac:dyDescent="0.3">
      <c r="A2519" s="7">
        <v>42738</v>
      </c>
      <c r="B2519" s="1">
        <v>2.84933170700286E-3</v>
      </c>
      <c r="C2519" s="1">
        <v>8.4865752817531205E-3</v>
      </c>
    </row>
    <row r="2520" spans="1:3" x14ac:dyDescent="0.3">
      <c r="A2520" s="7">
        <v>42739</v>
      </c>
      <c r="B2520" s="1">
        <v>-1.1191816912266E-3</v>
      </c>
      <c r="C2520" s="1">
        <v>5.7222738442055396E-3</v>
      </c>
    </row>
    <row r="2521" spans="1:3" x14ac:dyDescent="0.3">
      <c r="A2521" s="7">
        <v>42740</v>
      </c>
      <c r="B2521" s="1">
        <v>5.0853640848176297E-3</v>
      </c>
      <c r="C2521" s="1">
        <v>-7.7067048332046795E-4</v>
      </c>
    </row>
    <row r="2522" spans="1:3" x14ac:dyDescent="0.3">
      <c r="A2522" s="7">
        <v>42741</v>
      </c>
      <c r="B2522" s="1">
        <v>1.11482861965722E-2</v>
      </c>
      <c r="C2522" s="1">
        <v>3.5169590127810402E-3</v>
      </c>
    </row>
    <row r="2523" spans="1:3" x14ac:dyDescent="0.3">
      <c r="A2523" s="7">
        <v>42744</v>
      </c>
      <c r="B2523" s="1">
        <v>9.1594884093522105E-3</v>
      </c>
      <c r="C2523" s="1">
        <v>-3.5485942217199401E-3</v>
      </c>
    </row>
    <row r="2524" spans="1:3" x14ac:dyDescent="0.3">
      <c r="A2524" s="7">
        <v>42745</v>
      </c>
      <c r="B2524" s="1">
        <v>1.00861468797553E-3</v>
      </c>
      <c r="C2524" s="1">
        <v>0</v>
      </c>
    </row>
    <row r="2525" spans="1:3" x14ac:dyDescent="0.3">
      <c r="A2525" s="7">
        <v>42746</v>
      </c>
      <c r="B2525" s="1">
        <v>5.3730376055907102E-3</v>
      </c>
      <c r="C2525" s="1">
        <v>2.8296382728654201E-3</v>
      </c>
    </row>
    <row r="2526" spans="1:3" x14ac:dyDescent="0.3">
      <c r="A2526" s="7">
        <v>42747</v>
      </c>
      <c r="B2526" s="1">
        <v>-4.1753926817692504E-3</v>
      </c>
      <c r="C2526" s="1">
        <v>-2.1448090176998699E-3</v>
      </c>
    </row>
    <row r="2527" spans="1:3" x14ac:dyDescent="0.3">
      <c r="A2527" s="7">
        <v>42748</v>
      </c>
      <c r="B2527" s="1">
        <v>-1.7609957734960901E-3</v>
      </c>
      <c r="C2527" s="1">
        <v>1.8498406076092901E-3</v>
      </c>
    </row>
    <row r="2528" spans="1:3" x14ac:dyDescent="0.3">
      <c r="A2528" s="7">
        <v>42752</v>
      </c>
      <c r="B2528" s="1">
        <v>8.0643862909002308E-3</v>
      </c>
      <c r="C2528" s="1">
        <v>-2.96750268944657E-3</v>
      </c>
    </row>
    <row r="2529" spans="1:3" x14ac:dyDescent="0.3">
      <c r="A2529" s="7">
        <v>42753</v>
      </c>
      <c r="B2529" s="1">
        <v>-8.3290687580617195E-5</v>
      </c>
      <c r="C2529" s="1">
        <v>1.7637540571728799E-3</v>
      </c>
    </row>
    <row r="2530" spans="1:3" x14ac:dyDescent="0.3">
      <c r="A2530" s="7">
        <v>42754</v>
      </c>
      <c r="B2530" s="1">
        <v>-1.7499584485802799E-3</v>
      </c>
      <c r="C2530" s="1">
        <v>-3.6093087192583498E-3</v>
      </c>
    </row>
    <row r="2531" spans="1:3" x14ac:dyDescent="0.3">
      <c r="A2531" s="7">
        <v>42755</v>
      </c>
      <c r="B2531" s="1">
        <v>1.8364698199544399E-3</v>
      </c>
      <c r="C2531" s="1">
        <v>3.3662375142391502E-3</v>
      </c>
    </row>
    <row r="2532" spans="1:3" x14ac:dyDescent="0.3">
      <c r="A2532" s="7">
        <v>42758</v>
      </c>
      <c r="B2532" s="1">
        <v>6.6667962771749202E-4</v>
      </c>
      <c r="C2532" s="1">
        <v>-2.6901250121218502E-3</v>
      </c>
    </row>
    <row r="2533" spans="1:3" x14ac:dyDescent="0.3">
      <c r="A2533" s="7">
        <v>42759</v>
      </c>
      <c r="B2533" s="1">
        <v>-9.1590566210597601E-4</v>
      </c>
      <c r="C2533" s="1">
        <v>6.5645935553879696E-3</v>
      </c>
    </row>
    <row r="2534" spans="1:3" x14ac:dyDescent="0.3">
      <c r="A2534" s="7">
        <v>42760</v>
      </c>
      <c r="B2534" s="1">
        <v>1.59207500755543E-2</v>
      </c>
      <c r="C2534" s="1">
        <v>8.0260906262639205E-3</v>
      </c>
    </row>
    <row r="2535" spans="1:3" x14ac:dyDescent="0.3">
      <c r="A2535" s="7">
        <v>42761</v>
      </c>
      <c r="B2535" s="1">
        <v>4.9217490367525795E-4</v>
      </c>
      <c r="C2535" s="1">
        <v>-7.3538416963325704E-4</v>
      </c>
    </row>
    <row r="2536" spans="1:3" x14ac:dyDescent="0.3">
      <c r="A2536" s="7">
        <v>42762</v>
      </c>
      <c r="B2536" s="1">
        <v>8.2070112828347406E-5</v>
      </c>
      <c r="C2536" s="1">
        <v>-8.6646422615232999E-4</v>
      </c>
    </row>
    <row r="2537" spans="1:3" x14ac:dyDescent="0.3">
      <c r="A2537" s="7">
        <v>42765</v>
      </c>
      <c r="B2537" s="1">
        <v>-2.6240766911711502E-3</v>
      </c>
      <c r="C2537" s="1">
        <v>-6.0095434915230497E-3</v>
      </c>
    </row>
    <row r="2538" spans="1:3" x14ac:dyDescent="0.3">
      <c r="A2538" s="7">
        <v>42766</v>
      </c>
      <c r="B2538" s="1">
        <v>-2.3022477652527898E-3</v>
      </c>
      <c r="C2538" s="1">
        <v>-8.8990533877453303E-4</v>
      </c>
    </row>
    <row r="2539" spans="1:3" x14ac:dyDescent="0.3">
      <c r="A2539" s="7">
        <v>42767</v>
      </c>
      <c r="B2539" s="1">
        <v>6.0980840788211803E-2</v>
      </c>
      <c r="C2539" s="1">
        <v>2.9836364737412198E-4</v>
      </c>
    </row>
    <row r="2540" spans="1:3" x14ac:dyDescent="0.3">
      <c r="A2540" s="7">
        <v>42768</v>
      </c>
      <c r="B2540" s="1">
        <v>-1.7088202957933299E-3</v>
      </c>
      <c r="C2540" s="1">
        <v>5.7030947864911098E-4</v>
      </c>
    </row>
    <row r="2541" spans="1:3" x14ac:dyDescent="0.3">
      <c r="A2541" s="7">
        <v>42769</v>
      </c>
      <c r="B2541" s="1">
        <v>4.2791154336892E-3</v>
      </c>
      <c r="C2541" s="1">
        <v>7.2647580016458298E-3</v>
      </c>
    </row>
    <row r="2542" spans="1:3" x14ac:dyDescent="0.3">
      <c r="A2542" s="7">
        <v>42772</v>
      </c>
      <c r="B2542" s="1">
        <v>9.3741393050019699E-3</v>
      </c>
      <c r="C2542" s="1">
        <v>-2.1153568633501801E-3</v>
      </c>
    </row>
    <row r="2543" spans="1:3" x14ac:dyDescent="0.3">
      <c r="A2543" s="7">
        <v>42773</v>
      </c>
      <c r="B2543" s="1">
        <v>9.5170881656083707E-3</v>
      </c>
      <c r="C2543" s="1">
        <v>2.2682895392800399E-4</v>
      </c>
    </row>
    <row r="2544" spans="1:3" x14ac:dyDescent="0.3">
      <c r="A2544" s="7">
        <v>42774</v>
      </c>
      <c r="B2544" s="1">
        <v>3.8774934982561699E-3</v>
      </c>
      <c r="C2544" s="1">
        <v>6.9332249460152295E-4</v>
      </c>
    </row>
    <row r="2545" spans="1:3" x14ac:dyDescent="0.3">
      <c r="A2545" s="7">
        <v>42775</v>
      </c>
      <c r="B2545" s="1">
        <v>7.2261550063978898E-3</v>
      </c>
      <c r="C2545" s="1">
        <v>5.7525463132819298E-3</v>
      </c>
    </row>
    <row r="2546" spans="1:3" x14ac:dyDescent="0.3">
      <c r="A2546" s="7">
        <v>42776</v>
      </c>
      <c r="B2546" s="1">
        <v>-2.2653839566669802E-3</v>
      </c>
      <c r="C2546" s="1">
        <v>3.56605033332547E-3</v>
      </c>
    </row>
    <row r="2547" spans="1:3" x14ac:dyDescent="0.3">
      <c r="A2547" s="7">
        <v>42779</v>
      </c>
      <c r="B2547" s="1">
        <v>8.8553713839227798E-3</v>
      </c>
      <c r="C2547" s="1">
        <v>5.2458449487964298E-3</v>
      </c>
    </row>
    <row r="2548" spans="1:3" x14ac:dyDescent="0.3">
      <c r="A2548" s="7">
        <v>42780</v>
      </c>
      <c r="B2548" s="1">
        <v>1.2979077358431099E-2</v>
      </c>
      <c r="C2548" s="1">
        <v>4.0073351229463804E-3</v>
      </c>
    </row>
    <row r="2549" spans="1:3" x14ac:dyDescent="0.3">
      <c r="A2549" s="7">
        <v>42781</v>
      </c>
      <c r="B2549" s="1">
        <v>3.6291253732014801E-3</v>
      </c>
      <c r="C2549" s="1">
        <v>4.9923089736394503E-3</v>
      </c>
    </row>
    <row r="2550" spans="1:3" x14ac:dyDescent="0.3">
      <c r="A2550" s="7">
        <v>42782</v>
      </c>
      <c r="B2550" s="1">
        <v>-1.1806150570119499E-3</v>
      </c>
      <c r="C2550" s="1">
        <v>-8.6411790997131799E-4</v>
      </c>
    </row>
    <row r="2551" spans="1:3" x14ac:dyDescent="0.3">
      <c r="A2551" s="7">
        <v>42783</v>
      </c>
      <c r="B2551" s="1">
        <v>2.7337139758907298E-3</v>
      </c>
      <c r="C2551" s="1">
        <v>1.6785563554666499E-3</v>
      </c>
    </row>
    <row r="2552" spans="1:3" x14ac:dyDescent="0.3">
      <c r="A2552" s="7">
        <v>42787</v>
      </c>
      <c r="B2552" s="1">
        <v>7.2207200337297602E-3</v>
      </c>
      <c r="C2552" s="1">
        <v>6.0480662873771997E-3</v>
      </c>
    </row>
    <row r="2553" spans="1:3" x14ac:dyDescent="0.3">
      <c r="A2553" s="7">
        <v>42788</v>
      </c>
      <c r="B2553" s="1">
        <v>2.9992159472933501E-3</v>
      </c>
      <c r="C2553" s="1">
        <v>-1.0822003765219601E-3</v>
      </c>
    </row>
    <row r="2554" spans="1:3" x14ac:dyDescent="0.3">
      <c r="A2554" s="7">
        <v>42789</v>
      </c>
      <c r="B2554" s="1">
        <v>-4.2300686552171297E-3</v>
      </c>
      <c r="C2554" s="1">
        <v>4.1898704577958401E-4</v>
      </c>
    </row>
    <row r="2555" spans="1:3" x14ac:dyDescent="0.3">
      <c r="A2555" s="7">
        <v>42790</v>
      </c>
      <c r="B2555" s="1">
        <v>9.5203854789205301E-4</v>
      </c>
      <c r="C2555" s="1">
        <v>1.4933640655938601E-3</v>
      </c>
    </row>
    <row r="2556" spans="1:3" x14ac:dyDescent="0.3">
      <c r="A2556" s="7">
        <v>42793</v>
      </c>
      <c r="B2556" s="1">
        <v>1.9757064152034999E-3</v>
      </c>
      <c r="C2556" s="1">
        <v>1.0179830148679999E-3</v>
      </c>
    </row>
    <row r="2557" spans="1:3" x14ac:dyDescent="0.3">
      <c r="A2557" s="7">
        <v>42794</v>
      </c>
      <c r="B2557" s="1">
        <v>4.3813552091886998E-4</v>
      </c>
      <c r="C2557" s="1">
        <v>-2.5783762000210998E-3</v>
      </c>
    </row>
    <row r="2558" spans="1:3" x14ac:dyDescent="0.3">
      <c r="A2558" s="7">
        <v>42795</v>
      </c>
      <c r="B2558" s="1">
        <v>2.0439357021269301E-2</v>
      </c>
      <c r="C2558" s="1">
        <v>1.3673854505382501E-2</v>
      </c>
    </row>
    <row r="2559" spans="1:3" x14ac:dyDescent="0.3">
      <c r="A2559" s="7">
        <v>42796</v>
      </c>
      <c r="B2559" s="1">
        <v>-5.9371519450156498E-3</v>
      </c>
      <c r="C2559" s="1">
        <v>-5.8598804773599697E-3</v>
      </c>
    </row>
    <row r="2560" spans="1:3" x14ac:dyDescent="0.3">
      <c r="A2560" s="7">
        <v>42797</v>
      </c>
      <c r="B2560" s="1">
        <v>5.9007224031510904E-3</v>
      </c>
      <c r="C2560" s="1">
        <v>5.0387714083699497E-4</v>
      </c>
    </row>
    <row r="2561" spans="1:3" x14ac:dyDescent="0.3">
      <c r="A2561" s="7">
        <v>42800</v>
      </c>
      <c r="B2561" s="1">
        <v>-3.1477763057675698E-3</v>
      </c>
      <c r="C2561" s="1">
        <v>-3.2772405991149398E-3</v>
      </c>
    </row>
    <row r="2562" spans="1:3" x14ac:dyDescent="0.3">
      <c r="A2562" s="7">
        <v>42801</v>
      </c>
      <c r="B2562" s="1">
        <v>1.29182469190092E-3</v>
      </c>
      <c r="C2562" s="1">
        <v>-2.9133737609452499E-3</v>
      </c>
    </row>
    <row r="2563" spans="1:3" x14ac:dyDescent="0.3">
      <c r="A2563" s="7">
        <v>42802</v>
      </c>
      <c r="B2563" s="1">
        <v>-3.72708951271228E-3</v>
      </c>
      <c r="C2563" s="1">
        <v>-2.28421554068836E-3</v>
      </c>
    </row>
    <row r="2564" spans="1:3" x14ac:dyDescent="0.3">
      <c r="A2564" s="7">
        <v>42803</v>
      </c>
      <c r="B2564" s="1">
        <v>-2.3022184441270398E-3</v>
      </c>
      <c r="C2564" s="1">
        <v>7.9989547774328396E-4</v>
      </c>
    </row>
    <row r="2565" spans="1:3" x14ac:dyDescent="0.3">
      <c r="A2565" s="7">
        <v>42804</v>
      </c>
      <c r="B2565" s="1">
        <v>3.3173025671497901E-3</v>
      </c>
      <c r="C2565" s="1">
        <v>3.2686704206004199E-3</v>
      </c>
    </row>
    <row r="2566" spans="1:3" x14ac:dyDescent="0.3">
      <c r="A2566" s="7">
        <v>42807</v>
      </c>
      <c r="B2566" s="1">
        <v>4.3105476013249899E-4</v>
      </c>
      <c r="C2566" s="1">
        <v>3.6663279274629101E-4</v>
      </c>
    </row>
    <row r="2567" spans="1:3" x14ac:dyDescent="0.3">
      <c r="A2567" s="7">
        <v>42808</v>
      </c>
      <c r="B2567" s="1">
        <v>-1.5085431526202799E-3</v>
      </c>
      <c r="C2567" s="1">
        <v>-3.3790273725775601E-3</v>
      </c>
    </row>
    <row r="2568" spans="1:3" x14ac:dyDescent="0.3">
      <c r="A2568" s="7">
        <v>42809</v>
      </c>
      <c r="B2568" s="1">
        <v>1.05762735722936E-2</v>
      </c>
      <c r="C2568" s="1">
        <v>8.3747529689330892E-3</v>
      </c>
    </row>
    <row r="2569" spans="1:3" x14ac:dyDescent="0.3">
      <c r="A2569" s="7">
        <v>42810</v>
      </c>
      <c r="B2569" s="1">
        <v>1.63728503366589E-3</v>
      </c>
      <c r="C2569" s="1">
        <v>-1.6267102889130399E-3</v>
      </c>
    </row>
    <row r="2570" spans="1:3" x14ac:dyDescent="0.3">
      <c r="A2570" s="7">
        <v>42811</v>
      </c>
      <c r="B2570" s="1">
        <v>-4.9752831295251099E-3</v>
      </c>
      <c r="C2570" s="1">
        <v>-1.3143148736341999E-3</v>
      </c>
    </row>
    <row r="2571" spans="1:3" x14ac:dyDescent="0.3">
      <c r="A2571" s="7">
        <v>42814</v>
      </c>
      <c r="B2571" s="1">
        <v>1.0500814273053201E-2</v>
      </c>
      <c r="C2571" s="1">
        <v>-2.0098934090192499E-3</v>
      </c>
    </row>
    <row r="2572" spans="1:3" x14ac:dyDescent="0.3">
      <c r="A2572" s="7">
        <v>42815</v>
      </c>
      <c r="B2572" s="1">
        <v>-1.14521498403271E-2</v>
      </c>
      <c r="C2572" s="1">
        <v>-1.2407972866659799E-2</v>
      </c>
    </row>
    <row r="2573" spans="1:3" x14ac:dyDescent="0.3">
      <c r="A2573" s="7">
        <v>42816</v>
      </c>
      <c r="B2573" s="1">
        <v>1.12987079985298E-2</v>
      </c>
      <c r="C2573" s="1">
        <v>1.88988616232044E-3</v>
      </c>
    </row>
    <row r="2574" spans="1:3" x14ac:dyDescent="0.3">
      <c r="A2574" s="7">
        <v>42817</v>
      </c>
      <c r="B2574" s="1">
        <v>-3.53573641099414E-3</v>
      </c>
      <c r="C2574" s="1">
        <v>-1.06026956160588E-3</v>
      </c>
    </row>
    <row r="2575" spans="1:3" x14ac:dyDescent="0.3">
      <c r="A2575" s="7">
        <v>42818</v>
      </c>
      <c r="B2575" s="1">
        <v>-1.9872313964844901E-3</v>
      </c>
      <c r="C2575" s="1">
        <v>-8.4399607534479905E-4</v>
      </c>
    </row>
    <row r="2576" spans="1:3" x14ac:dyDescent="0.3">
      <c r="A2576" s="7">
        <v>42821</v>
      </c>
      <c r="B2576" s="1">
        <v>1.7067930405130201E-3</v>
      </c>
      <c r="C2576" s="1">
        <v>-1.01958720654272E-3</v>
      </c>
    </row>
    <row r="2577" spans="1:3" x14ac:dyDescent="0.3">
      <c r="A2577" s="7">
        <v>42822</v>
      </c>
      <c r="B2577" s="1">
        <v>2.07266847284708E-2</v>
      </c>
      <c r="C2577" s="1">
        <v>7.2514741529774397E-3</v>
      </c>
    </row>
    <row r="2578" spans="1:3" x14ac:dyDescent="0.3">
      <c r="A2578" s="7">
        <v>42823</v>
      </c>
      <c r="B2578" s="1">
        <v>2.2258128736527502E-3</v>
      </c>
      <c r="C2578" s="1">
        <v>1.0853249749627201E-3</v>
      </c>
    </row>
    <row r="2579" spans="1:3" x14ac:dyDescent="0.3">
      <c r="A2579" s="7">
        <v>42824</v>
      </c>
      <c r="B2579" s="1">
        <v>-1.3186174908913499E-3</v>
      </c>
      <c r="C2579" s="1">
        <v>2.93511002926894E-3</v>
      </c>
    </row>
    <row r="2580" spans="1:3" x14ac:dyDescent="0.3">
      <c r="A2580" s="7">
        <v>42825</v>
      </c>
      <c r="B2580" s="1">
        <v>-1.87602975707257E-3</v>
      </c>
      <c r="C2580" s="1">
        <v>-2.2550475355151999E-3</v>
      </c>
    </row>
    <row r="2581" spans="1:3" x14ac:dyDescent="0.3">
      <c r="A2581" s="7">
        <v>42828</v>
      </c>
      <c r="B2581" s="1">
        <v>2.7874070228639498E-4</v>
      </c>
      <c r="C2581" s="1">
        <v>-1.64212562115773E-3</v>
      </c>
    </row>
    <row r="2582" spans="1:3" x14ac:dyDescent="0.3">
      <c r="A2582" s="7">
        <v>42829</v>
      </c>
      <c r="B2582" s="1">
        <v>7.4458148517380102E-3</v>
      </c>
      <c r="C2582" s="1">
        <v>5.5952245627599595E-4</v>
      </c>
    </row>
    <row r="2583" spans="1:3" x14ac:dyDescent="0.3">
      <c r="A2583" s="7">
        <v>42830</v>
      </c>
      <c r="B2583" s="1">
        <v>-5.1807915360733096E-3</v>
      </c>
      <c r="C2583" s="1">
        <v>-3.0548612250135298E-3</v>
      </c>
    </row>
    <row r="2584" spans="1:3" x14ac:dyDescent="0.3">
      <c r="A2584" s="7">
        <v>42831</v>
      </c>
      <c r="B2584" s="1">
        <v>-2.4995460191720199E-3</v>
      </c>
      <c r="C2584" s="1">
        <v>1.92950937952174E-3</v>
      </c>
    </row>
    <row r="2585" spans="1:3" x14ac:dyDescent="0.3">
      <c r="A2585" s="7">
        <v>42832</v>
      </c>
      <c r="B2585" s="1">
        <v>-2.2275399465998499E-3</v>
      </c>
      <c r="C2585" s="1">
        <v>-8.2713012919311002E-4</v>
      </c>
    </row>
    <row r="2586" spans="1:3" x14ac:dyDescent="0.3">
      <c r="A2586" s="7">
        <v>42835</v>
      </c>
      <c r="B2586" s="1">
        <v>-1.1859348761291699E-3</v>
      </c>
      <c r="C2586" s="1">
        <v>6.8768646390227105E-4</v>
      </c>
    </row>
    <row r="2587" spans="1:3" x14ac:dyDescent="0.3">
      <c r="A2587" s="7">
        <v>42836</v>
      </c>
      <c r="B2587" s="1">
        <v>-1.07561878830785E-2</v>
      </c>
      <c r="C2587" s="1">
        <v>-1.4338793828936301E-3</v>
      </c>
    </row>
    <row r="2588" spans="1:3" x14ac:dyDescent="0.3">
      <c r="A2588" s="7">
        <v>42837</v>
      </c>
      <c r="B2588" s="1">
        <v>1.2001336363085501E-3</v>
      </c>
      <c r="C2588" s="1">
        <v>-3.7599507562140499E-3</v>
      </c>
    </row>
    <row r="2589" spans="1:3" x14ac:dyDescent="0.3">
      <c r="A2589" s="7">
        <v>42838</v>
      </c>
      <c r="B2589" s="1">
        <v>-5.2890941697416602E-3</v>
      </c>
      <c r="C2589" s="1">
        <v>-6.8146944528830701E-3</v>
      </c>
    </row>
    <row r="2590" spans="1:3" x14ac:dyDescent="0.3">
      <c r="A2590" s="7">
        <v>42842</v>
      </c>
      <c r="B2590" s="1">
        <v>5.5300513198146602E-3</v>
      </c>
      <c r="C2590" s="1">
        <v>8.6133491152897701E-3</v>
      </c>
    </row>
    <row r="2591" spans="1:3" x14ac:dyDescent="0.3">
      <c r="A2591" s="7">
        <v>42843</v>
      </c>
      <c r="B2591" s="1">
        <v>-4.4420669729774397E-3</v>
      </c>
      <c r="C2591" s="1">
        <v>-2.9033801350211198E-3</v>
      </c>
    </row>
    <row r="2592" spans="1:3" x14ac:dyDescent="0.3">
      <c r="A2592" s="7">
        <v>42844</v>
      </c>
      <c r="B2592" s="1">
        <v>-3.6826247170961301E-3</v>
      </c>
      <c r="C2592" s="1">
        <v>-1.7163505528009499E-3</v>
      </c>
    </row>
    <row r="2593" spans="1:3" x14ac:dyDescent="0.3">
      <c r="A2593" s="7">
        <v>42845</v>
      </c>
      <c r="B2593" s="1">
        <v>1.2510521930776199E-2</v>
      </c>
      <c r="C2593" s="1">
        <v>7.5572634109009103E-3</v>
      </c>
    </row>
    <row r="2594" spans="1:3" x14ac:dyDescent="0.3">
      <c r="A2594" s="7">
        <v>42846</v>
      </c>
      <c r="B2594" s="1">
        <v>-1.1933389036147301E-3</v>
      </c>
      <c r="C2594" s="1">
        <v>-3.0350731513657499E-3</v>
      </c>
    </row>
    <row r="2595" spans="1:3" x14ac:dyDescent="0.3">
      <c r="A2595" s="7">
        <v>42849</v>
      </c>
      <c r="B2595" s="1">
        <v>9.6290483682954803E-3</v>
      </c>
      <c r="C2595" s="1">
        <v>1.0840068991465199E-2</v>
      </c>
    </row>
    <row r="2596" spans="1:3" x14ac:dyDescent="0.3">
      <c r="A2596" s="7">
        <v>42850</v>
      </c>
      <c r="B2596" s="1">
        <v>6.1963657084118696E-3</v>
      </c>
      <c r="C2596" s="1">
        <v>6.0906874447221896E-3</v>
      </c>
    </row>
    <row r="2597" spans="1:3" x14ac:dyDescent="0.3">
      <c r="A2597" s="7">
        <v>42851</v>
      </c>
      <c r="B2597" s="1">
        <v>-5.8810272800904296E-3</v>
      </c>
      <c r="C2597" s="1">
        <v>-4.8570337896503002E-4</v>
      </c>
    </row>
    <row r="2598" spans="1:3" x14ac:dyDescent="0.3">
      <c r="A2598" s="7">
        <v>42852</v>
      </c>
      <c r="B2598" s="1">
        <v>7.6569394293413097E-4</v>
      </c>
      <c r="C2598" s="1">
        <v>5.5292007250118402E-4</v>
      </c>
    </row>
    <row r="2599" spans="1:3" x14ac:dyDescent="0.3">
      <c r="A2599" s="7">
        <v>42853</v>
      </c>
      <c r="B2599" s="1">
        <v>-9.7391573123284403E-4</v>
      </c>
      <c r="C2599" s="1">
        <v>-1.9131473359665901E-3</v>
      </c>
    </row>
    <row r="2600" spans="1:3" x14ac:dyDescent="0.3">
      <c r="A2600" s="7">
        <v>42856</v>
      </c>
      <c r="B2600" s="1">
        <v>2.0397147174036699E-2</v>
      </c>
      <c r="C2600" s="1">
        <v>1.7322905313657E-3</v>
      </c>
    </row>
    <row r="2601" spans="1:3" x14ac:dyDescent="0.3">
      <c r="A2601" s="7">
        <v>42857</v>
      </c>
      <c r="B2601" s="1">
        <v>6.3444015797093902E-3</v>
      </c>
      <c r="C2601" s="1">
        <v>1.18905005056003E-3</v>
      </c>
    </row>
    <row r="2602" spans="1:3" x14ac:dyDescent="0.3">
      <c r="A2602" s="7">
        <v>42858</v>
      </c>
      <c r="B2602" s="1">
        <v>-3.0506605155885499E-3</v>
      </c>
      <c r="C2602" s="1">
        <v>-1.2713605051778399E-3</v>
      </c>
    </row>
    <row r="2603" spans="1:3" x14ac:dyDescent="0.3">
      <c r="A2603" s="7">
        <v>42859</v>
      </c>
      <c r="B2603" s="1">
        <v>-3.60404140146253E-3</v>
      </c>
      <c r="C2603" s="1">
        <v>5.8210276161929598E-4</v>
      </c>
    </row>
    <row r="2604" spans="1:3" x14ac:dyDescent="0.3">
      <c r="A2604" s="7">
        <v>42860</v>
      </c>
      <c r="B2604" s="1">
        <v>1.6583698124544199E-2</v>
      </c>
      <c r="C2604" s="1">
        <v>4.0886951849017396E-3</v>
      </c>
    </row>
    <row r="2605" spans="1:3" x14ac:dyDescent="0.3">
      <c r="A2605" s="7">
        <v>42863</v>
      </c>
      <c r="B2605" s="1">
        <v>2.71886281235953E-2</v>
      </c>
      <c r="C2605" s="1">
        <v>3.7446077189473597E-5</v>
      </c>
    </row>
    <row r="2606" spans="1:3" x14ac:dyDescent="0.3">
      <c r="A2606" s="7">
        <v>42864</v>
      </c>
      <c r="B2606" s="1">
        <v>6.4044813727017801E-3</v>
      </c>
      <c r="C2606" s="1">
        <v>-1.0252486558835999E-3</v>
      </c>
    </row>
    <row r="2607" spans="1:3" x14ac:dyDescent="0.3">
      <c r="A2607" s="7">
        <v>42865</v>
      </c>
      <c r="B2607" s="1">
        <v>-4.7402197933602598E-3</v>
      </c>
      <c r="C2607" s="1">
        <v>1.13060139186416E-3</v>
      </c>
    </row>
    <row r="2608" spans="1:3" x14ac:dyDescent="0.3">
      <c r="A2608" s="7">
        <v>42866</v>
      </c>
      <c r="B2608" s="1">
        <v>8.6482982229072504E-3</v>
      </c>
      <c r="C2608" s="1">
        <v>-2.1628093718817402E-3</v>
      </c>
    </row>
    <row r="2609" spans="1:3" x14ac:dyDescent="0.3">
      <c r="A2609" s="7">
        <v>42867</v>
      </c>
      <c r="B2609" s="1">
        <v>1.3965905194254001E-2</v>
      </c>
      <c r="C2609" s="1">
        <v>-1.4784413421209399E-3</v>
      </c>
    </row>
    <row r="2610" spans="1:3" x14ac:dyDescent="0.3">
      <c r="A2610" s="7">
        <v>42870</v>
      </c>
      <c r="B2610" s="1">
        <v>-2.56282387234541E-3</v>
      </c>
      <c r="C2610" s="1">
        <v>4.7765136426025602E-3</v>
      </c>
    </row>
    <row r="2611" spans="1:3" x14ac:dyDescent="0.3">
      <c r="A2611" s="7">
        <v>42871</v>
      </c>
      <c r="B2611" s="1">
        <v>-1.47704471112342E-3</v>
      </c>
      <c r="C2611" s="1">
        <v>-6.8689681361811005E-4</v>
      </c>
    </row>
    <row r="2612" spans="1:3" x14ac:dyDescent="0.3">
      <c r="A2612" s="7">
        <v>42872</v>
      </c>
      <c r="B2612" s="1">
        <v>-3.3575750055758503E-2</v>
      </c>
      <c r="C2612" s="1">
        <v>-1.8178214589219199E-2</v>
      </c>
    </row>
    <row r="2613" spans="1:3" x14ac:dyDescent="0.3">
      <c r="A2613" s="7">
        <v>42873</v>
      </c>
      <c r="B2613" s="1">
        <v>1.5241457293330599E-2</v>
      </c>
      <c r="C2613" s="1">
        <v>3.68681853564956E-3</v>
      </c>
    </row>
    <row r="2614" spans="1:3" x14ac:dyDescent="0.3">
      <c r="A2614" s="7">
        <v>42874</v>
      </c>
      <c r="B2614" s="1">
        <v>3.4087636258142199E-3</v>
      </c>
      <c r="C2614" s="1">
        <v>6.7674996179842902E-3</v>
      </c>
    </row>
    <row r="2615" spans="1:3" x14ac:dyDescent="0.3">
      <c r="A2615" s="7">
        <v>42877</v>
      </c>
      <c r="B2615" s="1">
        <v>6.0760188549489101E-3</v>
      </c>
      <c r="C2615" s="1">
        <v>5.1601315443825504E-3</v>
      </c>
    </row>
    <row r="2616" spans="1:3" x14ac:dyDescent="0.3">
      <c r="A2616" s="7">
        <v>42878</v>
      </c>
      <c r="B2616" s="1">
        <v>-1.23403572149905E-3</v>
      </c>
      <c r="C2616" s="1">
        <v>1.83787184870754E-3</v>
      </c>
    </row>
    <row r="2617" spans="1:3" x14ac:dyDescent="0.3">
      <c r="A2617" s="7">
        <v>42879</v>
      </c>
      <c r="B2617" s="1">
        <v>-2.9909127388071401E-3</v>
      </c>
      <c r="C2617" s="1">
        <v>2.4891266726227998E-3</v>
      </c>
    </row>
    <row r="2618" spans="1:3" x14ac:dyDescent="0.3">
      <c r="A2618" s="7">
        <v>42880</v>
      </c>
      <c r="B2618" s="1">
        <v>3.4566032592417998E-3</v>
      </c>
      <c r="C2618" s="1">
        <v>4.4419480513928598E-3</v>
      </c>
    </row>
    <row r="2619" spans="1:3" x14ac:dyDescent="0.3">
      <c r="A2619" s="7">
        <v>42881</v>
      </c>
      <c r="B2619" s="1">
        <v>-1.68954048059022E-3</v>
      </c>
      <c r="C2619" s="1">
        <v>3.1054999601765098E-4</v>
      </c>
    </row>
    <row r="2620" spans="1:3" x14ac:dyDescent="0.3">
      <c r="A2620" s="7">
        <v>42885</v>
      </c>
      <c r="B2620" s="1">
        <v>3.9043564613527897E-4</v>
      </c>
      <c r="C2620" s="1">
        <v>-1.20462448281966E-3</v>
      </c>
    </row>
    <row r="2621" spans="1:3" x14ac:dyDescent="0.3">
      <c r="A2621" s="7">
        <v>42886</v>
      </c>
      <c r="B2621" s="1">
        <v>-5.9217869374195197E-3</v>
      </c>
      <c r="C2621" s="1">
        <v>-4.5996868531250601E-4</v>
      </c>
    </row>
    <row r="2622" spans="1:3" x14ac:dyDescent="0.3">
      <c r="A2622" s="7">
        <v>42887</v>
      </c>
      <c r="B2622" s="1">
        <v>2.7491401540962199E-3</v>
      </c>
      <c r="C2622" s="1">
        <v>7.5711127079423103E-3</v>
      </c>
    </row>
    <row r="2623" spans="1:3" x14ac:dyDescent="0.3">
      <c r="A2623" s="7">
        <v>42888</v>
      </c>
      <c r="B2623" s="1">
        <v>1.4819478462434499E-2</v>
      </c>
      <c r="C2623" s="1">
        <v>3.70773099480837E-3</v>
      </c>
    </row>
    <row r="2624" spans="1:3" x14ac:dyDescent="0.3">
      <c r="A2624" s="7">
        <v>42891</v>
      </c>
      <c r="B2624" s="1">
        <v>-9.7781810580023203E-3</v>
      </c>
      <c r="C2624" s="1">
        <v>-1.2176648957179499E-3</v>
      </c>
    </row>
    <row r="2625" spans="1:3" x14ac:dyDescent="0.3">
      <c r="A2625" s="7">
        <v>42892</v>
      </c>
      <c r="B2625" s="1">
        <v>3.37806514154382E-3</v>
      </c>
      <c r="C2625" s="1">
        <v>-2.77904015748698E-3</v>
      </c>
    </row>
    <row r="2626" spans="1:3" x14ac:dyDescent="0.3">
      <c r="A2626" s="7">
        <v>42893</v>
      </c>
      <c r="B2626" s="1">
        <v>5.9566233867427397E-3</v>
      </c>
      <c r="C2626" s="1">
        <v>1.5682574527444699E-3</v>
      </c>
    </row>
    <row r="2627" spans="1:3" x14ac:dyDescent="0.3">
      <c r="A2627" s="7">
        <v>42894</v>
      </c>
      <c r="B2627" s="1">
        <v>-2.4455536023923999E-3</v>
      </c>
      <c r="C2627" s="1">
        <v>2.6720452936990202E-4</v>
      </c>
    </row>
    <row r="2628" spans="1:3" x14ac:dyDescent="0.3">
      <c r="A2628" s="7">
        <v>42895</v>
      </c>
      <c r="B2628" s="1">
        <v>-3.8776761549232597E-2</v>
      </c>
      <c r="C2628" s="1">
        <v>-8.2998901615605203E-4</v>
      </c>
    </row>
    <row r="2629" spans="1:3" x14ac:dyDescent="0.3">
      <c r="A2629" s="7">
        <v>42898</v>
      </c>
      <c r="B2629" s="1">
        <v>-2.3895917367008201E-2</v>
      </c>
      <c r="C2629" s="1">
        <v>-9.7876319735201701E-4</v>
      </c>
    </row>
    <row r="2630" spans="1:3" x14ac:dyDescent="0.3">
      <c r="A2630" s="7">
        <v>42899</v>
      </c>
      <c r="B2630" s="1">
        <v>8.0458941781842395E-3</v>
      </c>
      <c r="C2630" s="1">
        <v>4.5115051443904699E-3</v>
      </c>
    </row>
    <row r="2631" spans="1:3" x14ac:dyDescent="0.3">
      <c r="A2631" s="7">
        <v>42900</v>
      </c>
      <c r="B2631" s="1">
        <v>-9.7550062177712595E-3</v>
      </c>
      <c r="C2631" s="1">
        <v>-9.9583088590093904E-4</v>
      </c>
    </row>
    <row r="2632" spans="1:3" x14ac:dyDescent="0.3">
      <c r="A2632" s="7">
        <v>42901</v>
      </c>
      <c r="B2632" s="1">
        <v>-5.9936723540392504E-3</v>
      </c>
      <c r="C2632" s="1">
        <v>-2.2395981716745198E-3</v>
      </c>
    </row>
    <row r="2633" spans="1:3" x14ac:dyDescent="0.3">
      <c r="A2633" s="7">
        <v>42902</v>
      </c>
      <c r="B2633" s="1">
        <v>-1.3999329193333901E-2</v>
      </c>
      <c r="C2633" s="1">
        <v>2.83639201081209E-4</v>
      </c>
    </row>
    <row r="2634" spans="1:3" x14ac:dyDescent="0.3">
      <c r="A2634" s="7">
        <v>42905</v>
      </c>
      <c r="B2634" s="1">
        <v>2.8607363951972799E-2</v>
      </c>
      <c r="C2634" s="1">
        <v>8.3472288260191298E-3</v>
      </c>
    </row>
    <row r="2635" spans="1:3" x14ac:dyDescent="0.3">
      <c r="A2635" s="7">
        <v>42906</v>
      </c>
      <c r="B2635" s="1">
        <v>-9.0885806629675808E-3</v>
      </c>
      <c r="C2635" s="1">
        <v>-6.6966375083224996E-3</v>
      </c>
    </row>
    <row r="2636" spans="1:3" x14ac:dyDescent="0.3">
      <c r="A2636" s="7">
        <v>42907</v>
      </c>
      <c r="B2636" s="1">
        <v>5.9308023466215802E-3</v>
      </c>
      <c r="C2636" s="1">
        <v>-5.8264444143207904E-4</v>
      </c>
    </row>
    <row r="2637" spans="1:3" x14ac:dyDescent="0.3">
      <c r="A2637" s="7">
        <v>42908</v>
      </c>
      <c r="B2637" s="1">
        <v>-1.6454481437715399E-3</v>
      </c>
      <c r="C2637" s="1">
        <v>-4.5578189908535E-4</v>
      </c>
    </row>
    <row r="2638" spans="1:3" x14ac:dyDescent="0.3">
      <c r="A2638" s="7">
        <v>42909</v>
      </c>
      <c r="B2638" s="1">
        <v>4.46346675364118E-3</v>
      </c>
      <c r="C2638" s="1">
        <v>1.5609155884164199E-3</v>
      </c>
    </row>
    <row r="2639" spans="1:3" x14ac:dyDescent="0.3">
      <c r="A2639" s="7">
        <v>42912</v>
      </c>
      <c r="B2639" s="1">
        <v>-3.1446409530973001E-3</v>
      </c>
      <c r="C2639" s="1">
        <v>3.1580157672395098E-4</v>
      </c>
    </row>
    <row r="2640" spans="1:3" x14ac:dyDescent="0.3">
      <c r="A2640" s="7">
        <v>42913</v>
      </c>
      <c r="B2640" s="1">
        <v>-1.43325112084944E-2</v>
      </c>
      <c r="C2640" s="1">
        <v>-8.0728246631084407E-3</v>
      </c>
    </row>
    <row r="2641" spans="1:3" x14ac:dyDescent="0.3">
      <c r="A2641" s="7">
        <v>42914</v>
      </c>
      <c r="B2641" s="1">
        <v>1.46104599054566E-2</v>
      </c>
      <c r="C2641" s="1">
        <v>8.8080661287370798E-3</v>
      </c>
    </row>
    <row r="2642" spans="1:3" x14ac:dyDescent="0.3">
      <c r="A2642" s="7">
        <v>42915</v>
      </c>
      <c r="B2642" s="1">
        <v>-1.47432277015294E-2</v>
      </c>
      <c r="C2642" s="1">
        <v>-8.6000231522239696E-3</v>
      </c>
    </row>
    <row r="2643" spans="1:3" x14ac:dyDescent="0.3">
      <c r="A2643" s="7">
        <v>42916</v>
      </c>
      <c r="B2643" s="1">
        <v>2.36641350997502E-3</v>
      </c>
      <c r="C2643" s="1">
        <v>1.5332318366443299E-3</v>
      </c>
    </row>
    <row r="2644" spans="1:3" x14ac:dyDescent="0.3">
      <c r="A2644" s="7">
        <v>42919</v>
      </c>
      <c r="B2644" s="1">
        <v>-3.6106556561653598E-3</v>
      </c>
      <c r="C2644" s="1">
        <v>2.310833991505E-3</v>
      </c>
    </row>
    <row r="2645" spans="1:3" x14ac:dyDescent="0.3">
      <c r="A2645" s="7">
        <v>42921</v>
      </c>
      <c r="B2645" s="1">
        <v>4.1116875076383499E-3</v>
      </c>
      <c r="C2645" s="1">
        <v>1.4532789018848499E-3</v>
      </c>
    </row>
    <row r="2646" spans="1:3" x14ac:dyDescent="0.3">
      <c r="A2646" s="7">
        <v>42922</v>
      </c>
      <c r="B2646" s="1">
        <v>-9.43854283286771E-3</v>
      </c>
      <c r="C2646" s="1">
        <v>-9.3688237951342606E-3</v>
      </c>
    </row>
    <row r="2647" spans="1:3" x14ac:dyDescent="0.3">
      <c r="A2647" s="7">
        <v>42923</v>
      </c>
      <c r="B2647" s="1">
        <v>1.0158907257930901E-2</v>
      </c>
      <c r="C2647" s="1">
        <v>6.40312563543932E-3</v>
      </c>
    </row>
    <row r="2648" spans="1:3" x14ac:dyDescent="0.3">
      <c r="A2648" s="7">
        <v>42926</v>
      </c>
      <c r="B2648" s="1">
        <v>6.1035324998055503E-3</v>
      </c>
      <c r="C2648" s="1">
        <v>9.2776621244117197E-4</v>
      </c>
    </row>
    <row r="2649" spans="1:3" x14ac:dyDescent="0.3">
      <c r="A2649" s="7">
        <v>42927</v>
      </c>
      <c r="B2649" s="1">
        <v>3.2399042895776601E-3</v>
      </c>
      <c r="C2649" s="1">
        <v>-7.8268088192956498E-4</v>
      </c>
    </row>
    <row r="2650" spans="1:3" x14ac:dyDescent="0.3">
      <c r="A2650" s="7">
        <v>42928</v>
      </c>
      <c r="B2650" s="1">
        <v>1.4433083719094201E-3</v>
      </c>
      <c r="C2650" s="1">
        <v>7.3056077591855404E-3</v>
      </c>
    </row>
    <row r="2651" spans="1:3" x14ac:dyDescent="0.3">
      <c r="A2651" s="7">
        <v>42929</v>
      </c>
      <c r="B2651" s="1">
        <v>1.3928856345914601E-2</v>
      </c>
      <c r="C2651" s="1">
        <v>1.8745842627647699E-3</v>
      </c>
    </row>
    <row r="2652" spans="1:3" x14ac:dyDescent="0.3">
      <c r="A2652" s="7">
        <v>42930</v>
      </c>
      <c r="B2652" s="1">
        <v>8.5943336391562895E-3</v>
      </c>
      <c r="C2652" s="1">
        <v>4.6735033214997399E-3</v>
      </c>
    </row>
    <row r="2653" spans="1:3" x14ac:dyDescent="0.3">
      <c r="A2653" s="7">
        <v>42933</v>
      </c>
      <c r="B2653" s="1">
        <v>3.48901217740316E-3</v>
      </c>
      <c r="C2653" s="1">
        <v>-5.2912855823761303E-5</v>
      </c>
    </row>
    <row r="2654" spans="1:3" x14ac:dyDescent="0.3">
      <c r="A2654" s="7">
        <v>42934</v>
      </c>
      <c r="B2654" s="1">
        <v>3.47690947077894E-3</v>
      </c>
      <c r="C2654" s="1">
        <v>5.9785700040282397E-4</v>
      </c>
    </row>
    <row r="2655" spans="1:3" x14ac:dyDescent="0.3">
      <c r="A2655" s="7">
        <v>42935</v>
      </c>
      <c r="B2655" s="1">
        <v>6.2632907444575298E-3</v>
      </c>
      <c r="C2655" s="1">
        <v>5.3726394776609796E-3</v>
      </c>
    </row>
    <row r="2656" spans="1:3" x14ac:dyDescent="0.3">
      <c r="A2656" s="7">
        <v>42936</v>
      </c>
      <c r="B2656" s="1">
        <v>-4.5027696677775201E-3</v>
      </c>
      <c r="C2656" s="1">
        <v>-1.53659300766162E-4</v>
      </c>
    </row>
    <row r="2657" spans="1:3" x14ac:dyDescent="0.3">
      <c r="A2657" s="7">
        <v>42937</v>
      </c>
      <c r="B2657" s="1">
        <v>-4.6585974821544701E-4</v>
      </c>
      <c r="C2657" s="1">
        <v>-3.6787160364093501E-4</v>
      </c>
    </row>
    <row r="2658" spans="1:3" x14ac:dyDescent="0.3">
      <c r="A2658" s="7">
        <v>42940</v>
      </c>
      <c r="B2658" s="1">
        <v>1.21116333331923E-2</v>
      </c>
      <c r="C2658" s="1">
        <v>-1.06373484696476E-3</v>
      </c>
    </row>
    <row r="2659" spans="1:3" x14ac:dyDescent="0.3">
      <c r="A2659" s="7">
        <v>42941</v>
      </c>
      <c r="B2659" s="1">
        <v>4.2739925600838698E-3</v>
      </c>
      <c r="C2659" s="1">
        <v>2.9231717986644098E-3</v>
      </c>
    </row>
    <row r="2660" spans="1:3" x14ac:dyDescent="0.3">
      <c r="A2660" s="7">
        <v>42942</v>
      </c>
      <c r="B2660" s="1">
        <v>4.7139843235763897E-3</v>
      </c>
      <c r="C2660" s="1">
        <v>2.8266382187114297E-4</v>
      </c>
    </row>
    <row r="2661" spans="1:3" x14ac:dyDescent="0.3">
      <c r="A2661" s="7">
        <v>42943</v>
      </c>
      <c r="B2661" s="1">
        <v>-1.8897621190430602E-2</v>
      </c>
      <c r="C2661" s="1">
        <v>-9.7268816832884997E-4</v>
      </c>
    </row>
    <row r="2662" spans="1:3" x14ac:dyDescent="0.3">
      <c r="A2662" s="7">
        <v>42944</v>
      </c>
      <c r="B2662" s="1">
        <v>-7.0403216001824198E-3</v>
      </c>
      <c r="C2662" s="1">
        <v>-1.3411154893340201E-3</v>
      </c>
    </row>
    <row r="2663" spans="1:3" x14ac:dyDescent="0.3">
      <c r="A2663" s="7">
        <v>42947</v>
      </c>
      <c r="B2663" s="1">
        <v>-5.1505442338411998E-3</v>
      </c>
      <c r="C2663" s="1">
        <v>-7.2814567721435396E-4</v>
      </c>
    </row>
    <row r="2664" spans="1:3" x14ac:dyDescent="0.3">
      <c r="A2664" s="7">
        <v>42948</v>
      </c>
      <c r="B2664" s="1">
        <v>8.8751882647459795E-3</v>
      </c>
      <c r="C2664" s="1">
        <v>2.4491150386565198E-3</v>
      </c>
    </row>
    <row r="2665" spans="1:3" x14ac:dyDescent="0.3">
      <c r="A2665" s="7">
        <v>42949</v>
      </c>
      <c r="B2665" s="1">
        <v>4.7251112693906097E-2</v>
      </c>
      <c r="C2665" s="1">
        <v>4.9264843488217003E-4</v>
      </c>
    </row>
    <row r="2666" spans="1:3" x14ac:dyDescent="0.3">
      <c r="A2666" s="7">
        <v>42950</v>
      </c>
      <c r="B2666" s="1">
        <v>-9.9911567875449192E-3</v>
      </c>
      <c r="C2666" s="1">
        <v>-2.18365408505572E-3</v>
      </c>
    </row>
    <row r="2667" spans="1:3" x14ac:dyDescent="0.3">
      <c r="A2667" s="7">
        <v>42951</v>
      </c>
      <c r="B2667" s="1">
        <v>5.2707136369827302E-3</v>
      </c>
      <c r="C2667" s="1">
        <v>1.88910352333216E-3</v>
      </c>
    </row>
    <row r="2668" spans="1:3" x14ac:dyDescent="0.3">
      <c r="A2668" s="7">
        <v>42954</v>
      </c>
      <c r="B2668" s="1">
        <v>1.54742646147479E-2</v>
      </c>
      <c r="C2668" s="1">
        <v>1.64719979631966E-3</v>
      </c>
    </row>
    <row r="2669" spans="1:3" x14ac:dyDescent="0.3">
      <c r="A2669" s="7">
        <v>42955</v>
      </c>
      <c r="B2669" s="1">
        <v>7.99698791584302E-3</v>
      </c>
      <c r="C2669" s="1">
        <v>-2.4144326930319901E-3</v>
      </c>
    </row>
    <row r="2670" spans="1:3" x14ac:dyDescent="0.3">
      <c r="A2670" s="7">
        <v>42956</v>
      </c>
      <c r="B2670" s="1">
        <v>6.1221521205472298E-3</v>
      </c>
      <c r="C2670" s="1">
        <v>-3.63608532139015E-4</v>
      </c>
    </row>
    <row r="2671" spans="1:3" x14ac:dyDescent="0.3">
      <c r="A2671" s="7">
        <v>42957</v>
      </c>
      <c r="B2671" s="1">
        <v>-3.1852098363881302E-2</v>
      </c>
      <c r="C2671" s="1">
        <v>-1.44744418842657E-2</v>
      </c>
    </row>
    <row r="2672" spans="1:3" x14ac:dyDescent="0.3">
      <c r="A2672" s="7">
        <v>42958</v>
      </c>
      <c r="B2672" s="1">
        <v>1.3906718453956499E-2</v>
      </c>
      <c r="C2672" s="1">
        <v>1.2755698031536901E-3</v>
      </c>
    </row>
    <row r="2673" spans="1:3" x14ac:dyDescent="0.3">
      <c r="A2673" s="7">
        <v>42961</v>
      </c>
      <c r="B2673" s="1">
        <v>1.50495006332472E-2</v>
      </c>
      <c r="C2673" s="1">
        <v>1.0043754738020799E-2</v>
      </c>
    </row>
    <row r="2674" spans="1:3" x14ac:dyDescent="0.3">
      <c r="A2674" s="7">
        <v>42962</v>
      </c>
      <c r="B2674" s="1">
        <v>1.0947888435461E-2</v>
      </c>
      <c r="C2674" s="1">
        <v>-4.9880809626934297E-4</v>
      </c>
    </row>
    <row r="2675" spans="1:3" x14ac:dyDescent="0.3">
      <c r="A2675" s="7">
        <v>42963</v>
      </c>
      <c r="B2675" s="1">
        <v>-4.0222691913934802E-3</v>
      </c>
      <c r="C2675" s="1">
        <v>1.42010291609984E-3</v>
      </c>
    </row>
    <row r="2676" spans="1:3" x14ac:dyDescent="0.3">
      <c r="A2676" s="7">
        <v>42964</v>
      </c>
      <c r="B2676" s="1">
        <v>-1.919843463379E-2</v>
      </c>
      <c r="C2676" s="1">
        <v>-1.54369518977056E-2</v>
      </c>
    </row>
    <row r="2677" spans="1:3" x14ac:dyDescent="0.3">
      <c r="A2677" s="7">
        <v>42965</v>
      </c>
      <c r="B2677" s="1">
        <v>-2.28049246342554E-3</v>
      </c>
      <c r="C2677" s="1">
        <v>-1.8353673366143801E-3</v>
      </c>
    </row>
    <row r="2678" spans="1:3" x14ac:dyDescent="0.3">
      <c r="A2678" s="7">
        <v>42968</v>
      </c>
      <c r="B2678" s="1">
        <v>-1.8412705011633401E-3</v>
      </c>
      <c r="C2678" s="1">
        <v>1.16265092165913E-3</v>
      </c>
    </row>
    <row r="2679" spans="1:3" x14ac:dyDescent="0.3">
      <c r="A2679" s="7">
        <v>42969</v>
      </c>
      <c r="B2679" s="1">
        <v>1.63473243277172E-2</v>
      </c>
      <c r="C2679" s="1">
        <v>9.9407799622499605E-3</v>
      </c>
    </row>
    <row r="2680" spans="1:3" x14ac:dyDescent="0.3">
      <c r="A2680" s="7">
        <v>42970</v>
      </c>
      <c r="B2680" s="1">
        <v>1.2516258382164699E-3</v>
      </c>
      <c r="C2680" s="1">
        <v>-3.4535928356924702E-3</v>
      </c>
    </row>
    <row r="2681" spans="1:3" x14ac:dyDescent="0.3">
      <c r="A2681" s="7">
        <v>42971</v>
      </c>
      <c r="B2681" s="1">
        <v>-4.4378144387661198E-3</v>
      </c>
      <c r="C2681" s="1">
        <v>-2.0744619233301598E-3</v>
      </c>
    </row>
    <row r="2682" spans="1:3" x14ac:dyDescent="0.3">
      <c r="A2682" s="7">
        <v>42972</v>
      </c>
      <c r="B2682" s="1">
        <v>3.7045220251861201E-3</v>
      </c>
      <c r="C2682" s="1">
        <v>1.6728693048759799E-3</v>
      </c>
    </row>
    <row r="2683" spans="1:3" x14ac:dyDescent="0.3">
      <c r="A2683" s="7">
        <v>42975</v>
      </c>
      <c r="B2683" s="1">
        <v>1.0071217890437601E-2</v>
      </c>
      <c r="C2683" s="1">
        <v>4.8707188806340601E-4</v>
      </c>
    </row>
    <row r="2684" spans="1:3" x14ac:dyDescent="0.3">
      <c r="A2684" s="7">
        <v>42976</v>
      </c>
      <c r="B2684" s="1">
        <v>8.9178995970697894E-3</v>
      </c>
      <c r="C2684" s="1">
        <v>8.4282190309803396E-4</v>
      </c>
    </row>
    <row r="2685" spans="1:3" x14ac:dyDescent="0.3">
      <c r="A2685" s="7">
        <v>42977</v>
      </c>
      <c r="B2685" s="1">
        <v>2.7012338442033998E-3</v>
      </c>
      <c r="C2685" s="1">
        <v>4.6151489080887799E-3</v>
      </c>
    </row>
    <row r="2686" spans="1:3" x14ac:dyDescent="0.3">
      <c r="A2686" s="7">
        <v>42978</v>
      </c>
      <c r="B2686" s="1">
        <v>3.9789970909747101E-3</v>
      </c>
      <c r="C2686" s="1">
        <v>5.7209760360981098E-3</v>
      </c>
    </row>
    <row r="2687" spans="1:3" x14ac:dyDescent="0.3">
      <c r="A2687" s="7">
        <v>42979</v>
      </c>
      <c r="B2687" s="1">
        <v>3.0479080522227703E-4</v>
      </c>
      <c r="C2687" s="1">
        <v>1.9825408914242401E-3</v>
      </c>
    </row>
    <row r="2688" spans="1:3" x14ac:dyDescent="0.3">
      <c r="A2688" s="7">
        <v>42983</v>
      </c>
      <c r="B2688" s="1">
        <v>-1.2008435033635899E-2</v>
      </c>
      <c r="C2688" s="1">
        <v>-7.5508068199755503E-3</v>
      </c>
    </row>
    <row r="2689" spans="1:3" x14ac:dyDescent="0.3">
      <c r="A2689" s="7">
        <v>42984</v>
      </c>
      <c r="B2689" s="1">
        <v>-1.0488339261688401E-3</v>
      </c>
      <c r="C2689" s="1">
        <v>3.1287266079642602E-3</v>
      </c>
    </row>
    <row r="2690" spans="1:3" x14ac:dyDescent="0.3">
      <c r="A2690" s="7">
        <v>42985</v>
      </c>
      <c r="B2690" s="1">
        <v>-4.0148787430040996E-3</v>
      </c>
      <c r="C2690" s="1">
        <v>-1.78435958468004E-4</v>
      </c>
    </row>
    <row r="2691" spans="1:3" x14ac:dyDescent="0.3">
      <c r="A2691" s="7">
        <v>42986</v>
      </c>
      <c r="B2691" s="1">
        <v>-1.6308713629614401E-2</v>
      </c>
      <c r="C2691" s="1">
        <v>-1.48885069737237E-3</v>
      </c>
    </row>
    <row r="2692" spans="1:3" x14ac:dyDescent="0.3">
      <c r="A2692" s="7">
        <v>42989</v>
      </c>
      <c r="B2692" s="1">
        <v>1.8092328081751499E-2</v>
      </c>
      <c r="C2692" s="1">
        <v>1.08392989997979E-2</v>
      </c>
    </row>
    <row r="2693" spans="1:3" x14ac:dyDescent="0.3">
      <c r="A2693" s="7">
        <v>42990</v>
      </c>
      <c r="B2693" s="1">
        <v>-3.96280060849719E-3</v>
      </c>
      <c r="C2693" s="1">
        <v>3.36394799267614E-3</v>
      </c>
    </row>
    <row r="2694" spans="1:3" x14ac:dyDescent="0.3">
      <c r="A2694" s="7">
        <v>42991</v>
      </c>
      <c r="B2694" s="1">
        <v>-7.5221651344393702E-3</v>
      </c>
      <c r="C2694" s="1">
        <v>7.5712083218859604E-4</v>
      </c>
    </row>
    <row r="2695" spans="1:3" x14ac:dyDescent="0.3">
      <c r="A2695" s="7">
        <v>42992</v>
      </c>
      <c r="B2695" s="1">
        <v>-8.5814032482638396E-3</v>
      </c>
      <c r="C2695" s="1">
        <v>-1.1007176163723199E-3</v>
      </c>
    </row>
    <row r="2696" spans="1:3" x14ac:dyDescent="0.3">
      <c r="A2696" s="7">
        <v>42993</v>
      </c>
      <c r="B2696" s="1">
        <v>1.0108826816501699E-2</v>
      </c>
      <c r="C2696" s="1">
        <v>1.8471813753215801E-3</v>
      </c>
    </row>
    <row r="2697" spans="1:3" x14ac:dyDescent="0.3">
      <c r="A2697" s="7">
        <v>42996</v>
      </c>
      <c r="B2697" s="1">
        <v>-7.5682735277028401E-3</v>
      </c>
      <c r="C2697" s="1">
        <v>1.4559208669275799E-3</v>
      </c>
    </row>
    <row r="2698" spans="1:3" x14ac:dyDescent="0.3">
      <c r="A2698" s="7">
        <v>42997</v>
      </c>
      <c r="B2698" s="1">
        <v>3.78199158296066E-4</v>
      </c>
      <c r="C2698" s="1">
        <v>1.1101953656169599E-3</v>
      </c>
    </row>
    <row r="2699" spans="1:3" x14ac:dyDescent="0.3">
      <c r="A2699" s="7">
        <v>42998</v>
      </c>
      <c r="B2699" s="1">
        <v>-1.6757987273016701E-2</v>
      </c>
      <c r="C2699" s="1">
        <v>6.3434785956006901E-4</v>
      </c>
    </row>
    <row r="2700" spans="1:3" x14ac:dyDescent="0.3">
      <c r="A2700" s="7">
        <v>42999</v>
      </c>
      <c r="B2700" s="1">
        <v>-1.71718599529594E-2</v>
      </c>
      <c r="C2700" s="1">
        <v>-3.0459174682084802E-3</v>
      </c>
    </row>
    <row r="2701" spans="1:3" x14ac:dyDescent="0.3">
      <c r="A2701" s="7">
        <v>43000</v>
      </c>
      <c r="B2701" s="1">
        <v>-9.7789063990463294E-3</v>
      </c>
      <c r="C2701" s="1">
        <v>6.4779370411760496E-4</v>
      </c>
    </row>
    <row r="2702" spans="1:3" x14ac:dyDescent="0.3">
      <c r="A2702" s="7">
        <v>43003</v>
      </c>
      <c r="B2702" s="1">
        <v>-8.8220481566638805E-3</v>
      </c>
      <c r="C2702" s="1">
        <v>-2.2220504449805799E-3</v>
      </c>
    </row>
    <row r="2703" spans="1:3" x14ac:dyDescent="0.3">
      <c r="A2703" s="7">
        <v>43004</v>
      </c>
      <c r="B2703" s="1">
        <v>1.7203451730745799E-2</v>
      </c>
      <c r="C2703" s="1">
        <v>7.2166817408181303E-5</v>
      </c>
    </row>
    <row r="2704" spans="1:3" x14ac:dyDescent="0.3">
      <c r="A2704" s="7">
        <v>43005</v>
      </c>
      <c r="B2704" s="1">
        <v>7.1176288000722697E-3</v>
      </c>
      <c r="C2704" s="1">
        <v>4.0851438780649101E-3</v>
      </c>
    </row>
    <row r="2705" spans="1:3" x14ac:dyDescent="0.3">
      <c r="A2705" s="7">
        <v>43006</v>
      </c>
      <c r="B2705" s="1">
        <v>-6.1595567768730798E-3</v>
      </c>
      <c r="C2705" s="1">
        <v>1.2046157831626699E-3</v>
      </c>
    </row>
    <row r="2706" spans="1:3" x14ac:dyDescent="0.3">
      <c r="A2706" s="7">
        <v>43007</v>
      </c>
      <c r="B2706" s="1">
        <v>5.4799898167188204E-3</v>
      </c>
      <c r="C2706" s="1">
        <v>3.70510975092175E-3</v>
      </c>
    </row>
    <row r="2707" spans="1:3" x14ac:dyDescent="0.3">
      <c r="A2707" s="7">
        <v>43010</v>
      </c>
      <c r="B2707" s="1">
        <v>-2.0112856075401599E-3</v>
      </c>
      <c r="C2707" s="1">
        <v>3.8740035506961098E-3</v>
      </c>
    </row>
    <row r="2708" spans="1:3" x14ac:dyDescent="0.3">
      <c r="A2708" s="7">
        <v>43011</v>
      </c>
      <c r="B2708" s="1">
        <v>4.3559070388714503E-3</v>
      </c>
      <c r="C2708" s="1">
        <v>2.1588381521699999E-3</v>
      </c>
    </row>
    <row r="2709" spans="1:3" x14ac:dyDescent="0.3">
      <c r="A2709" s="7">
        <v>43012</v>
      </c>
      <c r="B2709" s="1">
        <v>-6.4734890417013097E-3</v>
      </c>
      <c r="C2709" s="1">
        <v>1.2467201282879701E-3</v>
      </c>
    </row>
    <row r="2710" spans="1:3" x14ac:dyDescent="0.3">
      <c r="A2710" s="7">
        <v>43013</v>
      </c>
      <c r="B2710" s="1">
        <v>1.2444949681700301E-2</v>
      </c>
      <c r="C2710" s="1">
        <v>5.64678732118651E-3</v>
      </c>
    </row>
    <row r="2711" spans="1:3" x14ac:dyDescent="0.3">
      <c r="A2711" s="7">
        <v>43014</v>
      </c>
      <c r="B2711" s="1">
        <v>-5.7928680950225498E-4</v>
      </c>
      <c r="C2711" s="1">
        <v>-1.07363431527852E-3</v>
      </c>
    </row>
    <row r="2712" spans="1:3" x14ac:dyDescent="0.3">
      <c r="A2712" s="7">
        <v>43017</v>
      </c>
      <c r="B2712" s="1">
        <v>3.4772489760051001E-3</v>
      </c>
      <c r="C2712" s="1">
        <v>-1.80443405100716E-3</v>
      </c>
    </row>
    <row r="2713" spans="1:3" x14ac:dyDescent="0.3">
      <c r="A2713" s="7">
        <v>43018</v>
      </c>
      <c r="B2713" s="1">
        <v>3.8487853446223002E-4</v>
      </c>
      <c r="C2713" s="1">
        <v>2.3224126121230699E-3</v>
      </c>
    </row>
    <row r="2714" spans="1:3" x14ac:dyDescent="0.3">
      <c r="A2714" s="7">
        <v>43019</v>
      </c>
      <c r="B2714" s="1">
        <v>4.1694389561048898E-3</v>
      </c>
      <c r="C2714" s="1">
        <v>1.80350703861598E-3</v>
      </c>
    </row>
    <row r="2715" spans="1:3" x14ac:dyDescent="0.3">
      <c r="A2715" s="7">
        <v>43020</v>
      </c>
      <c r="B2715" s="1">
        <v>-3.5132948495127901E-3</v>
      </c>
      <c r="C2715" s="1">
        <v>-1.68675271867513E-3</v>
      </c>
    </row>
    <row r="2716" spans="1:3" x14ac:dyDescent="0.3">
      <c r="A2716" s="7">
        <v>43021</v>
      </c>
      <c r="B2716" s="1">
        <v>6.3463775678420696E-3</v>
      </c>
      <c r="C2716" s="1">
        <v>8.7810722352688097E-4</v>
      </c>
    </row>
    <row r="2717" spans="1:3" x14ac:dyDescent="0.3">
      <c r="A2717" s="7">
        <v>43024</v>
      </c>
      <c r="B2717" s="1">
        <v>1.8408619211055698E-2</v>
      </c>
      <c r="C2717" s="1">
        <v>1.75075343066022E-3</v>
      </c>
    </row>
    <row r="2718" spans="1:3" x14ac:dyDescent="0.3">
      <c r="A2718" s="7">
        <v>43025</v>
      </c>
      <c r="B2718" s="1">
        <v>3.6902041047994802E-3</v>
      </c>
      <c r="C2718" s="1">
        <v>6.7257865530945303E-4</v>
      </c>
    </row>
    <row r="2719" spans="1:3" x14ac:dyDescent="0.3">
      <c r="A2719" s="7">
        <v>43026</v>
      </c>
      <c r="B2719" s="1">
        <v>-4.4244718294109697E-3</v>
      </c>
      <c r="C2719" s="1">
        <v>7.4233516213828598E-4</v>
      </c>
    </row>
    <row r="2720" spans="1:3" x14ac:dyDescent="0.3">
      <c r="A2720" s="7">
        <v>43027</v>
      </c>
      <c r="B2720" s="1">
        <v>-2.3660488963331401E-2</v>
      </c>
      <c r="C2720" s="1">
        <v>3.27997937233926E-4</v>
      </c>
    </row>
    <row r="2721" spans="1:3" x14ac:dyDescent="0.3">
      <c r="A2721" s="7">
        <v>43028</v>
      </c>
      <c r="B2721" s="1">
        <v>1.7306950181756901E-3</v>
      </c>
      <c r="C2721" s="1">
        <v>5.1168426285272996E-3</v>
      </c>
    </row>
    <row r="2722" spans="1:3" x14ac:dyDescent="0.3">
      <c r="A2722" s="7">
        <v>43031</v>
      </c>
      <c r="B2722" s="1">
        <v>-5.1176232694838397E-4</v>
      </c>
      <c r="C2722" s="1">
        <v>-3.9724842459165598E-3</v>
      </c>
    </row>
    <row r="2723" spans="1:3" x14ac:dyDescent="0.3">
      <c r="A2723" s="7">
        <v>43032</v>
      </c>
      <c r="B2723" s="1">
        <v>5.9551085980260599E-3</v>
      </c>
      <c r="C2723" s="1">
        <v>1.6179085343193101E-3</v>
      </c>
    </row>
    <row r="2724" spans="1:3" x14ac:dyDescent="0.3">
      <c r="A2724" s="7">
        <v>43033</v>
      </c>
      <c r="B2724" s="1">
        <v>-4.3922876795339204E-3</v>
      </c>
      <c r="C2724" s="1">
        <v>-4.6630499607169798E-3</v>
      </c>
    </row>
    <row r="2725" spans="1:3" x14ac:dyDescent="0.3">
      <c r="A2725" s="7">
        <v>43034</v>
      </c>
      <c r="B2725" s="1">
        <v>6.3935302951028099E-3</v>
      </c>
      <c r="C2725" s="1">
        <v>1.2709462192490601E-3</v>
      </c>
    </row>
    <row r="2726" spans="1:3" x14ac:dyDescent="0.3">
      <c r="A2726" s="7">
        <v>43035</v>
      </c>
      <c r="B2726" s="1">
        <v>3.5829984235776498E-2</v>
      </c>
      <c r="C2726" s="1">
        <v>8.0730224930307699E-3</v>
      </c>
    </row>
    <row r="2727" spans="1:3" x14ac:dyDescent="0.3">
      <c r="A2727" s="7">
        <v>43038</v>
      </c>
      <c r="B2727" s="1">
        <v>2.2508621721793801E-2</v>
      </c>
      <c r="C2727" s="1">
        <v>-3.1924704804255901E-3</v>
      </c>
    </row>
    <row r="2728" spans="1:3" x14ac:dyDescent="0.3">
      <c r="A2728" s="7">
        <v>43039</v>
      </c>
      <c r="B2728" s="1">
        <v>1.3915527297492E-2</v>
      </c>
      <c r="C2728" s="1">
        <v>9.4445879686277901E-4</v>
      </c>
    </row>
    <row r="2729" spans="1:3" x14ac:dyDescent="0.3">
      <c r="A2729" s="7">
        <v>43040</v>
      </c>
      <c r="B2729" s="1">
        <v>-1.2718794148167701E-2</v>
      </c>
      <c r="C2729" s="1">
        <v>1.5921099166993401E-3</v>
      </c>
    </row>
    <row r="2730" spans="1:3" x14ac:dyDescent="0.3">
      <c r="A2730" s="7">
        <v>43041</v>
      </c>
      <c r="B2730" s="1">
        <v>7.3099577724458102E-3</v>
      </c>
      <c r="C2730" s="1">
        <v>1.8996610774513201E-4</v>
      </c>
    </row>
    <row r="2731" spans="1:3" x14ac:dyDescent="0.3">
      <c r="A2731" s="7">
        <v>43042</v>
      </c>
      <c r="B2731" s="1">
        <v>2.61139703876683E-2</v>
      </c>
      <c r="C2731" s="1">
        <v>3.0970752937133899E-3</v>
      </c>
    </row>
    <row r="2732" spans="1:3" x14ac:dyDescent="0.3">
      <c r="A2732" s="7">
        <v>43045</v>
      </c>
      <c r="B2732" s="1">
        <v>1.01450420386158E-2</v>
      </c>
      <c r="C2732" s="1">
        <v>1.2712512706079E-3</v>
      </c>
    </row>
    <row r="2733" spans="1:3" x14ac:dyDescent="0.3">
      <c r="A2733" s="7">
        <v>43046</v>
      </c>
      <c r="B2733" s="1">
        <v>3.2135808701043698E-3</v>
      </c>
      <c r="C2733" s="1">
        <v>-1.8910283240325401E-4</v>
      </c>
    </row>
    <row r="2734" spans="1:3" x14ac:dyDescent="0.3">
      <c r="A2734" s="7">
        <v>43047</v>
      </c>
      <c r="B2734" s="1">
        <v>8.1803855963957801E-3</v>
      </c>
      <c r="C2734" s="1">
        <v>1.44365490939347E-3</v>
      </c>
    </row>
    <row r="2735" spans="1:3" x14ac:dyDescent="0.3">
      <c r="A2735" s="7">
        <v>43048</v>
      </c>
      <c r="B2735" s="1">
        <v>-2.04266098503247E-3</v>
      </c>
      <c r="C2735" s="1">
        <v>-3.7618877882734702E-3</v>
      </c>
    </row>
    <row r="2736" spans="1:3" x14ac:dyDescent="0.3">
      <c r="A2736" s="7">
        <v>43049</v>
      </c>
      <c r="B2736" s="1">
        <v>-3.3095412920401998E-3</v>
      </c>
      <c r="C2736" s="1">
        <v>-8.9764371357325999E-4</v>
      </c>
    </row>
    <row r="2737" spans="1:3" x14ac:dyDescent="0.3">
      <c r="A2737" s="7">
        <v>43052</v>
      </c>
      <c r="B2737" s="1">
        <v>-4.0077426693083699E-3</v>
      </c>
      <c r="C2737" s="1">
        <v>9.8363433830383996E-4</v>
      </c>
    </row>
    <row r="2738" spans="1:3" x14ac:dyDescent="0.3">
      <c r="A2738" s="7">
        <v>43053</v>
      </c>
      <c r="B2738" s="1">
        <v>-1.5117474621443401E-2</v>
      </c>
      <c r="C2738" s="1">
        <v>-2.3096094136404498E-3</v>
      </c>
    </row>
    <row r="2739" spans="1:3" x14ac:dyDescent="0.3">
      <c r="A2739" s="7">
        <v>43054</v>
      </c>
      <c r="B2739" s="1">
        <v>-1.3190186482510699E-2</v>
      </c>
      <c r="C2739" s="1">
        <v>-5.5256757236681296E-3</v>
      </c>
    </row>
    <row r="2740" spans="1:3" x14ac:dyDescent="0.3">
      <c r="A2740" s="7">
        <v>43055</v>
      </c>
      <c r="B2740" s="1">
        <v>1.1947073953331199E-2</v>
      </c>
      <c r="C2740" s="1">
        <v>8.1960583014486499E-3</v>
      </c>
    </row>
    <row r="2741" spans="1:3" x14ac:dyDescent="0.3">
      <c r="A2741" s="7">
        <v>43056</v>
      </c>
      <c r="B2741" s="1">
        <v>-5.5524212297871599E-3</v>
      </c>
      <c r="C2741" s="1">
        <v>-2.6259631197607099E-3</v>
      </c>
    </row>
    <row r="2742" spans="1:3" x14ac:dyDescent="0.3">
      <c r="A2742" s="7">
        <v>43059</v>
      </c>
      <c r="B2742" s="1">
        <v>-9.9905006058076395E-4</v>
      </c>
      <c r="C2742" s="1">
        <v>1.27568291098101E-3</v>
      </c>
    </row>
    <row r="2743" spans="1:3" x14ac:dyDescent="0.3">
      <c r="A2743" s="7">
        <v>43060</v>
      </c>
      <c r="B2743" s="1">
        <v>1.85904820711815E-2</v>
      </c>
      <c r="C2743" s="1">
        <v>6.5411390164367101E-3</v>
      </c>
    </row>
    <row r="2744" spans="1:3" x14ac:dyDescent="0.3">
      <c r="A2744" s="7">
        <v>43061</v>
      </c>
      <c r="B2744" s="1">
        <v>1.05117869395264E-2</v>
      </c>
      <c r="C2744" s="1">
        <v>-7.5026105056208404E-4</v>
      </c>
    </row>
    <row r="2745" spans="1:3" x14ac:dyDescent="0.3">
      <c r="A2745" s="7">
        <v>43063</v>
      </c>
      <c r="B2745" s="1">
        <v>5.7178716093009299E-5</v>
      </c>
      <c r="C2745" s="1">
        <v>2.0560952452850501E-3</v>
      </c>
    </row>
    <row r="2746" spans="1:3" x14ac:dyDescent="0.3">
      <c r="A2746" s="7">
        <v>43066</v>
      </c>
      <c r="B2746" s="1">
        <v>-5.0294075887498098E-3</v>
      </c>
      <c r="C2746" s="1">
        <v>-3.8425774086126003E-4</v>
      </c>
    </row>
    <row r="2747" spans="1:3" x14ac:dyDescent="0.3">
      <c r="A2747" s="7">
        <v>43067</v>
      </c>
      <c r="B2747" s="1">
        <v>-5.8591886763111898E-3</v>
      </c>
      <c r="C2747" s="1">
        <v>9.8485126462408701E-3</v>
      </c>
    </row>
    <row r="2748" spans="1:3" x14ac:dyDescent="0.3">
      <c r="A2748" s="7">
        <v>43068</v>
      </c>
      <c r="B2748" s="1">
        <v>-2.0743183071915802E-2</v>
      </c>
      <c r="C2748" s="1">
        <v>-3.6922581521414699E-4</v>
      </c>
    </row>
    <row r="2749" spans="1:3" x14ac:dyDescent="0.3">
      <c r="A2749" s="7">
        <v>43069</v>
      </c>
      <c r="B2749" s="1">
        <v>1.39841269665004E-2</v>
      </c>
      <c r="C2749" s="1">
        <v>8.1909505241730702E-3</v>
      </c>
    </row>
    <row r="2750" spans="1:3" x14ac:dyDescent="0.3">
      <c r="A2750" s="7">
        <v>43070</v>
      </c>
      <c r="B2750" s="1">
        <v>-4.6552298569024798E-3</v>
      </c>
      <c r="C2750" s="1">
        <v>-2.0245306438659801E-3</v>
      </c>
    </row>
    <row r="2751" spans="1:3" x14ac:dyDescent="0.3">
      <c r="A2751" s="7">
        <v>43073</v>
      </c>
      <c r="B2751" s="1">
        <v>-7.3076389490304098E-3</v>
      </c>
      <c r="C2751" s="1">
        <v>-1.05215690991378E-3</v>
      </c>
    </row>
    <row r="2752" spans="1:3" x14ac:dyDescent="0.3">
      <c r="A2752" s="7">
        <v>43074</v>
      </c>
      <c r="B2752" s="1">
        <v>-9.4248833472110295E-4</v>
      </c>
      <c r="C2752" s="1">
        <v>-3.7393815432909001E-3</v>
      </c>
    </row>
    <row r="2753" spans="1:3" x14ac:dyDescent="0.3">
      <c r="A2753" s="7">
        <v>43075</v>
      </c>
      <c r="B2753" s="1">
        <v>-3.7137243755545101E-3</v>
      </c>
      <c r="C2753" s="1">
        <v>-1.14105345071946E-4</v>
      </c>
    </row>
    <row r="2754" spans="1:3" x14ac:dyDescent="0.3">
      <c r="A2754" s="7">
        <v>43076</v>
      </c>
      <c r="B2754" s="1">
        <v>1.8344230016962299E-3</v>
      </c>
      <c r="C2754" s="1">
        <v>2.9323576282971301E-3</v>
      </c>
    </row>
    <row r="2755" spans="1:3" x14ac:dyDescent="0.3">
      <c r="A2755" s="7">
        <v>43077</v>
      </c>
      <c r="B2755" s="1">
        <v>2.9509546981887298E-4</v>
      </c>
      <c r="C2755" s="1">
        <v>5.5063064983906802E-3</v>
      </c>
    </row>
    <row r="2756" spans="1:3" x14ac:dyDescent="0.3">
      <c r="A2756" s="7">
        <v>43080</v>
      </c>
      <c r="B2756" s="1">
        <v>1.94837414484723E-2</v>
      </c>
      <c r="C2756" s="1">
        <v>3.2019573826136401E-3</v>
      </c>
    </row>
    <row r="2757" spans="1:3" x14ac:dyDescent="0.3">
      <c r="A2757" s="7">
        <v>43081</v>
      </c>
      <c r="B2757" s="1">
        <v>-5.6175205915122203E-3</v>
      </c>
      <c r="C2757" s="1">
        <v>1.5489219942514999E-3</v>
      </c>
    </row>
    <row r="2758" spans="1:3" x14ac:dyDescent="0.3">
      <c r="A2758" s="7">
        <v>43082</v>
      </c>
      <c r="B2758" s="1">
        <v>3.3200695859576502E-3</v>
      </c>
      <c r="C2758" s="1">
        <v>-4.7295680335790501E-4</v>
      </c>
    </row>
    <row r="2759" spans="1:3" x14ac:dyDescent="0.3">
      <c r="A2759" s="7">
        <v>43083</v>
      </c>
      <c r="B2759" s="1">
        <v>-2.9043060178601799E-4</v>
      </c>
      <c r="C2759" s="1">
        <v>-4.0708592677227698E-3</v>
      </c>
    </row>
    <row r="2760" spans="1:3" x14ac:dyDescent="0.3">
      <c r="A2760" s="7">
        <v>43084</v>
      </c>
      <c r="B2760" s="1">
        <v>1.0161273088448599E-2</v>
      </c>
      <c r="C2760" s="1">
        <v>8.9743435772324798E-3</v>
      </c>
    </row>
    <row r="2761" spans="1:3" x14ac:dyDescent="0.3">
      <c r="A2761" s="7">
        <v>43087</v>
      </c>
      <c r="B2761" s="1">
        <v>1.40830016529787E-2</v>
      </c>
      <c r="C2761" s="1">
        <v>5.3628070317379697E-3</v>
      </c>
    </row>
    <row r="2762" spans="1:3" x14ac:dyDescent="0.3">
      <c r="A2762" s="7">
        <v>43088</v>
      </c>
      <c r="B2762" s="1">
        <v>-1.06564664994802E-2</v>
      </c>
      <c r="C2762" s="1">
        <v>-3.2302693089867299E-3</v>
      </c>
    </row>
    <row r="2763" spans="1:3" x14ac:dyDescent="0.3">
      <c r="A2763" s="7">
        <v>43089</v>
      </c>
      <c r="B2763" s="1">
        <v>-1.0887464064084399E-3</v>
      </c>
      <c r="C2763" s="1">
        <v>-8.2789329136956401E-4</v>
      </c>
    </row>
    <row r="2764" spans="1:3" x14ac:dyDescent="0.3">
      <c r="A2764" s="7">
        <v>43090</v>
      </c>
      <c r="B2764" s="1">
        <v>3.7856085801051299E-3</v>
      </c>
      <c r="C2764" s="1">
        <v>1.9856556872259699E-3</v>
      </c>
    </row>
    <row r="2765" spans="1:3" x14ac:dyDescent="0.3">
      <c r="A2765" s="7">
        <v>43091</v>
      </c>
      <c r="B2765" s="1">
        <v>0</v>
      </c>
      <c r="C2765" s="1">
        <v>-4.5816647315766201E-4</v>
      </c>
    </row>
    <row r="2766" spans="1:3" x14ac:dyDescent="0.3">
      <c r="A2766" s="7">
        <v>43095</v>
      </c>
      <c r="B2766" s="1">
        <v>-2.5369730386841399E-2</v>
      </c>
      <c r="C2766" s="1">
        <v>-1.0584152238849499E-3</v>
      </c>
    </row>
    <row r="2767" spans="1:3" x14ac:dyDescent="0.3">
      <c r="A2767" s="7">
        <v>43096</v>
      </c>
      <c r="B2767" s="1">
        <v>1.7573032968431999E-4</v>
      </c>
      <c r="C2767" s="1">
        <v>7.9094086924080798E-4</v>
      </c>
    </row>
    <row r="2768" spans="1:3" x14ac:dyDescent="0.3">
      <c r="A2768" s="7">
        <v>43097</v>
      </c>
      <c r="B2768" s="1">
        <v>2.8137653449582501E-3</v>
      </c>
      <c r="C2768" s="1">
        <v>1.8339987718805099E-3</v>
      </c>
    </row>
    <row r="2769" spans="1:3" x14ac:dyDescent="0.3">
      <c r="A2769" s="7">
        <v>43098</v>
      </c>
      <c r="B2769" s="1">
        <v>-1.0813590418526401E-2</v>
      </c>
      <c r="C2769" s="1">
        <v>-5.1831532918047403E-3</v>
      </c>
    </row>
    <row r="2770" spans="1:3" x14ac:dyDescent="0.3">
      <c r="A2770" s="7">
        <v>43102</v>
      </c>
      <c r="B2770" s="1">
        <v>1.7904350973085001E-2</v>
      </c>
      <c r="C2770" s="1">
        <v>8.3033617885706103E-3</v>
      </c>
    </row>
    <row r="2771" spans="1:3" x14ac:dyDescent="0.3">
      <c r="A2771" s="7">
        <v>43103</v>
      </c>
      <c r="B2771" s="1">
        <v>-1.74127710487748E-4</v>
      </c>
      <c r="C2771" s="1">
        <v>6.3988187678174499E-3</v>
      </c>
    </row>
    <row r="2772" spans="1:3" x14ac:dyDescent="0.3">
      <c r="A2772" s="7">
        <v>43104</v>
      </c>
      <c r="B2772" s="1">
        <v>4.6449589796147004E-3</v>
      </c>
      <c r="C2772" s="1">
        <v>4.0286358437744401E-3</v>
      </c>
    </row>
    <row r="2773" spans="1:3" x14ac:dyDescent="0.3">
      <c r="A2773" s="7">
        <v>43105</v>
      </c>
      <c r="B2773" s="1">
        <v>1.1385209881632699E-2</v>
      </c>
      <c r="C2773" s="1">
        <v>7.0337674038223304E-3</v>
      </c>
    </row>
    <row r="2774" spans="1:3" x14ac:dyDescent="0.3">
      <c r="A2774" s="7">
        <v>43108</v>
      </c>
      <c r="B2774" s="1">
        <v>-3.7144055354712E-3</v>
      </c>
      <c r="C2774" s="1">
        <v>1.66234407994814E-3</v>
      </c>
    </row>
    <row r="2775" spans="1:3" x14ac:dyDescent="0.3">
      <c r="A2775" s="7">
        <v>43109</v>
      </c>
      <c r="B2775" s="1">
        <v>-1.14373767282627E-4</v>
      </c>
      <c r="C2775" s="1">
        <v>1.30293155056904E-3</v>
      </c>
    </row>
    <row r="2776" spans="1:3" x14ac:dyDescent="0.3">
      <c r="A2776" s="7">
        <v>43110</v>
      </c>
      <c r="B2776" s="1">
        <v>-2.2961336884797E-4</v>
      </c>
      <c r="C2776" s="1">
        <v>-1.1122269759360501E-3</v>
      </c>
    </row>
    <row r="2777" spans="1:3" x14ac:dyDescent="0.3">
      <c r="A2777" s="7">
        <v>43111</v>
      </c>
      <c r="B2777" s="1">
        <v>5.6801747257289002E-3</v>
      </c>
      <c r="C2777" s="1">
        <v>7.0336467983658198E-3</v>
      </c>
    </row>
    <row r="2778" spans="1:3" x14ac:dyDescent="0.3">
      <c r="A2778" s="7">
        <v>43112</v>
      </c>
      <c r="B2778" s="1">
        <v>1.03263986344155E-2</v>
      </c>
      <c r="C2778" s="1">
        <v>6.7496027554139202E-3</v>
      </c>
    </row>
    <row r="2779" spans="1:3" x14ac:dyDescent="0.3">
      <c r="A2779" s="7">
        <v>43116</v>
      </c>
      <c r="B2779" s="1">
        <v>-5.0821815166446297E-3</v>
      </c>
      <c r="C2779" s="1">
        <v>-3.52448749398648E-3</v>
      </c>
    </row>
    <row r="2780" spans="1:3" x14ac:dyDescent="0.3">
      <c r="A2780" s="7">
        <v>43117</v>
      </c>
      <c r="B2780" s="1">
        <v>1.65165118118322E-2</v>
      </c>
      <c r="C2780" s="1">
        <v>9.4150516616267107E-3</v>
      </c>
    </row>
    <row r="2781" spans="1:3" x14ac:dyDescent="0.3">
      <c r="A2781" s="7">
        <v>43118</v>
      </c>
      <c r="B2781" s="1">
        <v>8.9319809683652295E-4</v>
      </c>
      <c r="C2781" s="1">
        <v>-1.6163899808150401E-3</v>
      </c>
    </row>
    <row r="2782" spans="1:3" x14ac:dyDescent="0.3">
      <c r="A2782" s="7">
        <v>43119</v>
      </c>
      <c r="B2782" s="1">
        <v>-4.4628216058659699E-3</v>
      </c>
      <c r="C2782" s="1">
        <v>4.3852352808326804E-3</v>
      </c>
    </row>
    <row r="2783" spans="1:3" x14ac:dyDescent="0.3">
      <c r="A2783" s="7">
        <v>43122</v>
      </c>
      <c r="B2783" s="1">
        <v>-8.1811341257538306E-3</v>
      </c>
      <c r="C2783" s="1">
        <v>8.0667265433336192E-3</v>
      </c>
    </row>
    <row r="2784" spans="1:3" x14ac:dyDescent="0.3">
      <c r="A2784" s="7">
        <v>43123</v>
      </c>
      <c r="B2784" s="1">
        <v>2.2588981803539599E-4</v>
      </c>
      <c r="C2784" s="1">
        <v>2.1743654408823399E-3</v>
      </c>
    </row>
    <row r="2785" spans="1:3" x14ac:dyDescent="0.3">
      <c r="A2785" s="7">
        <v>43124</v>
      </c>
      <c r="B2785" s="1">
        <v>-1.59284155248774E-2</v>
      </c>
      <c r="C2785" s="1">
        <v>-5.5997579030098198E-4</v>
      </c>
    </row>
    <row r="2786" spans="1:3" x14ac:dyDescent="0.3">
      <c r="A2786" s="7">
        <v>43125</v>
      </c>
      <c r="B2786" s="1">
        <v>-1.7850886377260001E-2</v>
      </c>
      <c r="C2786" s="1">
        <v>6.0262092393337198E-4</v>
      </c>
    </row>
    <row r="2787" spans="1:3" x14ac:dyDescent="0.3">
      <c r="A2787" s="7">
        <v>43126</v>
      </c>
      <c r="B2787" s="1">
        <v>2.3375096545856801E-3</v>
      </c>
      <c r="C2787" s="1">
        <v>1.1841196442722499E-2</v>
      </c>
    </row>
    <row r="2788" spans="1:3" x14ac:dyDescent="0.3">
      <c r="A2788" s="7">
        <v>43129</v>
      </c>
      <c r="B2788" s="1">
        <v>-2.06983690221875E-2</v>
      </c>
      <c r="C2788" s="1">
        <v>-6.7319743713982697E-3</v>
      </c>
    </row>
    <row r="2789" spans="1:3" x14ac:dyDescent="0.3">
      <c r="A2789" s="7">
        <v>43130</v>
      </c>
      <c r="B2789" s="1">
        <v>-5.8942452193561099E-3</v>
      </c>
      <c r="C2789" s="1">
        <v>-1.08988153914396E-2</v>
      </c>
    </row>
    <row r="2790" spans="1:3" x14ac:dyDescent="0.3">
      <c r="A2790" s="7">
        <v>43131</v>
      </c>
      <c r="B2790" s="1">
        <v>2.75500731327227E-3</v>
      </c>
      <c r="C2790" s="1">
        <v>4.8898538962904902E-4</v>
      </c>
    </row>
    <row r="2791" spans="1:3" x14ac:dyDescent="0.3">
      <c r="A2791" s="7">
        <v>43132</v>
      </c>
      <c r="B2791" s="1">
        <v>2.0904349741883701E-3</v>
      </c>
      <c r="C2791" s="1">
        <v>-6.4808856182341202E-4</v>
      </c>
    </row>
    <row r="2792" spans="1:3" x14ac:dyDescent="0.3">
      <c r="A2792" s="7">
        <v>43133</v>
      </c>
      <c r="B2792" s="1">
        <v>-4.3390327816783501E-2</v>
      </c>
      <c r="C2792" s="1">
        <v>-2.1208547694941501E-2</v>
      </c>
    </row>
    <row r="2793" spans="1:3" x14ac:dyDescent="0.3">
      <c r="A2793" s="7">
        <v>43136</v>
      </c>
      <c r="B2793" s="1">
        <v>-2.49845132253915E-2</v>
      </c>
      <c r="C2793" s="1">
        <v>-4.0979225016407397E-2</v>
      </c>
    </row>
    <row r="2794" spans="1:3" x14ac:dyDescent="0.3">
      <c r="A2794" s="7">
        <v>43137</v>
      </c>
      <c r="B2794" s="1">
        <v>4.1792124964054302E-2</v>
      </c>
      <c r="C2794" s="1">
        <v>1.7440920907613601E-2</v>
      </c>
    </row>
    <row r="2795" spans="1:3" x14ac:dyDescent="0.3">
      <c r="A2795" s="7">
        <v>43138</v>
      </c>
      <c r="B2795" s="1">
        <v>-2.1407248348923699E-2</v>
      </c>
      <c r="C2795" s="1">
        <v>-5.0015886132704903E-3</v>
      </c>
    </row>
    <row r="2796" spans="1:3" x14ac:dyDescent="0.3">
      <c r="A2796" s="7">
        <v>43139</v>
      </c>
      <c r="B2796" s="1">
        <v>-2.7516547606736198E-2</v>
      </c>
      <c r="C2796" s="1">
        <v>-3.7536419718832703E-2</v>
      </c>
    </row>
    <row r="2797" spans="1:3" x14ac:dyDescent="0.3">
      <c r="A2797" s="7">
        <v>43140</v>
      </c>
      <c r="B2797" s="1">
        <v>1.22312295779119E-2</v>
      </c>
      <c r="C2797" s="1">
        <v>1.49360902750872E-2</v>
      </c>
    </row>
    <row r="2798" spans="1:3" x14ac:dyDescent="0.3">
      <c r="A2798" s="7">
        <v>43143</v>
      </c>
      <c r="B2798" s="1">
        <v>4.0278948820067197E-2</v>
      </c>
      <c r="C2798" s="1">
        <v>1.3914584687517099E-2</v>
      </c>
    </row>
    <row r="2799" spans="1:3" x14ac:dyDescent="0.3">
      <c r="A2799" s="7">
        <v>43144</v>
      </c>
      <c r="B2799" s="1">
        <v>1.0017474440677099E-2</v>
      </c>
      <c r="C2799" s="1">
        <v>2.6129295933734501E-3</v>
      </c>
    </row>
    <row r="2800" spans="1:3" x14ac:dyDescent="0.3">
      <c r="A2800" s="7">
        <v>43145</v>
      </c>
      <c r="B2800" s="1">
        <v>1.8437646964597501E-2</v>
      </c>
      <c r="C2800" s="1">
        <v>1.34024584822583E-2</v>
      </c>
    </row>
    <row r="2801" spans="1:3" x14ac:dyDescent="0.3">
      <c r="A2801" s="7">
        <v>43146</v>
      </c>
      <c r="B2801" s="1">
        <v>3.3578205184168403E-2</v>
      </c>
      <c r="C2801" s="1">
        <v>1.20691126282915E-2</v>
      </c>
    </row>
    <row r="2802" spans="1:3" x14ac:dyDescent="0.3">
      <c r="A2802" s="7">
        <v>43147</v>
      </c>
      <c r="B2802" s="1">
        <v>-3.2373858118598399E-3</v>
      </c>
      <c r="C2802" s="1">
        <v>3.7346954390016202E-4</v>
      </c>
    </row>
    <row r="2803" spans="1:3" x14ac:dyDescent="0.3">
      <c r="A2803" s="7">
        <v>43151</v>
      </c>
      <c r="B2803" s="1">
        <v>-3.3635372082003699E-3</v>
      </c>
      <c r="C2803" s="1">
        <v>-5.8413894815938497E-3</v>
      </c>
    </row>
    <row r="2804" spans="1:3" x14ac:dyDescent="0.3">
      <c r="A2804" s="7">
        <v>43152</v>
      </c>
      <c r="B2804" s="1">
        <v>-4.5387939634766701E-3</v>
      </c>
      <c r="C2804" s="1">
        <v>-5.4965032600100498E-3</v>
      </c>
    </row>
    <row r="2805" spans="1:3" x14ac:dyDescent="0.3">
      <c r="A2805" s="7">
        <v>43153</v>
      </c>
      <c r="B2805" s="1">
        <v>8.3592084186379107E-3</v>
      </c>
      <c r="C2805" s="1">
        <v>9.7355114853159297E-4</v>
      </c>
    </row>
    <row r="2806" spans="1:3" x14ac:dyDescent="0.3">
      <c r="A2806" s="7">
        <v>43154</v>
      </c>
      <c r="B2806" s="1">
        <v>1.7391268862834802E-2</v>
      </c>
      <c r="C2806" s="1">
        <v>1.60283763905926E-2</v>
      </c>
    </row>
    <row r="2807" spans="1:3" x14ac:dyDescent="0.3">
      <c r="A2807" s="7">
        <v>43157</v>
      </c>
      <c r="B2807" s="1">
        <v>1.97722031704173E-2</v>
      </c>
      <c r="C2807" s="1">
        <v>1.1757015405636799E-2</v>
      </c>
    </row>
    <row r="2808" spans="1:3" x14ac:dyDescent="0.3">
      <c r="A2808" s="7">
        <v>43158</v>
      </c>
      <c r="B2808" s="1">
        <v>-3.24081045396907E-3</v>
      </c>
      <c r="C2808" s="1">
        <v>-1.2706888672731601E-2</v>
      </c>
    </row>
    <row r="2809" spans="1:3" x14ac:dyDescent="0.3">
      <c r="A2809" s="7">
        <v>43159</v>
      </c>
      <c r="B2809" s="1">
        <v>-1.5136669930747599E-3</v>
      </c>
      <c r="C2809" s="1">
        <v>-1.10957885777772E-2</v>
      </c>
    </row>
    <row r="2810" spans="1:3" x14ac:dyDescent="0.3">
      <c r="A2810" s="7">
        <v>43160</v>
      </c>
      <c r="B2810" s="1">
        <v>-1.7516329262091301E-2</v>
      </c>
      <c r="C2810" s="1">
        <v>-1.33243994504803E-2</v>
      </c>
    </row>
    <row r="2811" spans="1:3" x14ac:dyDescent="0.3">
      <c r="A2811" s="7">
        <v>43161</v>
      </c>
      <c r="B2811" s="1">
        <v>6.9144727204004698E-3</v>
      </c>
      <c r="C2811" s="1">
        <v>5.0716026977129002E-3</v>
      </c>
    </row>
    <row r="2812" spans="1:3" x14ac:dyDescent="0.3">
      <c r="A2812" s="7">
        <v>43164</v>
      </c>
      <c r="B2812" s="1">
        <v>3.4617195574106999E-3</v>
      </c>
      <c r="C2812" s="1">
        <v>1.10320263817929E-2</v>
      </c>
    </row>
    <row r="2813" spans="1:3" x14ac:dyDescent="0.3">
      <c r="A2813" s="7">
        <v>43165</v>
      </c>
      <c r="B2813" s="1">
        <v>-8.4820435301002895E-4</v>
      </c>
      <c r="C2813" s="1">
        <v>2.63885868695835E-3</v>
      </c>
    </row>
    <row r="2814" spans="1:3" x14ac:dyDescent="0.3">
      <c r="A2814" s="7">
        <v>43166</v>
      </c>
      <c r="B2814" s="1">
        <v>-9.2830935053686003E-3</v>
      </c>
      <c r="C2814" s="1">
        <v>-4.8387458886944802E-4</v>
      </c>
    </row>
    <row r="2815" spans="1:3" x14ac:dyDescent="0.3">
      <c r="A2815" s="7">
        <v>43167</v>
      </c>
      <c r="B2815" s="1">
        <v>1.09126349289179E-2</v>
      </c>
      <c r="C2815" s="1">
        <v>4.4630782533772199E-3</v>
      </c>
    </row>
    <row r="2816" spans="1:3" x14ac:dyDescent="0.3">
      <c r="A2816" s="7">
        <v>43168</v>
      </c>
      <c r="B2816" s="1">
        <v>1.71809958590072E-2</v>
      </c>
      <c r="C2816" s="1">
        <v>1.73788312774459E-2</v>
      </c>
    </row>
    <row r="2817" spans="1:3" x14ac:dyDescent="0.3">
      <c r="A2817" s="7">
        <v>43171</v>
      </c>
      <c r="B2817" s="1">
        <v>9.6679409308750904E-3</v>
      </c>
      <c r="C2817" s="1">
        <v>-1.2739848320225699E-3</v>
      </c>
    </row>
    <row r="2818" spans="1:3" x14ac:dyDescent="0.3">
      <c r="A2818" s="7">
        <v>43172</v>
      </c>
      <c r="B2818" s="1">
        <v>-9.63044709342031E-3</v>
      </c>
      <c r="C2818" s="1">
        <v>-6.3635765724746598E-3</v>
      </c>
    </row>
    <row r="2819" spans="1:3" x14ac:dyDescent="0.3">
      <c r="A2819" s="7">
        <v>43173</v>
      </c>
      <c r="B2819" s="1">
        <v>-8.5014947077689494E-3</v>
      </c>
      <c r="C2819" s="1">
        <v>-5.7245222641414397E-3</v>
      </c>
    </row>
    <row r="2820" spans="1:3" x14ac:dyDescent="0.3">
      <c r="A2820" s="7">
        <v>43174</v>
      </c>
      <c r="B2820" s="1">
        <v>1.1768266893414901E-3</v>
      </c>
      <c r="C2820" s="1">
        <v>-7.8193040707286198E-4</v>
      </c>
    </row>
    <row r="2821" spans="1:3" x14ac:dyDescent="0.3">
      <c r="A2821" s="7">
        <v>43175</v>
      </c>
      <c r="B2821" s="1">
        <v>-3.5264234499453599E-3</v>
      </c>
      <c r="C2821" s="1">
        <v>1.70344729869765E-3</v>
      </c>
    </row>
    <row r="2822" spans="1:3" x14ac:dyDescent="0.3">
      <c r="A2822" s="7">
        <v>43178</v>
      </c>
      <c r="B2822" s="1">
        <v>-1.5278990599417799E-2</v>
      </c>
      <c r="C2822" s="1">
        <v>-1.4204195427326901E-2</v>
      </c>
    </row>
    <row r="2823" spans="1:3" x14ac:dyDescent="0.3">
      <c r="A2823" s="7">
        <v>43179</v>
      </c>
      <c r="B2823" s="1">
        <v>-3.4244214712941801E-4</v>
      </c>
      <c r="C2823" s="1">
        <v>1.48180525617447E-3</v>
      </c>
    </row>
    <row r="2824" spans="1:3" x14ac:dyDescent="0.3">
      <c r="A2824" s="7">
        <v>43180</v>
      </c>
      <c r="B2824" s="1">
        <v>-2.2654489215260001E-2</v>
      </c>
      <c r="C2824" s="1">
        <v>-1.8439896018298499E-3</v>
      </c>
    </row>
    <row r="2825" spans="1:3" x14ac:dyDescent="0.3">
      <c r="A2825" s="7">
        <v>43181</v>
      </c>
      <c r="B2825" s="1">
        <v>-1.41298717217248E-2</v>
      </c>
      <c r="C2825" s="1">
        <v>-2.5162888684839301E-2</v>
      </c>
    </row>
    <row r="2826" spans="1:3" x14ac:dyDescent="0.3">
      <c r="A2826" s="7">
        <v>43182</v>
      </c>
      <c r="B2826" s="1">
        <v>-2.31567019728092E-2</v>
      </c>
      <c r="C2826" s="1">
        <v>-2.0966880472765698E-2</v>
      </c>
    </row>
    <row r="2827" spans="1:3" x14ac:dyDescent="0.3">
      <c r="A2827" s="7">
        <v>43185</v>
      </c>
      <c r="B2827" s="1">
        <v>4.7471901167283101E-2</v>
      </c>
      <c r="C2827" s="1">
        <v>2.7157255734905801E-2</v>
      </c>
    </row>
    <row r="2828" spans="1:3" x14ac:dyDescent="0.3">
      <c r="A2828" s="7">
        <v>43186</v>
      </c>
      <c r="B2828" s="1">
        <v>-2.5640948987229201E-2</v>
      </c>
      <c r="C2828" s="1">
        <v>-1.7276308947907999E-2</v>
      </c>
    </row>
    <row r="2829" spans="1:3" x14ac:dyDescent="0.3">
      <c r="A2829" s="7">
        <v>43187</v>
      </c>
      <c r="B2829" s="1">
        <v>-1.10491934848128E-2</v>
      </c>
      <c r="C2829" s="1">
        <v>-2.91665709469846E-3</v>
      </c>
    </row>
    <row r="2830" spans="1:3" x14ac:dyDescent="0.3">
      <c r="A2830" s="7">
        <v>43188</v>
      </c>
      <c r="B2830" s="1">
        <v>7.8089376183450004E-3</v>
      </c>
      <c r="C2830" s="1">
        <v>1.37697186180421E-2</v>
      </c>
    </row>
    <row r="2831" spans="1:3" x14ac:dyDescent="0.3">
      <c r="A2831" s="7">
        <v>43192</v>
      </c>
      <c r="B2831" s="1">
        <v>-6.5565897024627597E-3</v>
      </c>
      <c r="C2831" s="1">
        <v>-2.2337423419752301E-2</v>
      </c>
    </row>
    <row r="2832" spans="1:3" x14ac:dyDescent="0.3">
      <c r="A2832" s="7">
        <v>43193</v>
      </c>
      <c r="B2832" s="1">
        <v>1.0259433116503101E-2</v>
      </c>
      <c r="C2832" s="1">
        <v>1.26148657086849E-2</v>
      </c>
    </row>
    <row r="2833" spans="1:3" x14ac:dyDescent="0.3">
      <c r="A2833" s="7">
        <v>43194</v>
      </c>
      <c r="B2833" s="1">
        <v>1.9122078031687199E-2</v>
      </c>
      <c r="C2833" s="1">
        <v>1.1566482650943E-2</v>
      </c>
    </row>
    <row r="2834" spans="1:3" x14ac:dyDescent="0.3">
      <c r="A2834" s="7">
        <v>43195</v>
      </c>
      <c r="B2834" s="1">
        <v>6.9346057594368302E-3</v>
      </c>
      <c r="C2834" s="1">
        <v>6.86286385357415E-3</v>
      </c>
    </row>
    <row r="2835" spans="1:3" x14ac:dyDescent="0.3">
      <c r="A2835" s="7">
        <v>43196</v>
      </c>
      <c r="B2835" s="1">
        <v>-2.55786681018907E-2</v>
      </c>
      <c r="C2835" s="1">
        <v>-2.19202487085285E-2</v>
      </c>
    </row>
    <row r="2836" spans="1:3" x14ac:dyDescent="0.3">
      <c r="A2836" s="7">
        <v>43199</v>
      </c>
      <c r="B2836" s="1">
        <v>9.9180224235291305E-3</v>
      </c>
      <c r="C2836" s="1">
        <v>3.33654873995859E-3</v>
      </c>
    </row>
    <row r="2837" spans="1:3" x14ac:dyDescent="0.3">
      <c r="A2837" s="7">
        <v>43200</v>
      </c>
      <c r="B2837" s="1">
        <v>1.8817885076450901E-2</v>
      </c>
      <c r="C2837" s="1">
        <v>1.6726953754064602E-2</v>
      </c>
    </row>
    <row r="2838" spans="1:3" x14ac:dyDescent="0.3">
      <c r="A2838" s="7">
        <v>43201</v>
      </c>
      <c r="B2838" s="1">
        <v>-4.6754594732244499E-3</v>
      </c>
      <c r="C2838" s="1">
        <v>-5.5253645656476698E-3</v>
      </c>
    </row>
    <row r="2839" spans="1:3" x14ac:dyDescent="0.3">
      <c r="A2839" s="7">
        <v>43202</v>
      </c>
      <c r="B2839" s="1">
        <v>9.8586925485193398E-3</v>
      </c>
      <c r="C2839" s="1">
        <v>8.2507501303064092E-3</v>
      </c>
    </row>
    <row r="2840" spans="1:3" x14ac:dyDescent="0.3">
      <c r="A2840" s="7">
        <v>43203</v>
      </c>
      <c r="B2840" s="1">
        <v>3.3877936480501999E-3</v>
      </c>
      <c r="C2840" s="1">
        <v>-2.88662533600592E-3</v>
      </c>
    </row>
    <row r="2841" spans="1:3" x14ac:dyDescent="0.3">
      <c r="A2841" s="7">
        <v>43206</v>
      </c>
      <c r="B2841" s="1">
        <v>6.2383249826141202E-3</v>
      </c>
      <c r="C2841" s="1">
        <v>8.1090383626312192E-3</v>
      </c>
    </row>
    <row r="2842" spans="1:3" x14ac:dyDescent="0.3">
      <c r="A2842" s="7">
        <v>43207</v>
      </c>
      <c r="B2842" s="1">
        <v>1.37640218055235E-2</v>
      </c>
      <c r="C2842" s="1">
        <v>1.0661504817983E-2</v>
      </c>
    </row>
    <row r="2843" spans="1:3" x14ac:dyDescent="0.3">
      <c r="A2843" s="7">
        <v>43208</v>
      </c>
      <c r="B2843" s="1">
        <v>-2.2439598948050801E-3</v>
      </c>
      <c r="C2843" s="1">
        <v>8.3136580055209698E-4</v>
      </c>
    </row>
    <row r="2844" spans="1:3" x14ac:dyDescent="0.3">
      <c r="A2844" s="7">
        <v>43209</v>
      </c>
      <c r="B2844" s="1">
        <v>-2.83400404817905E-2</v>
      </c>
      <c r="C2844" s="1">
        <v>-5.7261247757898204E-3</v>
      </c>
    </row>
    <row r="2845" spans="1:3" x14ac:dyDescent="0.3">
      <c r="A2845" s="7">
        <v>43210</v>
      </c>
      <c r="B2845" s="1">
        <v>-4.0972342762299899E-2</v>
      </c>
      <c r="C2845" s="1">
        <v>-8.5365322129916706E-3</v>
      </c>
    </row>
    <row r="2846" spans="1:3" x14ac:dyDescent="0.3">
      <c r="A2846" s="7">
        <v>43213</v>
      </c>
      <c r="B2846" s="1">
        <v>-2.8964730861300598E-3</v>
      </c>
      <c r="C2846" s="1">
        <v>5.6231510713544701E-5</v>
      </c>
    </row>
    <row r="2847" spans="1:3" x14ac:dyDescent="0.3">
      <c r="A2847" s="7">
        <v>43214</v>
      </c>
      <c r="B2847" s="1">
        <v>-1.39189005174445E-2</v>
      </c>
      <c r="C2847" s="1">
        <v>-1.3380561466416901E-2</v>
      </c>
    </row>
    <row r="2848" spans="1:3" x14ac:dyDescent="0.3">
      <c r="A2848" s="7">
        <v>43215</v>
      </c>
      <c r="B2848" s="1">
        <v>4.3570109851434101E-3</v>
      </c>
      <c r="C2848" s="1">
        <v>1.83705927806299E-3</v>
      </c>
    </row>
    <row r="2849" spans="1:3" x14ac:dyDescent="0.3">
      <c r="A2849" s="7">
        <v>43216</v>
      </c>
      <c r="B2849" s="1">
        <v>3.4833413046058098E-3</v>
      </c>
      <c r="C2849" s="1">
        <v>1.04342047520467E-2</v>
      </c>
    </row>
    <row r="2850" spans="1:3" x14ac:dyDescent="0.3">
      <c r="A2850" s="7">
        <v>43217</v>
      </c>
      <c r="B2850" s="1">
        <v>-1.1569843324652501E-2</v>
      </c>
      <c r="C2850" s="1">
        <v>1.1136250030761E-3</v>
      </c>
    </row>
    <row r="2851" spans="1:3" x14ac:dyDescent="0.3">
      <c r="A2851" s="7">
        <v>43220</v>
      </c>
      <c r="B2851" s="1">
        <v>1.81120684330522E-2</v>
      </c>
      <c r="C2851" s="1">
        <v>-8.1874908594294898E-3</v>
      </c>
    </row>
    <row r="2852" spans="1:3" x14ac:dyDescent="0.3">
      <c r="A2852" s="7">
        <v>43221</v>
      </c>
      <c r="B2852" s="1">
        <v>2.3236337945235799E-2</v>
      </c>
      <c r="C2852" s="1">
        <v>2.54904547689683E-3</v>
      </c>
    </row>
    <row r="2853" spans="1:3" x14ac:dyDescent="0.3">
      <c r="A2853" s="7">
        <v>43222</v>
      </c>
      <c r="B2853" s="1">
        <v>4.4174900374883301E-2</v>
      </c>
      <c r="C2853" s="1">
        <v>-7.2058635855478696E-3</v>
      </c>
    </row>
    <row r="2854" spans="1:3" x14ac:dyDescent="0.3">
      <c r="A2854" s="7">
        <v>43223</v>
      </c>
      <c r="B2854" s="1">
        <v>1.8124674177773001E-3</v>
      </c>
      <c r="C2854" s="1">
        <v>-2.2536744644764402E-3</v>
      </c>
    </row>
    <row r="2855" spans="1:3" x14ac:dyDescent="0.3">
      <c r="A2855" s="7">
        <v>43224</v>
      </c>
      <c r="B2855" s="1">
        <v>3.9233357390068703E-2</v>
      </c>
      <c r="C2855" s="1">
        <v>1.28111791918653E-2</v>
      </c>
    </row>
    <row r="2856" spans="1:3" x14ac:dyDescent="0.3">
      <c r="A2856" s="7">
        <v>43227</v>
      </c>
      <c r="B2856" s="1">
        <v>7.2349290833975096E-3</v>
      </c>
      <c r="C2856" s="1">
        <v>3.45794552482137E-3</v>
      </c>
    </row>
    <row r="2857" spans="1:3" x14ac:dyDescent="0.3">
      <c r="A2857" s="7">
        <v>43228</v>
      </c>
      <c r="B2857" s="1">
        <v>4.8066145732819096E-3</v>
      </c>
      <c r="C2857" s="1">
        <v>-2.6564134619455599E-4</v>
      </c>
    </row>
    <row r="2858" spans="1:3" x14ac:dyDescent="0.3">
      <c r="A2858" s="7">
        <v>43229</v>
      </c>
      <c r="B2858" s="1">
        <v>7.04118268101928E-3</v>
      </c>
      <c r="C2858" s="1">
        <v>9.6822201844415402E-3</v>
      </c>
    </row>
    <row r="2859" spans="1:3" x14ac:dyDescent="0.3">
      <c r="A2859" s="7">
        <v>43230</v>
      </c>
      <c r="B2859" s="1">
        <v>1.4304013003805899E-2</v>
      </c>
      <c r="C2859" s="1">
        <v>9.3706436136782294E-3</v>
      </c>
    </row>
    <row r="2860" spans="1:3" x14ac:dyDescent="0.3">
      <c r="A2860" s="7">
        <v>43231</v>
      </c>
      <c r="B2860" s="1">
        <v>-3.80326834325251E-3</v>
      </c>
      <c r="C2860" s="1">
        <v>1.7075957958787599E-3</v>
      </c>
    </row>
    <row r="2861" spans="1:3" x14ac:dyDescent="0.3">
      <c r="A2861" s="7">
        <v>43234</v>
      </c>
      <c r="B2861" s="1">
        <v>-2.3331405917420599E-3</v>
      </c>
      <c r="C2861" s="1">
        <v>8.8348951711369995E-4</v>
      </c>
    </row>
    <row r="2862" spans="1:3" x14ac:dyDescent="0.3">
      <c r="A2862" s="7">
        <v>43235</v>
      </c>
      <c r="B2862" s="1">
        <v>-9.0884493705047902E-3</v>
      </c>
      <c r="C2862" s="1">
        <v>-6.8421404110904404E-3</v>
      </c>
    </row>
    <row r="2863" spans="1:3" x14ac:dyDescent="0.3">
      <c r="A2863" s="7">
        <v>43236</v>
      </c>
      <c r="B2863" s="1">
        <v>9.3327575429935604E-3</v>
      </c>
      <c r="C2863" s="1">
        <v>4.0605617654640999E-3</v>
      </c>
    </row>
    <row r="2864" spans="1:3" x14ac:dyDescent="0.3">
      <c r="A2864" s="7">
        <v>43237</v>
      </c>
      <c r="B2864" s="1">
        <v>-6.3235723662605804E-3</v>
      </c>
      <c r="C2864" s="1">
        <v>-8.5587227484662499E-4</v>
      </c>
    </row>
    <row r="2865" spans="1:3" x14ac:dyDescent="0.3">
      <c r="A2865" s="7">
        <v>43238</v>
      </c>
      <c r="B2865" s="1">
        <v>-3.6367221441853102E-3</v>
      </c>
      <c r="C2865" s="1">
        <v>-2.6321948980258E-3</v>
      </c>
    </row>
    <row r="2866" spans="1:3" x14ac:dyDescent="0.3">
      <c r="A2866" s="7">
        <v>43241</v>
      </c>
      <c r="B2866" s="1">
        <v>7.0849670227342001E-3</v>
      </c>
      <c r="C2866" s="1">
        <v>7.38675297338931E-3</v>
      </c>
    </row>
    <row r="2867" spans="1:3" x14ac:dyDescent="0.3">
      <c r="A2867" s="7">
        <v>43242</v>
      </c>
      <c r="B2867" s="1">
        <v>-2.5049636422684899E-3</v>
      </c>
      <c r="C2867" s="1">
        <v>-3.1357620237914001E-3</v>
      </c>
    </row>
    <row r="2868" spans="1:3" x14ac:dyDescent="0.3">
      <c r="A2868" s="7">
        <v>43243</v>
      </c>
      <c r="B2868" s="1">
        <v>6.41175258295124E-3</v>
      </c>
      <c r="C2868" s="1">
        <v>3.24841001881349E-3</v>
      </c>
    </row>
    <row r="2869" spans="1:3" x14ac:dyDescent="0.3">
      <c r="A2869" s="7">
        <v>43244</v>
      </c>
      <c r="B2869" s="1">
        <v>-1.1150161261769299E-3</v>
      </c>
      <c r="C2869" s="1">
        <v>-2.0232133879297702E-3</v>
      </c>
    </row>
    <row r="2870" spans="1:3" x14ac:dyDescent="0.3">
      <c r="A2870" s="7">
        <v>43245</v>
      </c>
      <c r="B2870" s="1">
        <v>2.2854268899692399E-3</v>
      </c>
      <c r="C2870" s="1">
        <v>-2.3572205679487398E-3</v>
      </c>
    </row>
    <row r="2871" spans="1:3" x14ac:dyDescent="0.3">
      <c r="A2871" s="7">
        <v>43249</v>
      </c>
      <c r="B2871" s="1">
        <v>-3.6057079826050699E-3</v>
      </c>
      <c r="C2871" s="1">
        <v>-1.1564187400276101E-2</v>
      </c>
    </row>
    <row r="2872" spans="1:3" x14ac:dyDescent="0.3">
      <c r="A2872" s="7">
        <v>43250</v>
      </c>
      <c r="B2872" s="1">
        <v>-2.1290321141725901E-3</v>
      </c>
      <c r="C2872" s="1">
        <v>1.26957914692774E-2</v>
      </c>
    </row>
    <row r="2873" spans="1:3" x14ac:dyDescent="0.3">
      <c r="A2873" s="7">
        <v>43251</v>
      </c>
      <c r="B2873" s="1">
        <v>-3.3599047049243098E-3</v>
      </c>
      <c r="C2873" s="1">
        <v>-6.8795598882546204E-3</v>
      </c>
    </row>
    <row r="2874" spans="1:3" x14ac:dyDescent="0.3">
      <c r="A2874" s="7">
        <v>43252</v>
      </c>
      <c r="B2874" s="1">
        <v>1.80339325822487E-2</v>
      </c>
      <c r="C2874" s="1">
        <v>1.0849230126019E-2</v>
      </c>
    </row>
    <row r="2875" spans="1:3" x14ac:dyDescent="0.3">
      <c r="A2875" s="7">
        <v>43255</v>
      </c>
      <c r="B2875" s="1">
        <v>8.3578335880798403E-3</v>
      </c>
      <c r="C2875" s="1">
        <v>4.4795984363044097E-3</v>
      </c>
    </row>
    <row r="2876" spans="1:3" x14ac:dyDescent="0.3">
      <c r="A2876" s="7">
        <v>43256</v>
      </c>
      <c r="B2876" s="1">
        <v>7.7150391806202201E-3</v>
      </c>
      <c r="C2876" s="1">
        <v>7.0259310334908098E-4</v>
      </c>
    </row>
    <row r="2877" spans="1:3" x14ac:dyDescent="0.3">
      <c r="A2877" s="7">
        <v>43257</v>
      </c>
      <c r="B2877" s="1">
        <v>3.4659890434427499E-3</v>
      </c>
      <c r="C2877" s="1">
        <v>8.5673925277203206E-3</v>
      </c>
    </row>
    <row r="2878" spans="1:3" x14ac:dyDescent="0.3">
      <c r="A2878" s="7">
        <v>43258</v>
      </c>
      <c r="B2878" s="1">
        <v>-2.68054479683699E-3</v>
      </c>
      <c r="C2878" s="1">
        <v>-7.1418865944394795E-4</v>
      </c>
    </row>
    <row r="2879" spans="1:3" x14ac:dyDescent="0.3">
      <c r="A2879" s="7">
        <v>43259</v>
      </c>
      <c r="B2879" s="1">
        <v>-9.0974600214538404E-3</v>
      </c>
      <c r="C2879" s="1">
        <v>3.1259043500577702E-3</v>
      </c>
    </row>
    <row r="2880" spans="1:3" x14ac:dyDescent="0.3">
      <c r="A2880" s="7">
        <v>43262</v>
      </c>
      <c r="B2880" s="1">
        <v>-2.4519318034782502E-3</v>
      </c>
      <c r="C2880" s="1">
        <v>1.06870777537749E-3</v>
      </c>
    </row>
    <row r="2881" spans="1:3" x14ac:dyDescent="0.3">
      <c r="A2881" s="7">
        <v>43263</v>
      </c>
      <c r="B2881" s="1">
        <v>5.4909328536480997E-3</v>
      </c>
      <c r="C2881" s="1">
        <v>1.7433853342918599E-3</v>
      </c>
    </row>
    <row r="2882" spans="1:3" x14ac:dyDescent="0.3">
      <c r="A2882" s="7">
        <v>43264</v>
      </c>
      <c r="B2882" s="1">
        <v>-8.2173052269445303E-3</v>
      </c>
      <c r="C2882" s="1">
        <v>-4.0261279241577998E-3</v>
      </c>
    </row>
    <row r="2883" spans="1:3" x14ac:dyDescent="0.3">
      <c r="A2883" s="7">
        <v>43265</v>
      </c>
      <c r="B2883" s="1">
        <v>5.2439417470551098E-4</v>
      </c>
      <c r="C2883" s="1">
        <v>2.4715496262726101E-3</v>
      </c>
    </row>
    <row r="2884" spans="1:3" x14ac:dyDescent="0.3">
      <c r="A2884" s="7">
        <v>43266</v>
      </c>
      <c r="B2884" s="1">
        <v>-1.02725300906497E-2</v>
      </c>
      <c r="C2884" s="1">
        <v>-1.0171026706909899E-3</v>
      </c>
    </row>
    <row r="2885" spans="1:3" x14ac:dyDescent="0.3">
      <c r="A2885" s="7">
        <v>43269</v>
      </c>
      <c r="B2885" s="1">
        <v>-5.2949332533636095E-4</v>
      </c>
      <c r="C2885" s="1">
        <v>-2.1261277232105199E-3</v>
      </c>
    </row>
    <row r="2886" spans="1:3" x14ac:dyDescent="0.3">
      <c r="A2886" s="7">
        <v>43270</v>
      </c>
      <c r="B2886" s="1">
        <v>-1.61598607612428E-2</v>
      </c>
      <c r="C2886" s="1">
        <v>-4.0234022532672498E-3</v>
      </c>
    </row>
    <row r="2887" spans="1:3" x14ac:dyDescent="0.3">
      <c r="A2887" s="7">
        <v>43271</v>
      </c>
      <c r="B2887" s="1">
        <v>4.3620807938531403E-3</v>
      </c>
      <c r="C2887" s="1">
        <v>1.7121541196234401E-3</v>
      </c>
    </row>
    <row r="2888" spans="1:3" x14ac:dyDescent="0.3">
      <c r="A2888" s="7">
        <v>43272</v>
      </c>
      <c r="B2888" s="1">
        <v>-5.5762193025331603E-3</v>
      </c>
      <c r="C2888" s="1">
        <v>-6.3455103018462697E-3</v>
      </c>
    </row>
    <row r="2889" spans="1:3" x14ac:dyDescent="0.3">
      <c r="A2889" s="7">
        <v>43273</v>
      </c>
      <c r="B2889" s="1">
        <v>-2.9117493356688499E-3</v>
      </c>
      <c r="C2889" s="1">
        <v>1.8619344893302499E-3</v>
      </c>
    </row>
    <row r="2890" spans="1:3" x14ac:dyDescent="0.3">
      <c r="A2890" s="7">
        <v>43276</v>
      </c>
      <c r="B2890" s="1">
        <v>-1.4871486098049599E-2</v>
      </c>
      <c r="C2890" s="1">
        <v>-1.3724669170993501E-2</v>
      </c>
    </row>
    <row r="2891" spans="1:3" x14ac:dyDescent="0.3">
      <c r="A2891" s="7">
        <v>43277</v>
      </c>
      <c r="B2891" s="1">
        <v>1.2406043988369799E-2</v>
      </c>
      <c r="C2891" s="1">
        <v>2.2045773020529201E-3</v>
      </c>
    </row>
    <row r="2892" spans="1:3" x14ac:dyDescent="0.3">
      <c r="A2892" s="7">
        <v>43278</v>
      </c>
      <c r="B2892" s="1">
        <v>-1.46371324161265E-3</v>
      </c>
      <c r="C2892" s="1">
        <v>-8.60435520787017E-3</v>
      </c>
    </row>
    <row r="2893" spans="1:3" x14ac:dyDescent="0.3">
      <c r="A2893" s="7">
        <v>43279</v>
      </c>
      <c r="B2893" s="1">
        <v>7.27614385487119E-3</v>
      </c>
      <c r="C2893" s="1">
        <v>6.1786899400681997E-3</v>
      </c>
    </row>
    <row r="2894" spans="1:3" x14ac:dyDescent="0.3">
      <c r="A2894" s="7">
        <v>43280</v>
      </c>
      <c r="B2894" s="1">
        <v>-2.1023798832910901E-3</v>
      </c>
      <c r="C2894" s="1">
        <v>7.5840311129970995E-4</v>
      </c>
    </row>
    <row r="2895" spans="1:3" x14ac:dyDescent="0.3">
      <c r="A2895" s="7">
        <v>43283</v>
      </c>
      <c r="B2895" s="1">
        <v>1.1182317381626301E-2</v>
      </c>
      <c r="C2895" s="1">
        <v>3.0679575043313098E-3</v>
      </c>
    </row>
    <row r="2896" spans="1:3" x14ac:dyDescent="0.3">
      <c r="A2896" s="7">
        <v>43284</v>
      </c>
      <c r="B2896" s="1">
        <v>-1.7416278680498099E-2</v>
      </c>
      <c r="C2896" s="1">
        <v>-4.9473505407420203E-3</v>
      </c>
    </row>
    <row r="2897" spans="1:3" x14ac:dyDescent="0.3">
      <c r="A2897" s="7">
        <v>43286</v>
      </c>
      <c r="B2897" s="1">
        <v>8.0471849201118103E-3</v>
      </c>
      <c r="C2897" s="1">
        <v>8.6208034180801398E-3</v>
      </c>
    </row>
    <row r="2898" spans="1:3" x14ac:dyDescent="0.3">
      <c r="A2898" s="7">
        <v>43287</v>
      </c>
      <c r="B2898" s="1">
        <v>1.3861704424723601E-2</v>
      </c>
      <c r="C2898" s="1">
        <v>8.4812816194133108E-3</v>
      </c>
    </row>
    <row r="2899" spans="1:3" x14ac:dyDescent="0.3">
      <c r="A2899" s="7">
        <v>43290</v>
      </c>
      <c r="B2899" s="1">
        <v>1.3885134435621701E-2</v>
      </c>
      <c r="C2899" s="1">
        <v>8.82298606432186E-3</v>
      </c>
    </row>
    <row r="2900" spans="1:3" x14ac:dyDescent="0.3">
      <c r="A2900" s="7">
        <v>43291</v>
      </c>
      <c r="B2900" s="1">
        <v>-1.2066853906397301E-3</v>
      </c>
      <c r="C2900" s="1">
        <v>3.4732671751058798E-3</v>
      </c>
    </row>
    <row r="2901" spans="1:3" x14ac:dyDescent="0.3">
      <c r="A2901" s="7">
        <v>43292</v>
      </c>
      <c r="B2901" s="1">
        <v>-1.2976204761794201E-2</v>
      </c>
      <c r="C2901" s="1">
        <v>-7.0942027373471798E-3</v>
      </c>
    </row>
    <row r="2902" spans="1:3" x14ac:dyDescent="0.3">
      <c r="A2902" s="7">
        <v>43293</v>
      </c>
      <c r="B2902" s="1">
        <v>1.6766119184408401E-2</v>
      </c>
      <c r="C2902" s="1">
        <v>8.7490424816760708E-3</v>
      </c>
    </row>
    <row r="2903" spans="1:3" x14ac:dyDescent="0.3">
      <c r="A2903" s="7">
        <v>43294</v>
      </c>
      <c r="B2903" s="1">
        <v>1.5703995795934801E-3</v>
      </c>
      <c r="C2903" s="1">
        <v>1.0792376622543701E-3</v>
      </c>
    </row>
    <row r="2904" spans="1:3" x14ac:dyDescent="0.3">
      <c r="A2904" s="7">
        <v>43297</v>
      </c>
      <c r="B2904" s="1">
        <v>-2.1952640139655298E-3</v>
      </c>
      <c r="C2904" s="1">
        <v>-1.0281357433985501E-3</v>
      </c>
    </row>
    <row r="2905" spans="1:3" x14ac:dyDescent="0.3">
      <c r="A2905" s="7">
        <v>43298</v>
      </c>
      <c r="B2905" s="1">
        <v>2.8284746869022799E-3</v>
      </c>
      <c r="C2905" s="1">
        <v>3.9736985631983997E-3</v>
      </c>
    </row>
    <row r="2906" spans="1:3" x14ac:dyDescent="0.3">
      <c r="A2906" s="7">
        <v>43299</v>
      </c>
      <c r="B2906" s="1">
        <v>-5.4844718679596402E-3</v>
      </c>
      <c r="C2906" s="1">
        <v>2.16051249991445E-3</v>
      </c>
    </row>
    <row r="2907" spans="1:3" x14ac:dyDescent="0.3">
      <c r="A2907" s="7">
        <v>43300</v>
      </c>
      <c r="B2907" s="1">
        <v>7.7733113368783097E-3</v>
      </c>
      <c r="C2907" s="1">
        <v>-3.9529931373906103E-3</v>
      </c>
    </row>
    <row r="2908" spans="1:3" x14ac:dyDescent="0.3">
      <c r="A2908" s="7">
        <v>43301</v>
      </c>
      <c r="B2908" s="1">
        <v>-2.2931578436690102E-3</v>
      </c>
      <c r="C2908" s="1">
        <v>-9.4844767122881401E-4</v>
      </c>
    </row>
    <row r="2909" spans="1:3" x14ac:dyDescent="0.3">
      <c r="A2909" s="7">
        <v>43304</v>
      </c>
      <c r="B2909" s="1">
        <v>8.8816071664576902E-4</v>
      </c>
      <c r="C2909" s="1">
        <v>1.83804936653265E-3</v>
      </c>
    </row>
    <row r="2910" spans="1:3" x14ac:dyDescent="0.3">
      <c r="A2910" s="7">
        <v>43305</v>
      </c>
      <c r="B2910" s="1">
        <v>7.25426765191051E-3</v>
      </c>
      <c r="C2910" s="1">
        <v>4.7809111912511196E-3</v>
      </c>
    </row>
    <row r="2911" spans="1:3" x14ac:dyDescent="0.3">
      <c r="A2911" s="7">
        <v>43306</v>
      </c>
      <c r="B2911" s="1">
        <v>9.4300387158547903E-3</v>
      </c>
      <c r="C2911" s="1">
        <v>9.1016050531687008E-3</v>
      </c>
    </row>
    <row r="2912" spans="1:3" x14ac:dyDescent="0.3">
      <c r="A2912" s="7">
        <v>43307</v>
      </c>
      <c r="B2912" s="1">
        <v>-3.1310481146878998E-3</v>
      </c>
      <c r="C2912" s="1">
        <v>-3.0322960411387498E-3</v>
      </c>
    </row>
    <row r="2913" spans="1:3" x14ac:dyDescent="0.3">
      <c r="A2913" s="7">
        <v>43308</v>
      </c>
      <c r="B2913" s="1">
        <v>-1.6631693315059402E-2</v>
      </c>
      <c r="C2913" s="1">
        <v>-6.5622086765431097E-3</v>
      </c>
    </row>
    <row r="2914" spans="1:3" x14ac:dyDescent="0.3">
      <c r="A2914" s="7">
        <v>43311</v>
      </c>
      <c r="B2914" s="1">
        <v>-5.6025591835085998E-3</v>
      </c>
      <c r="C2914" s="1">
        <v>-5.7541700458760801E-3</v>
      </c>
    </row>
    <row r="2915" spans="1:3" x14ac:dyDescent="0.3">
      <c r="A2915" s="7">
        <v>43312</v>
      </c>
      <c r="B2915" s="1">
        <v>2.0009696453802098E-3</v>
      </c>
      <c r="C2915" s="1">
        <v>4.8847286524287296E-3</v>
      </c>
    </row>
    <row r="2916" spans="1:3" x14ac:dyDescent="0.3">
      <c r="A2916" s="7">
        <v>43313</v>
      </c>
      <c r="B2916" s="1">
        <v>5.8910060909629601E-2</v>
      </c>
      <c r="C2916" s="1">
        <v>-1.0403516539227999E-3</v>
      </c>
    </row>
    <row r="2917" spans="1:3" x14ac:dyDescent="0.3">
      <c r="A2917" s="7">
        <v>43314</v>
      </c>
      <c r="B2917" s="1">
        <v>2.9230851313628101E-2</v>
      </c>
      <c r="C2917" s="1">
        <v>4.9264450595978299E-3</v>
      </c>
    </row>
    <row r="2918" spans="1:3" x14ac:dyDescent="0.3">
      <c r="A2918" s="7">
        <v>43315</v>
      </c>
      <c r="B2918" s="1">
        <v>2.8929564884507802E-3</v>
      </c>
      <c r="C2918" s="1">
        <v>4.64418302596936E-3</v>
      </c>
    </row>
    <row r="2919" spans="1:3" x14ac:dyDescent="0.3">
      <c r="A2919" s="7">
        <v>43318</v>
      </c>
      <c r="B2919" s="1">
        <v>5.19268360910052E-3</v>
      </c>
      <c r="C2919" s="1">
        <v>3.5382272090600502E-3</v>
      </c>
    </row>
    <row r="2920" spans="1:3" x14ac:dyDescent="0.3">
      <c r="A2920" s="7">
        <v>43319</v>
      </c>
      <c r="B2920" s="1">
        <v>-9.3748435855665092E-3</v>
      </c>
      <c r="C2920" s="1">
        <v>2.8241823171377702E-3</v>
      </c>
    </row>
    <row r="2921" spans="1:3" x14ac:dyDescent="0.3">
      <c r="A2921" s="7">
        <v>43320</v>
      </c>
      <c r="B2921" s="1">
        <v>6.7575413400056095E-4</v>
      </c>
      <c r="C2921" s="1">
        <v>-2.6237996566547101E-4</v>
      </c>
    </row>
    <row r="2922" spans="1:3" x14ac:dyDescent="0.3">
      <c r="A2922" s="7">
        <v>43321</v>
      </c>
      <c r="B2922" s="1">
        <v>7.8648669242902293E-3</v>
      </c>
      <c r="C2922" s="1">
        <v>-1.44167444820731E-3</v>
      </c>
    </row>
    <row r="2923" spans="1:3" x14ac:dyDescent="0.3">
      <c r="A2923" s="7">
        <v>43322</v>
      </c>
      <c r="B2923" s="1">
        <v>-2.97839714535053E-3</v>
      </c>
      <c r="C2923" s="1">
        <v>-7.1138879740945101E-3</v>
      </c>
    </row>
    <row r="2924" spans="1:3" x14ac:dyDescent="0.3">
      <c r="A2924" s="7">
        <v>43325</v>
      </c>
      <c r="B2924" s="1">
        <v>6.4569242020045001E-3</v>
      </c>
      <c r="C2924" s="1">
        <v>-4.0059919541402004E-3</v>
      </c>
    </row>
    <row r="2925" spans="1:3" x14ac:dyDescent="0.3">
      <c r="A2925" s="7">
        <v>43326</v>
      </c>
      <c r="B2925" s="1">
        <v>4.2130984590891297E-3</v>
      </c>
      <c r="C2925" s="1">
        <v>6.3892546712602796E-3</v>
      </c>
    </row>
    <row r="2926" spans="1:3" x14ac:dyDescent="0.3">
      <c r="A2926" s="7">
        <v>43327</v>
      </c>
      <c r="B2926" s="1">
        <v>2.33604061430048E-3</v>
      </c>
      <c r="C2926" s="1">
        <v>-7.6021649236202001E-3</v>
      </c>
    </row>
    <row r="2927" spans="1:3" x14ac:dyDescent="0.3">
      <c r="A2927" s="7">
        <v>43328</v>
      </c>
      <c r="B2927" s="1">
        <v>1.46499341303641E-2</v>
      </c>
      <c r="C2927" s="1">
        <v>7.9194084074942807E-3</v>
      </c>
    </row>
    <row r="2928" spans="1:3" x14ac:dyDescent="0.3">
      <c r="A2928" s="7">
        <v>43329</v>
      </c>
      <c r="B2928" s="1">
        <v>1.99701133199248E-2</v>
      </c>
      <c r="C2928" s="1">
        <v>3.3231159317150798E-3</v>
      </c>
    </row>
    <row r="2929" spans="1:3" x14ac:dyDescent="0.3">
      <c r="A2929" s="7">
        <v>43332</v>
      </c>
      <c r="B2929" s="1">
        <v>-9.7437500943049499E-3</v>
      </c>
      <c r="C2929" s="1">
        <v>2.4280177690414501E-3</v>
      </c>
    </row>
    <row r="2930" spans="1:3" x14ac:dyDescent="0.3">
      <c r="A2930" s="7">
        <v>43333</v>
      </c>
      <c r="B2930" s="1">
        <v>-1.9491029397935599E-3</v>
      </c>
      <c r="C2930" s="1">
        <v>2.0685363919574801E-3</v>
      </c>
    </row>
    <row r="2931" spans="1:3" x14ac:dyDescent="0.3">
      <c r="A2931" s="7">
        <v>43334</v>
      </c>
      <c r="B2931" s="1">
        <v>4.6435579891257502E-5</v>
      </c>
      <c r="C2931" s="1">
        <v>-3.9815191812941903E-4</v>
      </c>
    </row>
    <row r="2932" spans="1:3" x14ac:dyDescent="0.3">
      <c r="A2932" s="7">
        <v>43335</v>
      </c>
      <c r="B2932" s="1">
        <v>2.0461854327140602E-3</v>
      </c>
      <c r="C2932" s="1">
        <v>-1.69126216358617E-3</v>
      </c>
    </row>
    <row r="2933" spans="1:3" x14ac:dyDescent="0.3">
      <c r="A2933" s="7">
        <v>43336</v>
      </c>
      <c r="B2933" s="1">
        <v>3.1089271353907902E-3</v>
      </c>
      <c r="C2933" s="1">
        <v>6.1988397272563197E-3</v>
      </c>
    </row>
    <row r="2934" spans="1:3" x14ac:dyDescent="0.3">
      <c r="A2934" s="7">
        <v>43339</v>
      </c>
      <c r="B2934" s="1">
        <v>8.2346824827088695E-3</v>
      </c>
      <c r="C2934" s="1">
        <v>7.6704094885202698E-3</v>
      </c>
    </row>
    <row r="2935" spans="1:3" x14ac:dyDescent="0.3">
      <c r="A2935" s="7">
        <v>43340</v>
      </c>
      <c r="B2935" s="1">
        <v>8.0757340132338006E-3</v>
      </c>
      <c r="C2935" s="1">
        <v>2.69278569251297E-4</v>
      </c>
    </row>
    <row r="2936" spans="1:3" x14ac:dyDescent="0.3">
      <c r="A2936" s="7">
        <v>43341</v>
      </c>
      <c r="B2936" s="1">
        <v>1.4929229859377899E-2</v>
      </c>
      <c r="C2936" s="1">
        <v>5.7014339455712104E-3</v>
      </c>
    </row>
    <row r="2937" spans="1:3" x14ac:dyDescent="0.3">
      <c r="A2937" s="7">
        <v>43342</v>
      </c>
      <c r="B2937" s="1">
        <v>9.1938456841584894E-3</v>
      </c>
      <c r="C2937" s="1">
        <v>-4.4303289684482997E-3</v>
      </c>
    </row>
    <row r="2938" spans="1:3" x14ac:dyDescent="0.3">
      <c r="A2938" s="7">
        <v>43343</v>
      </c>
      <c r="B2938" s="1">
        <v>1.1553880890462101E-2</v>
      </c>
      <c r="C2938" s="1">
        <v>1.34477605530758E-4</v>
      </c>
    </row>
    <row r="2939" spans="1:3" x14ac:dyDescent="0.3">
      <c r="A2939" s="7">
        <v>43347</v>
      </c>
      <c r="B2939" s="1">
        <v>3.20717951337368E-3</v>
      </c>
      <c r="C2939" s="1">
        <v>-1.65432220591744E-3</v>
      </c>
    </row>
    <row r="2940" spans="1:3" x14ac:dyDescent="0.3">
      <c r="A2940" s="7">
        <v>43348</v>
      </c>
      <c r="B2940" s="1">
        <v>-6.5249614853505299E-3</v>
      </c>
      <c r="C2940" s="1">
        <v>-2.8031266678487702E-3</v>
      </c>
    </row>
    <row r="2941" spans="1:3" x14ac:dyDescent="0.3">
      <c r="A2941" s="7">
        <v>43349</v>
      </c>
      <c r="B2941" s="1">
        <v>-1.66174041416535E-2</v>
      </c>
      <c r="C2941" s="1">
        <v>-3.6523051450786399E-3</v>
      </c>
    </row>
    <row r="2942" spans="1:3" x14ac:dyDescent="0.3">
      <c r="A2942" s="7">
        <v>43350</v>
      </c>
      <c r="B2942" s="1">
        <v>-8.0681701843050603E-3</v>
      </c>
      <c r="C2942" s="1">
        <v>-2.2133447617470599E-3</v>
      </c>
    </row>
    <row r="2943" spans="1:3" x14ac:dyDescent="0.3">
      <c r="A2943" s="7">
        <v>43353</v>
      </c>
      <c r="B2943" s="1">
        <v>-1.3420772070504501E-2</v>
      </c>
      <c r="C2943" s="1">
        <v>1.89782675265082E-3</v>
      </c>
    </row>
    <row r="2944" spans="1:3" x14ac:dyDescent="0.3">
      <c r="A2944" s="7">
        <v>43354</v>
      </c>
      <c r="B2944" s="1">
        <v>2.5282894254290901E-2</v>
      </c>
      <c r="C2944" s="1">
        <v>3.7398415912945899E-3</v>
      </c>
    </row>
    <row r="2945" spans="1:3" x14ac:dyDescent="0.3">
      <c r="A2945" s="7">
        <v>43355</v>
      </c>
      <c r="B2945" s="1">
        <v>-1.24188768716464E-2</v>
      </c>
      <c r="C2945" s="1">
        <v>3.5667183935816899E-4</v>
      </c>
    </row>
    <row r="2946" spans="1:3" x14ac:dyDescent="0.3">
      <c r="A2946" s="7">
        <v>43356</v>
      </c>
      <c r="B2946" s="1">
        <v>2.4155231074135301E-2</v>
      </c>
      <c r="C2946" s="1">
        <v>5.2822544106503298E-3</v>
      </c>
    </row>
    <row r="2947" spans="1:3" x14ac:dyDescent="0.3">
      <c r="A2947" s="7">
        <v>43357</v>
      </c>
      <c r="B2947" s="1">
        <v>-1.1351092183493E-2</v>
      </c>
      <c r="C2947" s="1">
        <v>2.7548155373735599E-4</v>
      </c>
    </row>
    <row r="2948" spans="1:3" x14ac:dyDescent="0.3">
      <c r="A2948" s="7">
        <v>43360</v>
      </c>
      <c r="B2948" s="1">
        <v>-2.6626216306549599E-2</v>
      </c>
      <c r="C2948" s="1">
        <v>-5.5697220329897802E-3</v>
      </c>
    </row>
    <row r="2949" spans="1:3" x14ac:dyDescent="0.3">
      <c r="A2949" s="7">
        <v>43361</v>
      </c>
      <c r="B2949" s="1">
        <v>1.6523581847978099E-3</v>
      </c>
      <c r="C2949" s="1">
        <v>5.3690147247709196E-3</v>
      </c>
    </row>
    <row r="2950" spans="1:3" x14ac:dyDescent="0.3">
      <c r="A2950" s="7">
        <v>43362</v>
      </c>
      <c r="B2950" s="1">
        <v>5.9553112744747895E-4</v>
      </c>
      <c r="C2950" s="1">
        <v>1.2532725246467999E-3</v>
      </c>
    </row>
    <row r="2951" spans="1:3" x14ac:dyDescent="0.3">
      <c r="A2951" s="7">
        <v>43363</v>
      </c>
      <c r="B2951" s="1">
        <v>7.6018185636463897E-3</v>
      </c>
      <c r="C2951" s="1">
        <v>7.8405919579733804E-3</v>
      </c>
    </row>
    <row r="2952" spans="1:3" x14ac:dyDescent="0.3">
      <c r="A2952" s="7">
        <v>43364</v>
      </c>
      <c r="B2952" s="1">
        <v>-1.0771095766005901E-2</v>
      </c>
      <c r="C2952" s="1">
        <v>-3.6853296937644497E-4</v>
      </c>
    </row>
    <row r="2953" spans="1:3" x14ac:dyDescent="0.3">
      <c r="A2953" s="7">
        <v>43367</v>
      </c>
      <c r="B2953" s="1">
        <v>1.4380071148092999E-2</v>
      </c>
      <c r="C2953" s="1">
        <v>-3.5156878673106001E-3</v>
      </c>
    </row>
    <row r="2954" spans="1:3" x14ac:dyDescent="0.3">
      <c r="A2954" s="7">
        <v>43368</v>
      </c>
      <c r="B2954" s="1">
        <v>6.3409101847497996E-3</v>
      </c>
      <c r="C2954" s="1">
        <v>-1.30509591018058E-3</v>
      </c>
    </row>
    <row r="2955" spans="1:3" x14ac:dyDescent="0.3">
      <c r="A2955" s="7">
        <v>43369</v>
      </c>
      <c r="B2955" s="1">
        <v>-7.9662781325329206E-3</v>
      </c>
      <c r="C2955" s="1">
        <v>-3.289278151001E-3</v>
      </c>
    </row>
    <row r="2956" spans="1:3" x14ac:dyDescent="0.3">
      <c r="A2956" s="7">
        <v>43370</v>
      </c>
      <c r="B2956" s="1">
        <v>2.0551718396484099E-2</v>
      </c>
      <c r="C2956" s="1">
        <v>2.7632869851152999E-3</v>
      </c>
    </row>
    <row r="2957" spans="1:3" x14ac:dyDescent="0.3">
      <c r="A2957" s="7">
        <v>43371</v>
      </c>
      <c r="B2957" s="1">
        <v>3.5118385753058999E-3</v>
      </c>
      <c r="C2957" s="1">
        <v>-6.8702814001175796E-6</v>
      </c>
    </row>
    <row r="2958" spans="1:3" x14ac:dyDescent="0.3">
      <c r="A2958" s="7">
        <v>43374</v>
      </c>
      <c r="B2958" s="1">
        <v>6.7334519942869901E-3</v>
      </c>
      <c r="C2958" s="1">
        <v>3.6411053174085798E-3</v>
      </c>
    </row>
    <row r="2959" spans="1:3" x14ac:dyDescent="0.3">
      <c r="A2959" s="7">
        <v>43375</v>
      </c>
      <c r="B2959" s="1">
        <v>8.88848012861021E-3</v>
      </c>
      <c r="C2959" s="1">
        <v>-3.9669012240728401E-4</v>
      </c>
    </row>
    <row r="2960" spans="1:3" x14ac:dyDescent="0.3">
      <c r="A2960" s="7">
        <v>43376</v>
      </c>
      <c r="B2960" s="1">
        <v>1.21685306957651E-2</v>
      </c>
      <c r="C2960" s="1">
        <v>7.1151970404059696E-4</v>
      </c>
    </row>
    <row r="2961" spans="1:3" x14ac:dyDescent="0.3">
      <c r="A2961" s="7">
        <v>43377</v>
      </c>
      <c r="B2961" s="1">
        <v>-1.75806717143355E-2</v>
      </c>
      <c r="C2961" s="1">
        <v>-8.1694825580172995E-3</v>
      </c>
    </row>
    <row r="2962" spans="1:3" x14ac:dyDescent="0.3">
      <c r="A2962" s="7">
        <v>43378</v>
      </c>
      <c r="B2962" s="1">
        <v>-1.6228855018878201E-2</v>
      </c>
      <c r="C2962" s="1">
        <v>-5.5279787457674897E-3</v>
      </c>
    </row>
    <row r="2963" spans="1:3" x14ac:dyDescent="0.3">
      <c r="A2963" s="7">
        <v>43381</v>
      </c>
      <c r="B2963" s="1">
        <v>-2.3184405349304699E-3</v>
      </c>
      <c r="C2963" s="1">
        <v>-3.9511638017175599E-4</v>
      </c>
    </row>
    <row r="2964" spans="1:3" x14ac:dyDescent="0.3">
      <c r="A2964" s="7">
        <v>43382</v>
      </c>
      <c r="B2964" s="1">
        <v>1.38533701236918E-2</v>
      </c>
      <c r="C2964" s="1">
        <v>-1.41790374403872E-3</v>
      </c>
    </row>
    <row r="2965" spans="1:3" x14ac:dyDescent="0.3">
      <c r="A2965" s="7">
        <v>43383</v>
      </c>
      <c r="B2965" s="1">
        <v>-4.6326134913767997E-2</v>
      </c>
      <c r="C2965" s="1">
        <v>-3.2864228913235101E-2</v>
      </c>
    </row>
    <row r="2966" spans="1:3" x14ac:dyDescent="0.3">
      <c r="A2966" s="7">
        <v>43384</v>
      </c>
      <c r="B2966" s="1">
        <v>-8.8276426479777497E-3</v>
      </c>
      <c r="C2966" s="1">
        <v>-2.0573007811006499E-2</v>
      </c>
    </row>
    <row r="2967" spans="1:3" x14ac:dyDescent="0.3">
      <c r="A2967" s="7">
        <v>43385</v>
      </c>
      <c r="B2967" s="1">
        <v>3.5719262247867499E-2</v>
      </c>
      <c r="C2967" s="1">
        <v>1.4206197963573501E-2</v>
      </c>
    </row>
    <row r="2968" spans="1:3" x14ac:dyDescent="0.3">
      <c r="A2968" s="7">
        <v>43388</v>
      </c>
      <c r="B2968" s="1">
        <v>-2.1385856234083001E-2</v>
      </c>
      <c r="C2968" s="1">
        <v>-5.9049790544292201E-3</v>
      </c>
    </row>
    <row r="2969" spans="1:3" x14ac:dyDescent="0.3">
      <c r="A2969" s="7">
        <v>43389</v>
      </c>
      <c r="B2969" s="1">
        <v>2.2037155774244501E-2</v>
      </c>
      <c r="C2969" s="1">
        <v>2.1495600231814099E-2</v>
      </c>
    </row>
    <row r="2970" spans="1:3" x14ac:dyDescent="0.3">
      <c r="A2970" s="7">
        <v>43390</v>
      </c>
      <c r="B2970" s="1">
        <v>-4.3214327133933601E-3</v>
      </c>
      <c r="C2970" s="1">
        <v>-2.5266236039023199E-4</v>
      </c>
    </row>
    <row r="2971" spans="1:3" x14ac:dyDescent="0.3">
      <c r="A2971" s="7">
        <v>43391</v>
      </c>
      <c r="B2971" s="1">
        <v>-2.3373475656404099E-2</v>
      </c>
      <c r="C2971" s="1">
        <v>-1.43919224840026E-2</v>
      </c>
    </row>
    <row r="2972" spans="1:3" x14ac:dyDescent="0.3">
      <c r="A2972" s="7">
        <v>43392</v>
      </c>
      <c r="B2972" s="1">
        <v>1.52298568028599E-2</v>
      </c>
      <c r="C2972" s="1">
        <v>-3.61169897762248E-4</v>
      </c>
    </row>
    <row r="2973" spans="1:3" x14ac:dyDescent="0.3">
      <c r="A2973" s="7">
        <v>43395</v>
      </c>
      <c r="B2973" s="1">
        <v>6.1100983996560396E-3</v>
      </c>
      <c r="C2973" s="1">
        <v>-4.2995273740376004E-3</v>
      </c>
    </row>
    <row r="2974" spans="1:3" x14ac:dyDescent="0.3">
      <c r="A2974" s="7">
        <v>43396</v>
      </c>
      <c r="B2974" s="1">
        <v>9.4267503558136401E-3</v>
      </c>
      <c r="C2974" s="1">
        <v>-5.5118302120862302E-3</v>
      </c>
    </row>
    <row r="2975" spans="1:3" x14ac:dyDescent="0.3">
      <c r="A2975" s="7">
        <v>43397</v>
      </c>
      <c r="B2975" s="1">
        <v>-3.4301514577687001E-2</v>
      </c>
      <c r="C2975" s="1">
        <v>-3.08644337086652E-2</v>
      </c>
    </row>
    <row r="2976" spans="1:3" x14ac:dyDescent="0.3">
      <c r="A2976" s="7">
        <v>43398</v>
      </c>
      <c r="B2976" s="1">
        <v>2.1897850209498901E-2</v>
      </c>
      <c r="C2976" s="1">
        <v>1.86250397856806E-2</v>
      </c>
    </row>
    <row r="2977" spans="1:3" x14ac:dyDescent="0.3">
      <c r="A2977" s="7">
        <v>43399</v>
      </c>
      <c r="B2977" s="1">
        <v>-1.5923588865764299E-2</v>
      </c>
      <c r="C2977" s="1">
        <v>-1.7327264059605201E-2</v>
      </c>
    </row>
    <row r="2978" spans="1:3" x14ac:dyDescent="0.3">
      <c r="A2978" s="7">
        <v>43402</v>
      </c>
      <c r="B2978" s="1">
        <v>-1.8770320162190601E-2</v>
      </c>
      <c r="C2978" s="1">
        <v>-6.5595994219019797E-3</v>
      </c>
    </row>
    <row r="2979" spans="1:3" x14ac:dyDescent="0.3">
      <c r="A2979" s="7">
        <v>43403</v>
      </c>
      <c r="B2979" s="1">
        <v>4.9943747703722298E-3</v>
      </c>
      <c r="C2979" s="1">
        <v>1.56667801230479E-2</v>
      </c>
    </row>
    <row r="2980" spans="1:3" x14ac:dyDescent="0.3">
      <c r="A2980" s="7">
        <v>43404</v>
      </c>
      <c r="B2980" s="1">
        <v>2.6066557604989399E-2</v>
      </c>
      <c r="C2980" s="1">
        <v>1.08513318160186E-2</v>
      </c>
    </row>
    <row r="2981" spans="1:3" x14ac:dyDescent="0.3">
      <c r="A2981" s="7">
        <v>43405</v>
      </c>
      <c r="B2981" s="1">
        <v>1.5352305059001E-2</v>
      </c>
      <c r="C2981" s="1">
        <v>1.05578437112623E-2</v>
      </c>
    </row>
    <row r="2982" spans="1:3" x14ac:dyDescent="0.3">
      <c r="A2982" s="7">
        <v>43406</v>
      </c>
      <c r="B2982" s="1">
        <v>-6.6330673930433098E-2</v>
      </c>
      <c r="C2982" s="1">
        <v>-6.3166861631632799E-3</v>
      </c>
    </row>
    <row r="2983" spans="1:3" x14ac:dyDescent="0.3">
      <c r="A2983" s="7">
        <v>43409</v>
      </c>
      <c r="B2983" s="1">
        <v>-2.8388349087355901E-2</v>
      </c>
      <c r="C2983" s="1">
        <v>5.6003171687664102E-3</v>
      </c>
    </row>
    <row r="2984" spans="1:3" x14ac:dyDescent="0.3">
      <c r="A2984" s="7">
        <v>43410</v>
      </c>
      <c r="B2984" s="1">
        <v>1.08140888911104E-2</v>
      </c>
      <c r="C2984" s="1">
        <v>6.25929556211746E-3</v>
      </c>
    </row>
    <row r="2985" spans="1:3" x14ac:dyDescent="0.3">
      <c r="A2985" s="7">
        <v>43411</v>
      </c>
      <c r="B2985" s="1">
        <v>3.0328167702057499E-2</v>
      </c>
      <c r="C2985" s="1">
        <v>2.1208856280910099E-2</v>
      </c>
    </row>
    <row r="2986" spans="1:3" x14ac:dyDescent="0.3">
      <c r="A2986" s="7">
        <v>43412</v>
      </c>
      <c r="B2986" s="1">
        <v>-3.4889955502057598E-3</v>
      </c>
      <c r="C2986" s="1">
        <v>-2.50891657756847E-3</v>
      </c>
    </row>
    <row r="2987" spans="1:3" x14ac:dyDescent="0.3">
      <c r="A2987" s="7">
        <v>43413</v>
      </c>
      <c r="B2987" s="1">
        <v>-1.9281573323101799E-2</v>
      </c>
      <c r="C2987" s="1">
        <v>-9.1990135784770794E-3</v>
      </c>
    </row>
    <row r="2988" spans="1:3" x14ac:dyDescent="0.3">
      <c r="A2988" s="7">
        <v>43416</v>
      </c>
      <c r="B2988" s="1">
        <v>-5.0374144730933199E-2</v>
      </c>
      <c r="C2988" s="1">
        <v>-1.9701489316106401E-2</v>
      </c>
    </row>
    <row r="2989" spans="1:3" x14ac:dyDescent="0.3">
      <c r="A2989" s="7">
        <v>43417</v>
      </c>
      <c r="B2989" s="1">
        <v>-9.9912233604990703E-3</v>
      </c>
      <c r="C2989" s="1">
        <v>-1.48191967008371E-3</v>
      </c>
    </row>
    <row r="2990" spans="1:3" x14ac:dyDescent="0.3">
      <c r="A2990" s="7">
        <v>43418</v>
      </c>
      <c r="B2990" s="1">
        <v>-2.82472990613514E-2</v>
      </c>
      <c r="C2990" s="1">
        <v>-7.5674108672402199E-3</v>
      </c>
    </row>
    <row r="2991" spans="1:3" x14ac:dyDescent="0.3">
      <c r="A2991" s="7">
        <v>43419</v>
      </c>
      <c r="B2991" s="1">
        <v>2.4678866194093301E-2</v>
      </c>
      <c r="C2991" s="1">
        <v>1.0593753349405601E-2</v>
      </c>
    </row>
    <row r="2992" spans="1:3" x14ac:dyDescent="0.3">
      <c r="A2992" s="7">
        <v>43420</v>
      </c>
      <c r="B2992" s="1">
        <v>1.10755917256187E-2</v>
      </c>
      <c r="C2992" s="1">
        <v>2.2233056585385701E-3</v>
      </c>
    </row>
    <row r="2993" spans="1:3" x14ac:dyDescent="0.3">
      <c r="A2993" s="7">
        <v>43423</v>
      </c>
      <c r="B2993" s="1">
        <v>-3.9632083016073801E-2</v>
      </c>
      <c r="C2993" s="1">
        <v>-1.66431089282628E-2</v>
      </c>
    </row>
    <row r="2994" spans="1:3" x14ac:dyDescent="0.3">
      <c r="A2994" s="7">
        <v>43424</v>
      </c>
      <c r="B2994" s="1">
        <v>-4.7777965429623301E-2</v>
      </c>
      <c r="C2994" s="1">
        <v>-1.8151240504630701E-2</v>
      </c>
    </row>
    <row r="2995" spans="1:3" x14ac:dyDescent="0.3">
      <c r="A2995" s="7">
        <v>43425</v>
      </c>
      <c r="B2995" s="1">
        <v>-1.12995784019121E-3</v>
      </c>
      <c r="C2995" s="1">
        <v>3.0432907220330199E-3</v>
      </c>
    </row>
    <row r="2996" spans="1:3" x14ac:dyDescent="0.3">
      <c r="A2996" s="7">
        <v>43427</v>
      </c>
      <c r="B2996" s="1">
        <v>-2.5398993569547199E-2</v>
      </c>
      <c r="C2996" s="1">
        <v>-6.5548423715832103E-3</v>
      </c>
    </row>
    <row r="2997" spans="1:3" x14ac:dyDescent="0.3">
      <c r="A2997" s="7">
        <v>43430</v>
      </c>
      <c r="B2997" s="1">
        <v>1.35239306731352E-2</v>
      </c>
      <c r="C2997" s="1">
        <v>1.5532368144919999E-2</v>
      </c>
    </row>
    <row r="2998" spans="1:3" x14ac:dyDescent="0.3">
      <c r="A2998" s="7">
        <v>43431</v>
      </c>
      <c r="B2998" s="1">
        <v>-2.1762515522911799E-3</v>
      </c>
      <c r="C2998" s="1">
        <v>3.2616922552592999E-3</v>
      </c>
    </row>
    <row r="2999" spans="1:3" x14ac:dyDescent="0.3">
      <c r="A2999" s="7">
        <v>43432</v>
      </c>
      <c r="B2999" s="1">
        <v>3.84526341199758E-2</v>
      </c>
      <c r="C2999" s="1">
        <v>2.2973979573244901E-2</v>
      </c>
    </row>
    <row r="3000" spans="1:3" x14ac:dyDescent="0.3">
      <c r="A3000" s="7">
        <v>43433</v>
      </c>
      <c r="B3000" s="1">
        <v>-7.6819422936379401E-3</v>
      </c>
      <c r="C3000" s="1">
        <v>-2.1831080056632399E-3</v>
      </c>
    </row>
    <row r="3001" spans="1:3" x14ac:dyDescent="0.3">
      <c r="A3001" s="7">
        <v>43434</v>
      </c>
      <c r="B3001" s="1">
        <v>-5.4024512472813403E-3</v>
      </c>
      <c r="C3001" s="1">
        <v>8.1707475343828495E-3</v>
      </c>
    </row>
    <row r="3002" spans="1:3" x14ac:dyDescent="0.3">
      <c r="A3002" s="7">
        <v>43437</v>
      </c>
      <c r="B3002" s="1">
        <v>3.4942211715413E-2</v>
      </c>
      <c r="C3002" s="1">
        <v>1.09414260184812E-2</v>
      </c>
    </row>
    <row r="3003" spans="1:3" x14ac:dyDescent="0.3">
      <c r="A3003" s="7">
        <v>43438</v>
      </c>
      <c r="B3003" s="1">
        <v>-4.3988702471690497E-2</v>
      </c>
      <c r="C3003" s="1">
        <v>-3.2364902938788097E-2</v>
      </c>
    </row>
    <row r="3004" spans="1:3" x14ac:dyDescent="0.3">
      <c r="A3004" s="7">
        <v>43440</v>
      </c>
      <c r="B3004" s="1">
        <v>-1.11494507302702E-2</v>
      </c>
      <c r="C3004" s="1">
        <v>-1.5222283616617099E-3</v>
      </c>
    </row>
    <row r="3005" spans="1:3" x14ac:dyDescent="0.3">
      <c r="A3005" s="7">
        <v>43441</v>
      </c>
      <c r="B3005" s="1">
        <v>-3.5656961513865298E-2</v>
      </c>
      <c r="C3005" s="1">
        <v>-2.3320118749489398E-2</v>
      </c>
    </row>
    <row r="3006" spans="1:3" x14ac:dyDescent="0.3">
      <c r="A3006" s="7">
        <v>43444</v>
      </c>
      <c r="B3006" s="1">
        <v>6.5879096121876897E-3</v>
      </c>
      <c r="C3006" s="1">
        <v>1.7621541550396601E-3</v>
      </c>
    </row>
    <row r="3007" spans="1:3" x14ac:dyDescent="0.3">
      <c r="A3007" s="7">
        <v>43445</v>
      </c>
      <c r="B3007" s="1">
        <v>-5.7193994358489802E-3</v>
      </c>
      <c r="C3007" s="1">
        <v>-3.5634639398196598E-4</v>
      </c>
    </row>
    <row r="3008" spans="1:3" x14ac:dyDescent="0.3">
      <c r="A3008" s="7">
        <v>43446</v>
      </c>
      <c r="B3008" s="1">
        <v>2.78725643973665E-3</v>
      </c>
      <c r="C3008" s="1">
        <v>5.4195036532567204E-3</v>
      </c>
    </row>
    <row r="3009" spans="1:3" x14ac:dyDescent="0.3">
      <c r="A3009" s="7">
        <v>43447</v>
      </c>
      <c r="B3009" s="1">
        <v>1.09401356771854E-2</v>
      </c>
      <c r="C3009" s="1">
        <v>-1.99930211727595E-4</v>
      </c>
    </row>
    <row r="3010" spans="1:3" x14ac:dyDescent="0.3">
      <c r="A3010" s="7">
        <v>43448</v>
      </c>
      <c r="B3010" s="1">
        <v>-3.1997658730237299E-2</v>
      </c>
      <c r="C3010" s="1">
        <v>-1.90867095971455E-2</v>
      </c>
    </row>
    <row r="3011" spans="1:3" x14ac:dyDescent="0.3">
      <c r="A3011" s="7">
        <v>43451</v>
      </c>
      <c r="B3011" s="1">
        <v>-9.3061537718376296E-3</v>
      </c>
      <c r="C3011" s="1">
        <v>-2.0773480650743501E-2</v>
      </c>
    </row>
    <row r="3012" spans="1:3" x14ac:dyDescent="0.3">
      <c r="A3012" s="7">
        <v>43452</v>
      </c>
      <c r="B3012" s="1">
        <v>1.2992432387056101E-2</v>
      </c>
      <c r="C3012" s="1">
        <v>8.6400702725697402E-5</v>
      </c>
    </row>
    <row r="3013" spans="1:3" x14ac:dyDescent="0.3">
      <c r="A3013" s="7">
        <v>43453</v>
      </c>
      <c r="B3013" s="1">
        <v>-3.1191574863483899E-2</v>
      </c>
      <c r="C3013" s="1">
        <v>-1.53957144699559E-2</v>
      </c>
    </row>
    <row r="3014" spans="1:3" x14ac:dyDescent="0.3">
      <c r="A3014" s="7">
        <v>43454</v>
      </c>
      <c r="B3014" s="1">
        <v>-2.5234552654056601E-2</v>
      </c>
      <c r="C3014" s="1">
        <v>-1.5772106302099801E-2</v>
      </c>
    </row>
    <row r="3015" spans="1:3" x14ac:dyDescent="0.3">
      <c r="A3015" s="7">
        <v>43455</v>
      </c>
      <c r="B3015" s="1">
        <v>-3.8895889207435502E-2</v>
      </c>
      <c r="C3015" s="1">
        <v>-2.05882284353219E-2</v>
      </c>
    </row>
    <row r="3016" spans="1:3" x14ac:dyDescent="0.3">
      <c r="A3016" s="7">
        <v>43458</v>
      </c>
      <c r="B3016" s="1">
        <v>-2.5873838211497701E-2</v>
      </c>
      <c r="C3016" s="1">
        <v>-2.7112254234371198E-2</v>
      </c>
    </row>
    <row r="3017" spans="1:3" x14ac:dyDescent="0.3">
      <c r="A3017" s="7">
        <v>43460</v>
      </c>
      <c r="B3017" s="1">
        <v>7.0421272006042201E-2</v>
      </c>
      <c r="C3017" s="1">
        <v>4.9593742562976197E-2</v>
      </c>
    </row>
    <row r="3018" spans="1:3" x14ac:dyDescent="0.3">
      <c r="A3018" s="7">
        <v>43461</v>
      </c>
      <c r="B3018" s="1">
        <v>-6.48975688716913E-3</v>
      </c>
      <c r="C3018" s="1">
        <v>8.5626808038137305E-3</v>
      </c>
    </row>
    <row r="3019" spans="1:3" x14ac:dyDescent="0.3">
      <c r="A3019" s="7">
        <v>43462</v>
      </c>
      <c r="B3019" s="1">
        <v>5.1257738236265603E-4</v>
      </c>
      <c r="C3019" s="1">
        <v>-1.24158255210538E-3</v>
      </c>
    </row>
    <row r="3020" spans="1:3" x14ac:dyDescent="0.3">
      <c r="A3020" s="7">
        <v>43465</v>
      </c>
      <c r="B3020" s="1">
        <v>9.6651711031150393E-3</v>
      </c>
      <c r="C3020" s="1">
        <v>8.4924843647866694E-3</v>
      </c>
    </row>
    <row r="3021" spans="1:3" x14ac:dyDescent="0.3">
      <c r="A3021" s="7">
        <v>43467</v>
      </c>
      <c r="B3021" s="1">
        <v>1.14093585264619E-3</v>
      </c>
      <c r="C3021" s="1">
        <v>1.2684966694007599E-3</v>
      </c>
    </row>
    <row r="3022" spans="1:3" x14ac:dyDescent="0.3">
      <c r="A3022" s="7">
        <v>43468</v>
      </c>
      <c r="B3022" s="1">
        <v>-9.9606990356435901E-2</v>
      </c>
      <c r="C3022" s="1">
        <v>-2.4756730111614202E-2</v>
      </c>
    </row>
    <row r="3023" spans="1:3" x14ac:dyDescent="0.3">
      <c r="A3023" s="7">
        <v>43469</v>
      </c>
      <c r="B3023" s="1">
        <v>4.2688949343818297E-2</v>
      </c>
      <c r="C3023" s="1">
        <v>3.4335714298404402E-2</v>
      </c>
    </row>
    <row r="3024" spans="1:3" x14ac:dyDescent="0.3">
      <c r="A3024" s="7">
        <v>43472</v>
      </c>
      <c r="B3024" s="1">
        <v>-2.22581594654048E-3</v>
      </c>
      <c r="C3024" s="1">
        <v>7.0104348498052403E-3</v>
      </c>
    </row>
    <row r="3025" spans="1:3" x14ac:dyDescent="0.3">
      <c r="A3025" s="7">
        <v>43473</v>
      </c>
      <c r="B3025" s="1">
        <v>1.90631816167737E-2</v>
      </c>
      <c r="C3025" s="1">
        <v>9.6952851413394398E-3</v>
      </c>
    </row>
    <row r="3026" spans="1:3" x14ac:dyDescent="0.3">
      <c r="A3026" s="7">
        <v>43474</v>
      </c>
      <c r="B3026" s="1">
        <v>1.69819342137278E-2</v>
      </c>
      <c r="C3026" s="1">
        <v>4.0980455174692799E-3</v>
      </c>
    </row>
    <row r="3027" spans="1:3" x14ac:dyDescent="0.3">
      <c r="A3027" s="7">
        <v>43475</v>
      </c>
      <c r="B3027" s="1">
        <v>3.1959973207535998E-3</v>
      </c>
      <c r="C3027" s="1">
        <v>4.5184189218472302E-3</v>
      </c>
    </row>
    <row r="3028" spans="1:3" x14ac:dyDescent="0.3">
      <c r="A3028" s="7">
        <v>43476</v>
      </c>
      <c r="B3028" s="1">
        <v>-9.8180930581748295E-3</v>
      </c>
      <c r="C3028" s="1">
        <v>-1.4629791409437299E-4</v>
      </c>
    </row>
    <row r="3029" spans="1:3" x14ac:dyDescent="0.3">
      <c r="A3029" s="7">
        <v>43479</v>
      </c>
      <c r="B3029" s="1">
        <v>-1.5036802434550901E-2</v>
      </c>
      <c r="C3029" s="1">
        <v>-5.2575254201908698E-3</v>
      </c>
    </row>
    <row r="3030" spans="1:3" x14ac:dyDescent="0.3">
      <c r="A3030" s="7">
        <v>43480</v>
      </c>
      <c r="B3030" s="1">
        <v>2.04664247162962E-2</v>
      </c>
      <c r="C3030" s="1">
        <v>1.07216888546002E-2</v>
      </c>
    </row>
    <row r="3031" spans="1:3" x14ac:dyDescent="0.3">
      <c r="A3031" s="7">
        <v>43481</v>
      </c>
      <c r="B3031" s="1">
        <v>1.2216836944342099E-2</v>
      </c>
      <c r="C3031" s="1">
        <v>2.2219855538148101E-3</v>
      </c>
    </row>
    <row r="3032" spans="1:3" x14ac:dyDescent="0.3">
      <c r="A3032" s="7">
        <v>43482</v>
      </c>
      <c r="B3032" s="1">
        <v>5.9377600269807703E-3</v>
      </c>
      <c r="C3032" s="1">
        <v>7.5914002737063101E-3</v>
      </c>
    </row>
    <row r="3033" spans="1:3" x14ac:dyDescent="0.3">
      <c r="A3033" s="7">
        <v>43483</v>
      </c>
      <c r="B3033" s="1">
        <v>6.1593840927860501E-3</v>
      </c>
      <c r="C3033" s="1">
        <v>1.3183053048657399E-2</v>
      </c>
    </row>
    <row r="3034" spans="1:3" x14ac:dyDescent="0.3">
      <c r="A3034" s="7">
        <v>43487</v>
      </c>
      <c r="B3034" s="1">
        <v>-2.2446162615457298E-2</v>
      </c>
      <c r="C3034" s="1">
        <v>-1.41573063163484E-2</v>
      </c>
    </row>
    <row r="3035" spans="1:3" x14ac:dyDescent="0.3">
      <c r="A3035" s="7">
        <v>43488</v>
      </c>
      <c r="B3035" s="1">
        <v>4.0441555135206598E-3</v>
      </c>
      <c r="C3035" s="1">
        <v>2.2029128397909E-3</v>
      </c>
    </row>
    <row r="3036" spans="1:3" x14ac:dyDescent="0.3">
      <c r="A3036" s="7">
        <v>43489</v>
      </c>
      <c r="B3036" s="1">
        <v>-7.9261665032503998E-3</v>
      </c>
      <c r="C3036" s="1">
        <v>1.37572557221755E-3</v>
      </c>
    </row>
    <row r="3037" spans="1:3" x14ac:dyDescent="0.3">
      <c r="A3037" s="7">
        <v>43490</v>
      </c>
      <c r="B3037" s="1">
        <v>3.3136833612502199E-2</v>
      </c>
      <c r="C3037" s="1">
        <v>8.4886941971222801E-3</v>
      </c>
    </row>
    <row r="3038" spans="1:3" x14ac:dyDescent="0.3">
      <c r="A3038" s="7">
        <v>43493</v>
      </c>
      <c r="B3038" s="1">
        <v>-9.2544406905895604E-3</v>
      </c>
      <c r="C3038" s="1">
        <v>-7.8468274522027794E-3</v>
      </c>
    </row>
    <row r="3039" spans="1:3" x14ac:dyDescent="0.3">
      <c r="A3039" s="7">
        <v>43494</v>
      </c>
      <c r="B3039" s="1">
        <v>-1.0364581586839E-2</v>
      </c>
      <c r="C3039" s="1">
        <v>-1.4562467073728799E-3</v>
      </c>
    </row>
    <row r="3040" spans="1:3" x14ac:dyDescent="0.3">
      <c r="A3040" s="7">
        <v>43495</v>
      </c>
      <c r="B3040" s="1">
        <v>6.83344500542582E-2</v>
      </c>
      <c r="C3040" s="1">
        <v>1.55492609848484E-2</v>
      </c>
    </row>
    <row r="3041" spans="1:3" x14ac:dyDescent="0.3">
      <c r="A3041" s="7">
        <v>43496</v>
      </c>
      <c r="B3041" s="1">
        <v>7.2013283052287901E-3</v>
      </c>
      <c r="C3041" s="1">
        <v>8.5973960122815996E-3</v>
      </c>
    </row>
    <row r="3042" spans="1:3" x14ac:dyDescent="0.3">
      <c r="A3042" s="7">
        <v>43497</v>
      </c>
      <c r="B3042" s="1">
        <v>4.8049154564866502E-4</v>
      </c>
      <c r="C3042" s="1">
        <v>8.9860985612078004E-4</v>
      </c>
    </row>
    <row r="3043" spans="1:3" x14ac:dyDescent="0.3">
      <c r="A3043" s="7">
        <v>43500</v>
      </c>
      <c r="B3043" s="1">
        <v>2.84049175695422E-2</v>
      </c>
      <c r="C3043" s="1">
        <v>6.7762366585588703E-3</v>
      </c>
    </row>
    <row r="3044" spans="1:3" x14ac:dyDescent="0.3">
      <c r="A3044" s="7">
        <v>43501</v>
      </c>
      <c r="B3044" s="1">
        <v>1.7109577225272302E-2</v>
      </c>
      <c r="C3044" s="1">
        <v>4.7084203830329904E-3</v>
      </c>
    </row>
    <row r="3045" spans="1:3" x14ac:dyDescent="0.3">
      <c r="A3045" s="7">
        <v>43502</v>
      </c>
      <c r="B3045" s="1">
        <v>3.4455024766799597E-4</v>
      </c>
      <c r="C3045" s="1">
        <v>-2.2244380717381098E-3</v>
      </c>
    </row>
    <row r="3046" spans="1:3" x14ac:dyDescent="0.3">
      <c r="A3046" s="7">
        <v>43503</v>
      </c>
      <c r="B3046" s="1">
        <v>-1.89393143964783E-2</v>
      </c>
      <c r="C3046" s="1">
        <v>-9.3571399280226696E-3</v>
      </c>
    </row>
    <row r="3047" spans="1:3" x14ac:dyDescent="0.3">
      <c r="A3047" s="7">
        <v>43504</v>
      </c>
      <c r="B3047" s="1">
        <v>1.17504201881591E-3</v>
      </c>
      <c r="C3047" s="1">
        <v>6.7620109268729E-4</v>
      </c>
    </row>
    <row r="3048" spans="1:3" x14ac:dyDescent="0.3">
      <c r="A3048" s="7">
        <v>43507</v>
      </c>
      <c r="B3048" s="1">
        <v>-5.75113608008526E-3</v>
      </c>
      <c r="C3048" s="1">
        <v>7.0910309281235805E-4</v>
      </c>
    </row>
    <row r="3049" spans="1:3" x14ac:dyDescent="0.3">
      <c r="A3049" s="7">
        <v>43508</v>
      </c>
      <c r="B3049" s="1">
        <v>8.6172404233035797E-3</v>
      </c>
      <c r="C3049" s="1">
        <v>1.28902245067455E-2</v>
      </c>
    </row>
    <row r="3050" spans="1:3" x14ac:dyDescent="0.3">
      <c r="A3050" s="7">
        <v>43509</v>
      </c>
      <c r="B3050" s="1">
        <v>-4.1547675521906901E-3</v>
      </c>
      <c r="C3050" s="1">
        <v>3.0239947318970702E-3</v>
      </c>
    </row>
    <row r="3051" spans="1:3" x14ac:dyDescent="0.3">
      <c r="A3051" s="7">
        <v>43510</v>
      </c>
      <c r="B3051" s="1">
        <v>3.64327800273156E-3</v>
      </c>
      <c r="C3051" s="1">
        <v>-2.6516416178182802E-3</v>
      </c>
    </row>
    <row r="3052" spans="1:3" x14ac:dyDescent="0.3">
      <c r="A3052" s="7">
        <v>43511</v>
      </c>
      <c r="B3052" s="1">
        <v>-2.2249353314511798E-3</v>
      </c>
      <c r="C3052" s="1">
        <v>1.08787529063581E-2</v>
      </c>
    </row>
    <row r="3053" spans="1:3" x14ac:dyDescent="0.3">
      <c r="A3053" s="7">
        <v>43515</v>
      </c>
      <c r="B3053" s="1">
        <v>2.9927041566204498E-3</v>
      </c>
      <c r="C3053" s="1">
        <v>1.4987432818573999E-3</v>
      </c>
    </row>
    <row r="3054" spans="1:3" x14ac:dyDescent="0.3">
      <c r="A3054" s="7">
        <v>43516</v>
      </c>
      <c r="B3054" s="1">
        <v>6.4354614394976899E-3</v>
      </c>
      <c r="C3054" s="1">
        <v>1.7771106074728801E-3</v>
      </c>
    </row>
    <row r="3055" spans="1:3" x14ac:dyDescent="0.3">
      <c r="A3055" s="7">
        <v>43517</v>
      </c>
      <c r="B3055" s="1">
        <v>-5.6385473700775197E-3</v>
      </c>
      <c r="C3055" s="1">
        <v>-3.5264366620445498E-3</v>
      </c>
    </row>
    <row r="3056" spans="1:3" x14ac:dyDescent="0.3">
      <c r="A3056" s="7">
        <v>43518</v>
      </c>
      <c r="B3056" s="1">
        <v>1.11655701048523E-2</v>
      </c>
      <c r="C3056" s="1">
        <v>6.4111023720301299E-3</v>
      </c>
    </row>
    <row r="3057" spans="1:3" x14ac:dyDescent="0.3">
      <c r="A3057" s="7">
        <v>43521</v>
      </c>
      <c r="B3057" s="1">
        <v>7.2845866533735003E-3</v>
      </c>
      <c r="C3057" s="1">
        <v>1.23186237403106E-3</v>
      </c>
    </row>
    <row r="3058" spans="1:3" x14ac:dyDescent="0.3">
      <c r="A3058" s="7">
        <v>43522</v>
      </c>
      <c r="B3058" s="1">
        <v>5.7382392704474804E-4</v>
      </c>
      <c r="C3058" s="1">
        <v>-7.9045706907843205E-4</v>
      </c>
    </row>
    <row r="3059" spans="1:3" x14ac:dyDescent="0.3">
      <c r="A3059" s="7">
        <v>43523</v>
      </c>
      <c r="B3059" s="1">
        <v>3.0975264128172402E-3</v>
      </c>
      <c r="C3059" s="1">
        <v>-5.4404919765094195E-4</v>
      </c>
    </row>
    <row r="3060" spans="1:3" x14ac:dyDescent="0.3">
      <c r="A3060" s="7">
        <v>43524</v>
      </c>
      <c r="B3060" s="1">
        <v>-9.8357722593355196E-3</v>
      </c>
      <c r="C3060" s="1">
        <v>-2.8255084661058501E-3</v>
      </c>
    </row>
    <row r="3061" spans="1:3" x14ac:dyDescent="0.3">
      <c r="A3061" s="7">
        <v>43525</v>
      </c>
      <c r="B3061" s="1">
        <v>1.05112579035429E-2</v>
      </c>
      <c r="C3061" s="1">
        <v>6.8953205322890296E-3</v>
      </c>
    </row>
    <row r="3062" spans="1:3" x14ac:dyDescent="0.3">
      <c r="A3062" s="7">
        <v>43528</v>
      </c>
      <c r="B3062" s="1">
        <v>5.02929265584351E-3</v>
      </c>
      <c r="C3062" s="1">
        <v>-3.8805582032795899E-3</v>
      </c>
    </row>
    <row r="3063" spans="1:3" x14ac:dyDescent="0.3">
      <c r="A3063" s="7">
        <v>43529</v>
      </c>
      <c r="B3063" s="1">
        <v>-1.81963319614198E-3</v>
      </c>
      <c r="C3063" s="1">
        <v>-1.1315330914882799E-3</v>
      </c>
    </row>
    <row r="3064" spans="1:3" x14ac:dyDescent="0.3">
      <c r="A3064" s="7">
        <v>43530</v>
      </c>
      <c r="B3064" s="1">
        <v>-5.7542222823191401E-3</v>
      </c>
      <c r="C3064" s="1">
        <v>-6.5240985927846901E-3</v>
      </c>
    </row>
    <row r="3065" spans="1:3" x14ac:dyDescent="0.3">
      <c r="A3065" s="7">
        <v>43531</v>
      </c>
      <c r="B3065" s="1">
        <v>-1.1574579792495701E-2</v>
      </c>
      <c r="C3065" s="1">
        <v>-8.1257173675007809E-3</v>
      </c>
    </row>
    <row r="3066" spans="1:3" x14ac:dyDescent="0.3">
      <c r="A3066" s="7">
        <v>43532</v>
      </c>
      <c r="B3066" s="1">
        <v>2.3770393331856701E-3</v>
      </c>
      <c r="C3066" s="1">
        <v>-2.1316891099282301E-3</v>
      </c>
    </row>
    <row r="3067" spans="1:3" x14ac:dyDescent="0.3">
      <c r="A3067" s="7">
        <v>43535</v>
      </c>
      <c r="B3067" s="1">
        <v>3.4642179029836802E-2</v>
      </c>
      <c r="C3067" s="1">
        <v>1.46660420633484E-2</v>
      </c>
    </row>
    <row r="3068" spans="1:3" x14ac:dyDescent="0.3">
      <c r="A3068" s="7">
        <v>43536</v>
      </c>
      <c r="B3068" s="1">
        <v>1.12354698439916E-2</v>
      </c>
      <c r="C3068" s="1">
        <v>2.9533183111010199E-3</v>
      </c>
    </row>
    <row r="3069" spans="1:3" x14ac:dyDescent="0.3">
      <c r="A3069" s="7">
        <v>43537</v>
      </c>
      <c r="B3069" s="1">
        <v>4.4219251522814602E-3</v>
      </c>
      <c r="C3069" s="1">
        <v>6.9495836895341299E-3</v>
      </c>
    </row>
    <row r="3070" spans="1:3" x14ac:dyDescent="0.3">
      <c r="A3070" s="7">
        <v>43538</v>
      </c>
      <c r="B3070" s="1">
        <v>1.1116656992357799E-2</v>
      </c>
      <c r="C3070" s="1">
        <v>-8.6802259320994902E-4</v>
      </c>
    </row>
    <row r="3071" spans="1:3" x14ac:dyDescent="0.3">
      <c r="A3071" s="7">
        <v>43539</v>
      </c>
      <c r="B3071" s="1">
        <v>1.30081479458324E-2</v>
      </c>
      <c r="C3071" s="1">
        <v>4.98490290110598E-3</v>
      </c>
    </row>
    <row r="3072" spans="1:3" x14ac:dyDescent="0.3">
      <c r="A3072" s="7">
        <v>43542</v>
      </c>
      <c r="B3072" s="1">
        <v>1.02086247033577E-2</v>
      </c>
      <c r="C3072" s="1">
        <v>3.7059469240239302E-3</v>
      </c>
    </row>
    <row r="3073" spans="1:3" x14ac:dyDescent="0.3">
      <c r="A3073" s="7">
        <v>43543</v>
      </c>
      <c r="B3073" s="1">
        <v>-7.9247215714003394E-3</v>
      </c>
      <c r="C3073" s="1">
        <v>-1.3056153949719801E-4</v>
      </c>
    </row>
    <row r="3074" spans="1:3" x14ac:dyDescent="0.3">
      <c r="A3074" s="7">
        <v>43544</v>
      </c>
      <c r="B3074" s="1">
        <v>8.7385534537576196E-3</v>
      </c>
      <c r="C3074" s="1">
        <v>-2.9443536434347098E-3</v>
      </c>
    </row>
    <row r="3075" spans="1:3" x14ac:dyDescent="0.3">
      <c r="A3075" s="7">
        <v>43545</v>
      </c>
      <c r="B3075" s="1">
        <v>3.6830310296361198E-2</v>
      </c>
      <c r="C3075" s="1">
        <v>1.0852481284119799E-2</v>
      </c>
    </row>
    <row r="3076" spans="1:3" x14ac:dyDescent="0.3">
      <c r="A3076" s="7">
        <v>43546</v>
      </c>
      <c r="B3076" s="1">
        <v>-2.0708321864776998E-2</v>
      </c>
      <c r="C3076" s="1">
        <v>-1.8974501282021199E-2</v>
      </c>
    </row>
    <row r="3077" spans="1:3" x14ac:dyDescent="0.3">
      <c r="A3077" s="7">
        <v>43549</v>
      </c>
      <c r="B3077" s="1">
        <v>-1.20910456313723E-2</v>
      </c>
      <c r="C3077" s="1">
        <v>-8.3902083140408002E-4</v>
      </c>
    </row>
    <row r="3078" spans="1:3" x14ac:dyDescent="0.3">
      <c r="A3078" s="7">
        <v>43550</v>
      </c>
      <c r="B3078" s="1">
        <v>-1.03320269576126E-2</v>
      </c>
      <c r="C3078" s="1">
        <v>7.1827260364813999E-3</v>
      </c>
    </row>
    <row r="3079" spans="1:3" x14ac:dyDescent="0.3">
      <c r="A3079" s="7">
        <v>43551</v>
      </c>
      <c r="B3079" s="1">
        <v>8.9941878815980002E-3</v>
      </c>
      <c r="C3079" s="1">
        <v>-4.6443249792896798E-3</v>
      </c>
    </row>
    <row r="3080" spans="1:3" x14ac:dyDescent="0.3">
      <c r="A3080" s="7">
        <v>43552</v>
      </c>
      <c r="B3080" s="1">
        <v>1.32660608644009E-3</v>
      </c>
      <c r="C3080" s="1">
        <v>3.5894814516555002E-3</v>
      </c>
    </row>
    <row r="3081" spans="1:3" x14ac:dyDescent="0.3">
      <c r="A3081" s="7">
        <v>43553</v>
      </c>
      <c r="B3081" s="1">
        <v>6.5177373717573202E-3</v>
      </c>
      <c r="C3081" s="1">
        <v>6.7342800405345597E-3</v>
      </c>
    </row>
    <row r="3082" spans="1:3" x14ac:dyDescent="0.3">
      <c r="A3082" s="7">
        <v>43556</v>
      </c>
      <c r="B3082" s="1">
        <v>6.79127206662855E-3</v>
      </c>
      <c r="C3082" s="1">
        <v>1.15686001036279E-2</v>
      </c>
    </row>
    <row r="3083" spans="1:3" x14ac:dyDescent="0.3">
      <c r="A3083" s="7">
        <v>43557</v>
      </c>
      <c r="B3083" s="1">
        <v>1.45365786283345E-2</v>
      </c>
      <c r="C3083" s="1">
        <v>1.7455767155283301E-5</v>
      </c>
    </row>
    <row r="3084" spans="1:3" x14ac:dyDescent="0.3">
      <c r="A3084" s="7">
        <v>43558</v>
      </c>
      <c r="B3084" s="1">
        <v>6.85481847570024E-3</v>
      </c>
      <c r="C3084" s="1">
        <v>2.1483768437535701E-3</v>
      </c>
    </row>
    <row r="3085" spans="1:3" x14ac:dyDescent="0.3">
      <c r="A3085" s="7">
        <v>43559</v>
      </c>
      <c r="B3085" s="1">
        <v>1.7405715627465399E-3</v>
      </c>
      <c r="C3085" s="1">
        <v>2.08463534638215E-3</v>
      </c>
    </row>
    <row r="3086" spans="1:3" x14ac:dyDescent="0.3">
      <c r="A3086" s="7">
        <v>43560</v>
      </c>
      <c r="B3086" s="1">
        <v>6.6941955648989202E-3</v>
      </c>
      <c r="C3086" s="1">
        <v>4.6364325416488102E-3</v>
      </c>
    </row>
    <row r="3087" spans="1:3" x14ac:dyDescent="0.3">
      <c r="A3087" s="7">
        <v>43563</v>
      </c>
      <c r="B3087" s="1">
        <v>1.5736225351490801E-2</v>
      </c>
      <c r="C3087" s="1">
        <v>1.0474601970706899E-3</v>
      </c>
    </row>
    <row r="3088" spans="1:3" x14ac:dyDescent="0.3">
      <c r="A3088" s="7">
        <v>43564</v>
      </c>
      <c r="B3088" s="1">
        <v>-2.9984772025207799E-3</v>
      </c>
      <c r="C3088" s="1">
        <v>-6.0674946140922802E-3</v>
      </c>
    </row>
    <row r="3089" spans="1:3" x14ac:dyDescent="0.3">
      <c r="A3089" s="7">
        <v>43565</v>
      </c>
      <c r="B3089" s="1">
        <v>5.6138811858044103E-3</v>
      </c>
      <c r="C3089" s="1">
        <v>3.4778716456171899E-3</v>
      </c>
    </row>
    <row r="3090" spans="1:3" x14ac:dyDescent="0.3">
      <c r="A3090" s="7">
        <v>43566</v>
      </c>
      <c r="B3090" s="1">
        <v>-8.3241579708552803E-3</v>
      </c>
      <c r="C3090" s="1">
        <v>3.8122920939631702E-5</v>
      </c>
    </row>
    <row r="3091" spans="1:3" x14ac:dyDescent="0.3">
      <c r="A3091" s="7">
        <v>43567</v>
      </c>
      <c r="B3091" s="1">
        <v>-4.0215608122740098E-4</v>
      </c>
      <c r="C3091" s="1">
        <v>6.6093242959803797E-3</v>
      </c>
    </row>
    <row r="3092" spans="1:3" x14ac:dyDescent="0.3">
      <c r="A3092" s="7">
        <v>43570</v>
      </c>
      <c r="B3092" s="1">
        <v>1.81017255828575E-3</v>
      </c>
      <c r="C3092" s="1">
        <v>-6.2936911387956296E-4</v>
      </c>
    </row>
    <row r="3093" spans="1:3" x14ac:dyDescent="0.3">
      <c r="A3093" s="7">
        <v>43571</v>
      </c>
      <c r="B3093" s="1">
        <v>1.00557330198869E-4</v>
      </c>
      <c r="C3093" s="1">
        <v>5.0935818675434995E-4</v>
      </c>
    </row>
    <row r="3094" spans="1:3" x14ac:dyDescent="0.3">
      <c r="A3094" s="7">
        <v>43572</v>
      </c>
      <c r="B3094" s="1">
        <v>1.9472885062955698E-2</v>
      </c>
      <c r="C3094" s="1">
        <v>-2.27381198387544E-3</v>
      </c>
    </row>
    <row r="3095" spans="1:3" x14ac:dyDescent="0.3">
      <c r="A3095" s="7">
        <v>43573</v>
      </c>
      <c r="B3095" s="1">
        <v>3.5936627100667802E-3</v>
      </c>
      <c r="C3095" s="1">
        <v>1.57909223650665E-3</v>
      </c>
    </row>
    <row r="3096" spans="1:3" x14ac:dyDescent="0.3">
      <c r="A3096" s="7">
        <v>43577</v>
      </c>
      <c r="B3096" s="1">
        <v>3.28687966103591E-3</v>
      </c>
      <c r="C3096" s="1">
        <v>1.0120177659616E-3</v>
      </c>
    </row>
    <row r="3097" spans="1:3" x14ac:dyDescent="0.3">
      <c r="A3097" s="7">
        <v>43578</v>
      </c>
      <c r="B3097" s="1">
        <v>1.44232112652594E-2</v>
      </c>
      <c r="C3097" s="1">
        <v>8.8412058089990496E-3</v>
      </c>
    </row>
    <row r="3098" spans="1:3" x14ac:dyDescent="0.3">
      <c r="A3098" s="7">
        <v>43579</v>
      </c>
      <c r="B3098" s="1">
        <v>-1.5422525528725501E-3</v>
      </c>
      <c r="C3098" s="1">
        <v>-2.1917632969649099E-3</v>
      </c>
    </row>
    <row r="3099" spans="1:3" x14ac:dyDescent="0.3">
      <c r="A3099" s="7">
        <v>43580</v>
      </c>
      <c r="B3099" s="1">
        <v>-9.0754026439137103E-3</v>
      </c>
      <c r="C3099" s="1">
        <v>-3.6897361004350999E-4</v>
      </c>
    </row>
    <row r="3100" spans="1:3" x14ac:dyDescent="0.3">
      <c r="A3100" s="7">
        <v>43581</v>
      </c>
      <c r="B3100" s="1">
        <v>-4.77389775959747E-3</v>
      </c>
      <c r="C3100" s="1">
        <v>4.6852921619224804E-3</v>
      </c>
    </row>
    <row r="3101" spans="1:3" x14ac:dyDescent="0.3">
      <c r="A3101" s="7">
        <v>43584</v>
      </c>
      <c r="B3101" s="1">
        <v>1.5174585146438E-3</v>
      </c>
      <c r="C3101" s="1">
        <v>1.07152200952698E-3</v>
      </c>
    </row>
    <row r="3102" spans="1:3" x14ac:dyDescent="0.3">
      <c r="A3102" s="7">
        <v>43585</v>
      </c>
      <c r="B3102" s="1">
        <v>-1.9256050395800899E-2</v>
      </c>
      <c r="C3102" s="1">
        <v>9.5141706758306E-4</v>
      </c>
    </row>
    <row r="3103" spans="1:3" x14ac:dyDescent="0.3">
      <c r="A3103" s="7">
        <v>43586</v>
      </c>
      <c r="B3103" s="1">
        <v>4.9085458413496097E-2</v>
      </c>
      <c r="C3103" s="1">
        <v>-7.5021631984299999E-3</v>
      </c>
    </row>
    <row r="3104" spans="1:3" x14ac:dyDescent="0.3">
      <c r="A3104" s="7">
        <v>43587</v>
      </c>
      <c r="B3104" s="1">
        <v>-6.5076709076302697E-3</v>
      </c>
      <c r="C3104" s="1">
        <v>-2.12398547146275E-3</v>
      </c>
    </row>
    <row r="3105" spans="1:3" x14ac:dyDescent="0.3">
      <c r="A3105" s="7">
        <v>43588</v>
      </c>
      <c r="B3105" s="1">
        <v>1.2431218790227599E-2</v>
      </c>
      <c r="C3105" s="1">
        <v>9.6382793630325203E-3</v>
      </c>
    </row>
    <row r="3106" spans="1:3" x14ac:dyDescent="0.3">
      <c r="A3106" s="7">
        <v>43591</v>
      </c>
      <c r="B3106" s="1">
        <v>-1.54426975944302E-2</v>
      </c>
      <c r="C3106" s="1">
        <v>-4.4709884705517204E-3</v>
      </c>
    </row>
    <row r="3107" spans="1:3" x14ac:dyDescent="0.3">
      <c r="A3107" s="7">
        <v>43592</v>
      </c>
      <c r="B3107" s="1">
        <v>-2.69569642916146E-2</v>
      </c>
      <c r="C3107" s="1">
        <v>-1.6511651433377999E-2</v>
      </c>
    </row>
    <row r="3108" spans="1:3" x14ac:dyDescent="0.3">
      <c r="A3108" s="7">
        <v>43593</v>
      </c>
      <c r="B3108" s="1">
        <v>1.9705069135600401E-4</v>
      </c>
      <c r="C3108" s="1">
        <v>-1.6054253294270899E-3</v>
      </c>
    </row>
    <row r="3109" spans="1:3" x14ac:dyDescent="0.3">
      <c r="A3109" s="7">
        <v>43594</v>
      </c>
      <c r="B3109" s="1">
        <v>-1.0744193887504E-2</v>
      </c>
      <c r="C3109" s="1">
        <v>-3.0214248826746499E-3</v>
      </c>
    </row>
    <row r="3110" spans="1:3" x14ac:dyDescent="0.3">
      <c r="A3110" s="7">
        <v>43595</v>
      </c>
      <c r="B3110" s="1">
        <v>-1.38533715682044E-2</v>
      </c>
      <c r="C3110" s="1">
        <v>3.7202970362448799E-3</v>
      </c>
    </row>
    <row r="3111" spans="1:3" x14ac:dyDescent="0.3">
      <c r="A3111" s="7">
        <v>43598</v>
      </c>
      <c r="B3111" s="1">
        <v>-5.8119416793386697E-2</v>
      </c>
      <c r="C3111" s="1">
        <v>-2.4130557147495901E-2</v>
      </c>
    </row>
    <row r="3112" spans="1:3" x14ac:dyDescent="0.3">
      <c r="A3112" s="7">
        <v>43599</v>
      </c>
      <c r="B3112" s="1">
        <v>1.58302126083525E-2</v>
      </c>
      <c r="C3112" s="1">
        <v>8.0159445714540496E-3</v>
      </c>
    </row>
    <row r="3113" spans="1:3" x14ac:dyDescent="0.3">
      <c r="A3113" s="7">
        <v>43600</v>
      </c>
      <c r="B3113" s="1">
        <v>1.19791375109379E-2</v>
      </c>
      <c r="C3113" s="1">
        <v>5.8389751355061303E-3</v>
      </c>
    </row>
    <row r="3114" spans="1:3" x14ac:dyDescent="0.3">
      <c r="A3114" s="7">
        <v>43601</v>
      </c>
      <c r="B3114" s="1">
        <v>-4.3997910908426504E-3</v>
      </c>
      <c r="C3114" s="1">
        <v>8.8952869724290302E-3</v>
      </c>
    </row>
    <row r="3115" spans="1:3" x14ac:dyDescent="0.3">
      <c r="A3115" s="7">
        <v>43602</v>
      </c>
      <c r="B3115" s="1">
        <v>-5.6817381606820696E-3</v>
      </c>
      <c r="C3115" s="1">
        <v>-5.8373333297621101E-3</v>
      </c>
    </row>
    <row r="3116" spans="1:3" x14ac:dyDescent="0.3">
      <c r="A3116" s="7">
        <v>43605</v>
      </c>
      <c r="B3116" s="1">
        <v>-3.1269833254961701E-2</v>
      </c>
      <c r="C3116" s="1">
        <v>-6.7493779761946798E-3</v>
      </c>
    </row>
    <row r="3117" spans="1:3" x14ac:dyDescent="0.3">
      <c r="A3117" s="7">
        <v>43606</v>
      </c>
      <c r="B3117" s="1">
        <v>1.9171007345459599E-2</v>
      </c>
      <c r="C3117" s="1">
        <v>8.4958356083544295E-3</v>
      </c>
    </row>
    <row r="3118" spans="1:3" x14ac:dyDescent="0.3">
      <c r="A3118" s="7">
        <v>43607</v>
      </c>
      <c r="B3118" s="1">
        <v>-2.0471768716862501E-2</v>
      </c>
      <c r="C3118" s="1">
        <v>-2.8243959201321701E-3</v>
      </c>
    </row>
    <row r="3119" spans="1:3" x14ac:dyDescent="0.3">
      <c r="A3119" s="7">
        <v>43608</v>
      </c>
      <c r="B3119" s="1">
        <v>-1.7069515206797298E-2</v>
      </c>
      <c r="C3119" s="1">
        <v>-1.19141501894838E-2</v>
      </c>
    </row>
    <row r="3120" spans="1:3" x14ac:dyDescent="0.3">
      <c r="A3120" s="7">
        <v>43609</v>
      </c>
      <c r="B3120" s="1">
        <v>-3.8406339927240501E-3</v>
      </c>
      <c r="C3120" s="1">
        <v>1.3535592343441E-3</v>
      </c>
    </row>
    <row r="3121" spans="1:3" x14ac:dyDescent="0.3">
      <c r="A3121" s="7">
        <v>43613</v>
      </c>
      <c r="B3121" s="1">
        <v>-4.1348247790327104E-3</v>
      </c>
      <c r="C3121" s="1">
        <v>-8.3756769162137701E-3</v>
      </c>
    </row>
    <row r="3122" spans="1:3" x14ac:dyDescent="0.3">
      <c r="A3122" s="7">
        <v>43614</v>
      </c>
      <c r="B3122" s="1">
        <v>-4.7691239121688796E-3</v>
      </c>
      <c r="C3122" s="1">
        <v>-6.9119122390440798E-3</v>
      </c>
    </row>
    <row r="3123" spans="1:3" x14ac:dyDescent="0.3">
      <c r="A3123" s="7">
        <v>43615</v>
      </c>
      <c r="B3123" s="1">
        <v>5.1867217526830904E-3</v>
      </c>
      <c r="C3123" s="1">
        <v>2.09847107028716E-3</v>
      </c>
    </row>
    <row r="3124" spans="1:3" x14ac:dyDescent="0.3">
      <c r="A3124" s="7">
        <v>43616</v>
      </c>
      <c r="B3124" s="1">
        <v>-1.8115590634445702E-2</v>
      </c>
      <c r="C3124" s="1">
        <v>-1.3195372513534301E-2</v>
      </c>
    </row>
    <row r="3125" spans="1:3" x14ac:dyDescent="0.3">
      <c r="A3125" s="7">
        <v>43619</v>
      </c>
      <c r="B3125" s="1">
        <v>-1.0110364754547199E-2</v>
      </c>
      <c r="C3125" s="1">
        <v>-2.7652405241348501E-3</v>
      </c>
    </row>
    <row r="3126" spans="1:3" x14ac:dyDescent="0.3">
      <c r="A3126" s="7">
        <v>43620</v>
      </c>
      <c r="B3126" s="1">
        <v>3.6584122239214499E-2</v>
      </c>
      <c r="C3126" s="1">
        <v>2.1432370802960898E-2</v>
      </c>
    </row>
    <row r="3127" spans="1:3" x14ac:dyDescent="0.3">
      <c r="A3127" s="7">
        <v>43621</v>
      </c>
      <c r="B3127" s="1">
        <v>1.61433704516665E-2</v>
      </c>
      <c r="C3127" s="1">
        <v>8.1618544902071193E-3</v>
      </c>
    </row>
    <row r="3128" spans="1:3" x14ac:dyDescent="0.3">
      <c r="A3128" s="7">
        <v>43622</v>
      </c>
      <c r="B3128" s="1">
        <v>1.4681558235779799E-2</v>
      </c>
      <c r="C3128" s="1">
        <v>6.1355867881349698E-3</v>
      </c>
    </row>
    <row r="3129" spans="1:3" x14ac:dyDescent="0.3">
      <c r="A3129" s="7">
        <v>43623</v>
      </c>
      <c r="B3129" s="1">
        <v>2.6617151919354799E-2</v>
      </c>
      <c r="C3129" s="1">
        <v>1.04976975846502E-2</v>
      </c>
    </row>
    <row r="3130" spans="1:3" x14ac:dyDescent="0.3">
      <c r="A3130" s="7">
        <v>43626</v>
      </c>
      <c r="B3130" s="1">
        <v>1.2779331527182899E-2</v>
      </c>
      <c r="C3130" s="1">
        <v>4.6600442655293497E-3</v>
      </c>
    </row>
    <row r="3131" spans="1:3" x14ac:dyDescent="0.3">
      <c r="A3131" s="7">
        <v>43627</v>
      </c>
      <c r="B3131" s="1">
        <v>1.1579631432893501E-2</v>
      </c>
      <c r="C3131" s="1">
        <v>-3.4987997041557899E-4</v>
      </c>
    </row>
    <row r="3132" spans="1:3" x14ac:dyDescent="0.3">
      <c r="A3132" s="7">
        <v>43628</v>
      </c>
      <c r="B3132" s="1">
        <v>-3.1826135925182601E-3</v>
      </c>
      <c r="C3132" s="1">
        <v>-2.0375792034881299E-3</v>
      </c>
    </row>
    <row r="3133" spans="1:3" x14ac:dyDescent="0.3">
      <c r="A3133" s="7">
        <v>43629</v>
      </c>
      <c r="B3133" s="1">
        <v>-2.0609003634230999E-4</v>
      </c>
      <c r="C3133" s="1">
        <v>4.0973820210257203E-3</v>
      </c>
    </row>
    <row r="3134" spans="1:3" x14ac:dyDescent="0.3">
      <c r="A3134" s="7">
        <v>43630</v>
      </c>
      <c r="B3134" s="1">
        <v>-7.2623399636345702E-3</v>
      </c>
      <c r="C3134" s="1">
        <v>-1.6115122119045901E-3</v>
      </c>
    </row>
    <row r="3135" spans="1:3" x14ac:dyDescent="0.3">
      <c r="A3135" s="7">
        <v>43633</v>
      </c>
      <c r="B3135" s="1">
        <v>5.9666949090508804E-3</v>
      </c>
      <c r="C3135" s="1">
        <v>9.3174944704665897E-4</v>
      </c>
    </row>
    <row r="3136" spans="1:3" x14ac:dyDescent="0.3">
      <c r="A3136" s="7">
        <v>43634</v>
      </c>
      <c r="B3136" s="1">
        <v>2.3518366934644201E-2</v>
      </c>
      <c r="C3136" s="1">
        <v>9.7173998269550806E-3</v>
      </c>
    </row>
    <row r="3137" spans="1:3" x14ac:dyDescent="0.3">
      <c r="A3137" s="7">
        <v>43635</v>
      </c>
      <c r="B3137" s="1">
        <v>-2.9226541334957902E-3</v>
      </c>
      <c r="C3137" s="1">
        <v>2.9851635678177502E-3</v>
      </c>
    </row>
    <row r="3138" spans="1:3" x14ac:dyDescent="0.3">
      <c r="A3138" s="7">
        <v>43636</v>
      </c>
      <c r="B3138" s="1">
        <v>8.0356532786687307E-3</v>
      </c>
      <c r="C3138" s="1">
        <v>9.4721852919279498E-3</v>
      </c>
    </row>
    <row r="3139" spans="1:3" x14ac:dyDescent="0.3">
      <c r="A3139" s="7">
        <v>43637</v>
      </c>
      <c r="B3139" s="1">
        <v>-3.4091388526528198E-3</v>
      </c>
      <c r="C3139" s="1">
        <v>-1.2592228928592899E-3</v>
      </c>
    </row>
    <row r="3140" spans="1:3" x14ac:dyDescent="0.3">
      <c r="A3140" s="7">
        <v>43640</v>
      </c>
      <c r="B3140" s="1">
        <v>-1.0062037649596299E-3</v>
      </c>
      <c r="C3140" s="1">
        <v>-1.7318869151060599E-3</v>
      </c>
    </row>
    <row r="3141" spans="1:3" x14ac:dyDescent="0.3">
      <c r="A3141" s="7">
        <v>43641</v>
      </c>
      <c r="B3141" s="1">
        <v>-1.51576540503333E-2</v>
      </c>
      <c r="C3141" s="1">
        <v>-9.4963973956755394E-3</v>
      </c>
    </row>
    <row r="3142" spans="1:3" x14ac:dyDescent="0.3">
      <c r="A3142" s="7">
        <v>43642</v>
      </c>
      <c r="B3142" s="1">
        <v>2.1629076540812298E-2</v>
      </c>
      <c r="C3142" s="1">
        <v>-1.2339339216592699E-3</v>
      </c>
    </row>
    <row r="3143" spans="1:3" x14ac:dyDescent="0.3">
      <c r="A3143" s="7">
        <v>43643</v>
      </c>
      <c r="B3143" s="1">
        <v>-3.0027103557239698E-4</v>
      </c>
      <c r="C3143" s="1">
        <v>3.8231756993074599E-3</v>
      </c>
    </row>
    <row r="3144" spans="1:3" x14ac:dyDescent="0.3">
      <c r="A3144" s="7">
        <v>43644</v>
      </c>
      <c r="B3144" s="1">
        <v>-9.1118165715544704E-3</v>
      </c>
      <c r="C3144" s="1">
        <v>5.7574526650578904E-3</v>
      </c>
    </row>
    <row r="3145" spans="1:3" x14ac:dyDescent="0.3">
      <c r="A3145" s="7">
        <v>43647</v>
      </c>
      <c r="B3145" s="1">
        <v>1.8340782867001901E-2</v>
      </c>
      <c r="C3145" s="1">
        <v>7.67230090941373E-3</v>
      </c>
    </row>
    <row r="3146" spans="1:3" x14ac:dyDescent="0.3">
      <c r="A3146" s="7">
        <v>43648</v>
      </c>
      <c r="B3146" s="1">
        <v>5.8544813768774996E-3</v>
      </c>
      <c r="C3146" s="1">
        <v>2.9281260087796702E-3</v>
      </c>
    </row>
    <row r="3147" spans="1:3" x14ac:dyDescent="0.3">
      <c r="A3147" s="7">
        <v>43649</v>
      </c>
      <c r="B3147" s="1">
        <v>8.2869840661579097E-3</v>
      </c>
      <c r="C3147" s="1">
        <v>7.6723784727519301E-3</v>
      </c>
    </row>
    <row r="3148" spans="1:3" x14ac:dyDescent="0.3">
      <c r="A3148" s="7">
        <v>43651</v>
      </c>
      <c r="B3148" s="1">
        <v>-8.8065723802566197E-4</v>
      </c>
      <c r="C3148" s="1">
        <v>-1.80590151517734E-3</v>
      </c>
    </row>
    <row r="3149" spans="1:3" x14ac:dyDescent="0.3">
      <c r="A3149" s="7">
        <v>43654</v>
      </c>
      <c r="B3149" s="1">
        <v>-2.0613976403078198E-2</v>
      </c>
      <c r="C3149" s="1">
        <v>-4.8354444459185499E-3</v>
      </c>
    </row>
    <row r="3150" spans="1:3" x14ac:dyDescent="0.3">
      <c r="A3150" s="7">
        <v>43655</v>
      </c>
      <c r="B3150" s="1">
        <v>6.0994290050586696E-3</v>
      </c>
      <c r="C3150" s="1">
        <v>1.23655708617121E-3</v>
      </c>
    </row>
    <row r="3151" spans="1:3" x14ac:dyDescent="0.3">
      <c r="A3151" s="7">
        <v>43656</v>
      </c>
      <c r="B3151" s="1">
        <v>9.8886703073248795E-3</v>
      </c>
      <c r="C3151" s="1">
        <v>4.5106894237709697E-3</v>
      </c>
    </row>
    <row r="3152" spans="1:3" x14ac:dyDescent="0.3">
      <c r="A3152" s="7">
        <v>43657</v>
      </c>
      <c r="B3152" s="1">
        <v>-7.2824034606128202E-3</v>
      </c>
      <c r="C3152" s="1">
        <v>2.2852268221607002E-3</v>
      </c>
    </row>
    <row r="3153" spans="1:3" x14ac:dyDescent="0.3">
      <c r="A3153" s="7">
        <v>43658</v>
      </c>
      <c r="B3153" s="1">
        <v>7.68272576259577E-3</v>
      </c>
      <c r="C3153" s="1">
        <v>4.6201747407672604E-3</v>
      </c>
    </row>
    <row r="3154" spans="1:3" x14ac:dyDescent="0.3">
      <c r="A3154" s="7">
        <v>43661</v>
      </c>
      <c r="B3154" s="1">
        <v>9.3950626340524295E-3</v>
      </c>
      <c r="C3154" s="1">
        <v>1.7586909302380599E-4</v>
      </c>
    </row>
    <row r="3155" spans="1:3" x14ac:dyDescent="0.3">
      <c r="A3155" s="7">
        <v>43662</v>
      </c>
      <c r="B3155" s="1">
        <v>-3.4600807392669601E-3</v>
      </c>
      <c r="C3155" s="1">
        <v>-3.4037785997461699E-3</v>
      </c>
    </row>
    <row r="3156" spans="1:3" x14ac:dyDescent="0.3">
      <c r="A3156" s="7">
        <v>43663</v>
      </c>
      <c r="B3156" s="1">
        <v>-5.6231745942349996E-3</v>
      </c>
      <c r="C3156" s="1">
        <v>-6.5312435071708296E-3</v>
      </c>
    </row>
    <row r="3157" spans="1:3" x14ac:dyDescent="0.3">
      <c r="A3157" s="7">
        <v>43664</v>
      </c>
      <c r="B3157" s="1">
        <v>1.13594903191843E-2</v>
      </c>
      <c r="C3157" s="1">
        <v>3.58199760067146E-3</v>
      </c>
    </row>
    <row r="3158" spans="1:3" x14ac:dyDescent="0.3">
      <c r="A3158" s="7">
        <v>43665</v>
      </c>
      <c r="B3158" s="1">
        <v>-1.4927537804440401E-2</v>
      </c>
      <c r="C3158" s="1">
        <v>-6.1767345236366502E-3</v>
      </c>
    </row>
    <row r="3159" spans="1:3" x14ac:dyDescent="0.3">
      <c r="A3159" s="7">
        <v>43668</v>
      </c>
      <c r="B3159" s="1">
        <v>2.2854104635466901E-2</v>
      </c>
      <c r="C3159" s="1">
        <v>2.82869495746163E-3</v>
      </c>
    </row>
    <row r="3160" spans="1:3" x14ac:dyDescent="0.3">
      <c r="A3160" s="7">
        <v>43669</v>
      </c>
      <c r="B3160" s="1">
        <v>7.8178251517866393E-3</v>
      </c>
      <c r="C3160" s="1">
        <v>6.8474828733455801E-3</v>
      </c>
    </row>
    <row r="3161" spans="1:3" x14ac:dyDescent="0.3">
      <c r="A3161" s="7">
        <v>43670</v>
      </c>
      <c r="B3161" s="1">
        <v>-8.14126870361087E-4</v>
      </c>
      <c r="C3161" s="1">
        <v>4.6881479888192202E-3</v>
      </c>
    </row>
    <row r="3162" spans="1:3" x14ac:dyDescent="0.3">
      <c r="A3162" s="7">
        <v>43671</v>
      </c>
      <c r="B3162" s="1">
        <v>-7.9070885318727208E-3</v>
      </c>
      <c r="C3162" s="1">
        <v>-5.2624013728881404E-3</v>
      </c>
    </row>
    <row r="3163" spans="1:3" x14ac:dyDescent="0.3">
      <c r="A3163" s="7">
        <v>43672</v>
      </c>
      <c r="B3163" s="1">
        <v>3.4780200465200899E-3</v>
      </c>
      <c r="C3163" s="1">
        <v>7.3876909168584196E-3</v>
      </c>
    </row>
    <row r="3164" spans="1:3" x14ac:dyDescent="0.3">
      <c r="A3164" s="7">
        <v>43675</v>
      </c>
      <c r="B3164" s="1">
        <v>9.3382160483344006E-3</v>
      </c>
      <c r="C3164" s="1">
        <v>-1.61611436982401E-3</v>
      </c>
    </row>
    <row r="3165" spans="1:3" x14ac:dyDescent="0.3">
      <c r="A3165" s="7">
        <v>43676</v>
      </c>
      <c r="B3165" s="1">
        <v>-4.2920519577724896E-3</v>
      </c>
      <c r="C3165" s="1">
        <v>-2.5786548938854202E-3</v>
      </c>
    </row>
    <row r="3166" spans="1:3" x14ac:dyDescent="0.3">
      <c r="A3166" s="7">
        <v>43677</v>
      </c>
      <c r="B3166" s="1">
        <v>2.0404222899655499E-2</v>
      </c>
      <c r="C3166" s="1">
        <v>-1.0885526168438501E-2</v>
      </c>
    </row>
    <row r="3167" spans="1:3" x14ac:dyDescent="0.3">
      <c r="A3167" s="7">
        <v>43678</v>
      </c>
      <c r="B3167" s="1">
        <v>-2.1639025937359901E-2</v>
      </c>
      <c r="C3167" s="1">
        <v>-8.9987937957103394E-3</v>
      </c>
    </row>
    <row r="3168" spans="1:3" x14ac:dyDescent="0.3">
      <c r="A3168" s="7">
        <v>43679</v>
      </c>
      <c r="B3168" s="1">
        <v>-2.1158227525920299E-2</v>
      </c>
      <c r="C3168" s="1">
        <v>-7.2827400053895302E-3</v>
      </c>
    </row>
    <row r="3169" spans="1:3" x14ac:dyDescent="0.3">
      <c r="A3169" s="7">
        <v>43682</v>
      </c>
      <c r="B3169" s="1">
        <v>-5.2347895738077001E-2</v>
      </c>
      <c r="C3169" s="1">
        <v>-2.97778201397952E-2</v>
      </c>
    </row>
    <row r="3170" spans="1:3" x14ac:dyDescent="0.3">
      <c r="A3170" s="7">
        <v>43683</v>
      </c>
      <c r="B3170" s="1">
        <v>1.89304833204831E-2</v>
      </c>
      <c r="C3170" s="1">
        <v>1.30170174181719E-2</v>
      </c>
    </row>
    <row r="3171" spans="1:3" x14ac:dyDescent="0.3">
      <c r="A3171" s="7">
        <v>43684</v>
      </c>
      <c r="B3171" s="1">
        <v>1.0355171251699401E-2</v>
      </c>
      <c r="C3171" s="1">
        <v>7.6687590774504599E-4</v>
      </c>
    </row>
    <row r="3172" spans="1:3" x14ac:dyDescent="0.3">
      <c r="A3172" s="7">
        <v>43685</v>
      </c>
      <c r="B3172" s="1">
        <v>2.2055970369533801E-2</v>
      </c>
      <c r="C3172" s="1">
        <v>1.8762303613494499E-2</v>
      </c>
    </row>
    <row r="3173" spans="1:3" x14ac:dyDescent="0.3">
      <c r="A3173" s="7">
        <v>43686</v>
      </c>
      <c r="B3173" s="1">
        <v>-8.2403667874941799E-3</v>
      </c>
      <c r="C3173" s="1">
        <v>-6.6166065089014996E-3</v>
      </c>
    </row>
    <row r="3174" spans="1:3" x14ac:dyDescent="0.3">
      <c r="A3174" s="7">
        <v>43689</v>
      </c>
      <c r="B3174" s="1">
        <v>-2.5374037944615501E-3</v>
      </c>
      <c r="C3174" s="1">
        <v>-1.2317322120534401E-2</v>
      </c>
    </row>
    <row r="3175" spans="1:3" x14ac:dyDescent="0.3">
      <c r="A3175" s="7">
        <v>43690</v>
      </c>
      <c r="B3175" s="1">
        <v>4.2348230714830203E-2</v>
      </c>
      <c r="C3175" s="1">
        <v>1.51316882580403E-2</v>
      </c>
    </row>
    <row r="3176" spans="1:3" x14ac:dyDescent="0.3">
      <c r="A3176" s="7">
        <v>43691</v>
      </c>
      <c r="B3176" s="1">
        <v>-2.9764951132860502E-2</v>
      </c>
      <c r="C3176" s="1">
        <v>-2.9292752675063899E-2</v>
      </c>
    </row>
    <row r="3177" spans="1:3" x14ac:dyDescent="0.3">
      <c r="A3177" s="7">
        <v>43692</v>
      </c>
      <c r="B3177" s="1">
        <v>-4.98155438023817E-3</v>
      </c>
      <c r="C3177" s="1">
        <v>2.4642680273538899E-3</v>
      </c>
    </row>
    <row r="3178" spans="1:3" x14ac:dyDescent="0.3">
      <c r="A3178" s="7">
        <v>43693</v>
      </c>
      <c r="B3178" s="1">
        <v>2.3594857693871998E-2</v>
      </c>
      <c r="C3178" s="1">
        <v>1.44261246615536E-2</v>
      </c>
    </row>
    <row r="3179" spans="1:3" x14ac:dyDescent="0.3">
      <c r="A3179" s="7">
        <v>43696</v>
      </c>
      <c r="B3179" s="1">
        <v>1.8643960488214699E-2</v>
      </c>
      <c r="C3179" s="1">
        <v>1.2105865247517399E-2</v>
      </c>
    </row>
    <row r="3180" spans="1:3" x14ac:dyDescent="0.3">
      <c r="A3180" s="7">
        <v>43697</v>
      </c>
      <c r="B3180" s="1">
        <v>4.7558500100519699E-5</v>
      </c>
      <c r="C3180" s="1">
        <v>-7.9147274043210904E-3</v>
      </c>
    </row>
    <row r="3181" spans="1:3" x14ac:dyDescent="0.3">
      <c r="A3181" s="7">
        <v>43698</v>
      </c>
      <c r="B3181" s="1">
        <v>1.08385448092996E-2</v>
      </c>
      <c r="C3181" s="1">
        <v>8.2467986380092596E-3</v>
      </c>
    </row>
    <row r="3182" spans="1:3" x14ac:dyDescent="0.3">
      <c r="A3182" s="7">
        <v>43699</v>
      </c>
      <c r="B3182" s="1">
        <v>-8.4643173923904002E-4</v>
      </c>
      <c r="C3182" s="1">
        <v>-5.0607504177324603E-4</v>
      </c>
    </row>
    <row r="3183" spans="1:3" x14ac:dyDescent="0.3">
      <c r="A3183" s="7">
        <v>43700</v>
      </c>
      <c r="B3183" s="1">
        <v>-4.6220480299732601E-2</v>
      </c>
      <c r="C3183" s="1">
        <v>-2.59463368416738E-2</v>
      </c>
    </row>
    <row r="3184" spans="1:3" x14ac:dyDescent="0.3">
      <c r="A3184" s="7">
        <v>43703</v>
      </c>
      <c r="B3184" s="1">
        <v>1.8999242682541401E-2</v>
      </c>
      <c r="C3184" s="1">
        <v>1.09829879508767E-2</v>
      </c>
    </row>
    <row r="3185" spans="1:3" x14ac:dyDescent="0.3">
      <c r="A3185" s="7">
        <v>43704</v>
      </c>
      <c r="B3185" s="1">
        <v>-1.1283876395197999E-2</v>
      </c>
      <c r="C3185" s="1">
        <v>-3.2031807387391501E-3</v>
      </c>
    </row>
    <row r="3186" spans="1:3" x14ac:dyDescent="0.3">
      <c r="A3186" s="7">
        <v>43705</v>
      </c>
      <c r="B3186" s="1">
        <v>6.71040795290123E-3</v>
      </c>
      <c r="C3186" s="1">
        <v>6.5454800624580303E-3</v>
      </c>
    </row>
    <row r="3187" spans="1:3" x14ac:dyDescent="0.3">
      <c r="A3187" s="7">
        <v>43706</v>
      </c>
      <c r="B3187" s="1">
        <v>1.6931714137409001E-2</v>
      </c>
      <c r="C3187" s="1">
        <v>1.26872918926813E-2</v>
      </c>
    </row>
    <row r="3188" spans="1:3" x14ac:dyDescent="0.3">
      <c r="A3188" s="7">
        <v>43707</v>
      </c>
      <c r="B3188" s="1">
        <v>-1.29168869903007E-3</v>
      </c>
      <c r="C3188" s="1">
        <v>6.4278732326106302E-4</v>
      </c>
    </row>
    <row r="3189" spans="1:3" x14ac:dyDescent="0.3">
      <c r="A3189" s="7">
        <v>43711</v>
      </c>
      <c r="B3189" s="1">
        <v>-1.45635024951299E-2</v>
      </c>
      <c r="C3189" s="1">
        <v>-6.8991003700938896E-3</v>
      </c>
    </row>
    <row r="3190" spans="1:3" x14ac:dyDescent="0.3">
      <c r="A3190" s="7">
        <v>43712</v>
      </c>
      <c r="B3190" s="1">
        <v>1.69664128152935E-2</v>
      </c>
      <c r="C3190" s="1">
        <v>1.08420789476402E-2</v>
      </c>
    </row>
    <row r="3191" spans="1:3" x14ac:dyDescent="0.3">
      <c r="A3191" s="7">
        <v>43713</v>
      </c>
      <c r="B3191" s="1">
        <v>1.9551501940760802E-2</v>
      </c>
      <c r="C3191" s="1">
        <v>1.3009813744635499E-2</v>
      </c>
    </row>
    <row r="3192" spans="1:3" x14ac:dyDescent="0.3">
      <c r="A3192" s="7">
        <v>43714</v>
      </c>
      <c r="B3192" s="1">
        <v>-9.3657581505923696E-5</v>
      </c>
      <c r="C3192" s="1">
        <v>9.1060517473118296E-4</v>
      </c>
    </row>
    <row r="3193" spans="1:3" x14ac:dyDescent="0.3">
      <c r="A3193" s="7">
        <v>43717</v>
      </c>
      <c r="B3193" s="1">
        <v>4.26710765076366E-3</v>
      </c>
      <c r="C3193" s="1">
        <v>-9.4010159990887105E-5</v>
      </c>
    </row>
    <row r="3194" spans="1:3" x14ac:dyDescent="0.3">
      <c r="A3194" s="7">
        <v>43718</v>
      </c>
      <c r="B3194" s="1">
        <v>1.1813030039657699E-2</v>
      </c>
      <c r="C3194" s="1">
        <v>3.2230437576741299E-4</v>
      </c>
    </row>
    <row r="3195" spans="1:3" x14ac:dyDescent="0.3">
      <c r="A3195" s="7">
        <v>43719</v>
      </c>
      <c r="B3195" s="1">
        <v>3.1795089556017501E-2</v>
      </c>
      <c r="C3195" s="1">
        <v>7.2296811674792396E-3</v>
      </c>
    </row>
    <row r="3196" spans="1:3" x14ac:dyDescent="0.3">
      <c r="A3196" s="7">
        <v>43720</v>
      </c>
      <c r="B3196" s="1">
        <v>-2.2363135465794902E-3</v>
      </c>
      <c r="C3196" s="1">
        <v>2.8791528612070998E-3</v>
      </c>
    </row>
    <row r="3197" spans="1:3" x14ac:dyDescent="0.3">
      <c r="A3197" s="7">
        <v>43721</v>
      </c>
      <c r="B3197" s="1">
        <v>-1.94539586633562E-2</v>
      </c>
      <c r="C3197" s="1">
        <v>-7.2441410259271898E-4</v>
      </c>
    </row>
    <row r="3198" spans="1:3" x14ac:dyDescent="0.3">
      <c r="A3198" s="7">
        <v>43724</v>
      </c>
      <c r="B3198" s="1">
        <v>5.2570870052450801E-3</v>
      </c>
      <c r="C3198" s="1">
        <v>-3.1355867830603601E-3</v>
      </c>
    </row>
    <row r="3199" spans="1:3" x14ac:dyDescent="0.3">
      <c r="A3199" s="7">
        <v>43725</v>
      </c>
      <c r="B3199" s="1">
        <v>3.6380955618555699E-3</v>
      </c>
      <c r="C3199" s="1">
        <v>2.5817522917879199E-3</v>
      </c>
    </row>
    <row r="3200" spans="1:3" x14ac:dyDescent="0.3">
      <c r="A3200" s="7">
        <v>43726</v>
      </c>
      <c r="B3200" s="1">
        <v>9.3791885790544E-3</v>
      </c>
      <c r="C3200" s="1">
        <v>3.42691891004332E-4</v>
      </c>
    </row>
    <row r="3201" spans="1:3" x14ac:dyDescent="0.3">
      <c r="A3201" s="7">
        <v>43727</v>
      </c>
      <c r="B3201" s="1">
        <v>-8.1248937068710801E-3</v>
      </c>
      <c r="C3201" s="1">
        <v>1.9974856538373901E-5</v>
      </c>
    </row>
    <row r="3202" spans="1:3" x14ac:dyDescent="0.3">
      <c r="A3202" s="7">
        <v>43728</v>
      </c>
      <c r="B3202" s="1">
        <v>-1.46180622820066E-2</v>
      </c>
      <c r="C3202" s="1">
        <v>-4.8955766146197002E-3</v>
      </c>
    </row>
    <row r="3203" spans="1:3" x14ac:dyDescent="0.3">
      <c r="A3203" s="7">
        <v>43731</v>
      </c>
      <c r="B3203" s="1">
        <v>4.5468701537156901E-3</v>
      </c>
      <c r="C3203" s="1">
        <v>-9.6935898360794899E-5</v>
      </c>
    </row>
    <row r="3204" spans="1:3" x14ac:dyDescent="0.3">
      <c r="A3204" s="7">
        <v>43732</v>
      </c>
      <c r="B3204" s="1">
        <v>-4.7550195611778499E-3</v>
      </c>
      <c r="C3204" s="1">
        <v>-8.4163711088132108E-3</v>
      </c>
    </row>
    <row r="3205" spans="1:3" x14ac:dyDescent="0.3">
      <c r="A3205" s="7">
        <v>43733</v>
      </c>
      <c r="B3205" s="1">
        <v>1.5389664459088501E-2</v>
      </c>
      <c r="C3205" s="1">
        <v>6.1585715622125602E-3</v>
      </c>
    </row>
    <row r="3206" spans="1:3" x14ac:dyDescent="0.3">
      <c r="A3206" s="7">
        <v>43734</v>
      </c>
      <c r="B3206" s="1">
        <v>-5.1575795159155601E-3</v>
      </c>
      <c r="C3206" s="1">
        <v>-2.4289164070183701E-3</v>
      </c>
    </row>
    <row r="3207" spans="1:3" x14ac:dyDescent="0.3">
      <c r="A3207" s="7">
        <v>43735</v>
      </c>
      <c r="B3207" s="1">
        <v>-4.8661297251054699E-3</v>
      </c>
      <c r="C3207" s="1">
        <v>-5.3163524485954098E-3</v>
      </c>
    </row>
    <row r="3208" spans="1:3" x14ac:dyDescent="0.3">
      <c r="A3208" s="7">
        <v>43738</v>
      </c>
      <c r="B3208" s="1">
        <v>2.35352712469061E-2</v>
      </c>
      <c r="C3208" s="1">
        <v>5.0476066173306099E-3</v>
      </c>
    </row>
    <row r="3209" spans="1:3" x14ac:dyDescent="0.3">
      <c r="A3209" s="7">
        <v>43739</v>
      </c>
      <c r="B3209" s="1">
        <v>2.7682433234159599E-3</v>
      </c>
      <c r="C3209" s="1">
        <v>-1.2258373295142899E-2</v>
      </c>
    </row>
    <row r="3210" spans="1:3" x14ac:dyDescent="0.3">
      <c r="A3210" s="7">
        <v>43740</v>
      </c>
      <c r="B3210" s="1">
        <v>-2.50679096137707E-2</v>
      </c>
      <c r="C3210" s="1">
        <v>-1.7903203128985599E-2</v>
      </c>
    </row>
    <row r="3211" spans="1:3" x14ac:dyDescent="0.3">
      <c r="A3211" s="7">
        <v>43741</v>
      </c>
      <c r="B3211" s="1">
        <v>8.4946937497982801E-3</v>
      </c>
      <c r="C3211" s="1">
        <v>7.9719128092108297E-3</v>
      </c>
    </row>
    <row r="3212" spans="1:3" x14ac:dyDescent="0.3">
      <c r="A3212" s="7">
        <v>43742</v>
      </c>
      <c r="B3212" s="1">
        <v>2.8031964652240001E-2</v>
      </c>
      <c r="C3212" s="1">
        <v>1.42168976006489E-2</v>
      </c>
    </row>
    <row r="3213" spans="1:3" x14ac:dyDescent="0.3">
      <c r="A3213" s="7">
        <v>43745</v>
      </c>
      <c r="B3213" s="1">
        <v>2.2010799927563201E-4</v>
      </c>
      <c r="C3213" s="1">
        <v>-4.4782947738040103E-3</v>
      </c>
    </row>
    <row r="3214" spans="1:3" x14ac:dyDescent="0.3">
      <c r="A3214" s="7">
        <v>43746</v>
      </c>
      <c r="B3214" s="1">
        <v>-1.1714961898422501E-2</v>
      </c>
      <c r="C3214" s="1">
        <v>-1.55608190422344E-2</v>
      </c>
    </row>
    <row r="3215" spans="1:3" x14ac:dyDescent="0.3">
      <c r="A3215" s="7">
        <v>43747</v>
      </c>
      <c r="B3215" s="1">
        <v>1.17202318165186E-2</v>
      </c>
      <c r="C3215" s="1">
        <v>9.1044922894218897E-3</v>
      </c>
    </row>
    <row r="3216" spans="1:3" x14ac:dyDescent="0.3">
      <c r="A3216" s="7">
        <v>43748</v>
      </c>
      <c r="B3216" s="1">
        <v>1.3478311810518199E-2</v>
      </c>
      <c r="C3216" s="1">
        <v>6.4156955637246797E-3</v>
      </c>
    </row>
    <row r="3217" spans="1:3" x14ac:dyDescent="0.3">
      <c r="A3217" s="7">
        <v>43749</v>
      </c>
      <c r="B3217" s="1">
        <v>2.6598285049402599E-2</v>
      </c>
      <c r="C3217" s="1">
        <v>1.0938977608159E-2</v>
      </c>
    </row>
    <row r="3218" spans="1:3" x14ac:dyDescent="0.3">
      <c r="A3218" s="7">
        <v>43752</v>
      </c>
      <c r="B3218" s="1">
        <v>-1.43935966344122E-3</v>
      </c>
      <c r="C3218" s="1">
        <v>-1.3871190067763499E-3</v>
      </c>
    </row>
    <row r="3219" spans="1:3" x14ac:dyDescent="0.3">
      <c r="A3219" s="7">
        <v>43753</v>
      </c>
      <c r="B3219" s="1">
        <v>-2.3317427891900201E-3</v>
      </c>
      <c r="C3219" s="1">
        <v>9.9556768793407392E-3</v>
      </c>
    </row>
    <row r="3220" spans="1:3" x14ac:dyDescent="0.3">
      <c r="A3220" s="7">
        <v>43754</v>
      </c>
      <c r="B3220" s="1">
        <v>-4.0370333907138196E-3</v>
      </c>
      <c r="C3220" s="1">
        <v>-1.9995430539873102E-3</v>
      </c>
    </row>
    <row r="3221" spans="1:3" x14ac:dyDescent="0.3">
      <c r="A3221" s="7">
        <v>43755</v>
      </c>
      <c r="B3221" s="1">
        <v>3.8827465744466498E-3</v>
      </c>
      <c r="C3221" s="1">
        <v>2.7628316524479501E-3</v>
      </c>
    </row>
    <row r="3222" spans="1:3" x14ac:dyDescent="0.3">
      <c r="A3222" s="7">
        <v>43756</v>
      </c>
      <c r="B3222" s="1">
        <v>4.8027720130281396E-3</v>
      </c>
      <c r="C3222" s="1">
        <v>-3.9193449497315598E-3</v>
      </c>
    </row>
    <row r="3223" spans="1:3" x14ac:dyDescent="0.3">
      <c r="A3223" s="7">
        <v>43759</v>
      </c>
      <c r="B3223" s="1">
        <v>1.7342661480907798E-2</v>
      </c>
      <c r="C3223" s="1">
        <v>6.8716162134849802E-3</v>
      </c>
    </row>
    <row r="3224" spans="1:3" x14ac:dyDescent="0.3">
      <c r="A3224" s="7">
        <v>43760</v>
      </c>
      <c r="B3224" s="1">
        <v>-2.2866057400592302E-3</v>
      </c>
      <c r="C3224" s="1">
        <v>-3.5686665547477502E-3</v>
      </c>
    </row>
    <row r="3225" spans="1:3" x14ac:dyDescent="0.3">
      <c r="A3225" s="7">
        <v>43761</v>
      </c>
      <c r="B3225" s="1">
        <v>1.34187116633901E-2</v>
      </c>
      <c r="C3225" s="1">
        <v>2.8471490320298698E-3</v>
      </c>
    </row>
    <row r="3226" spans="1:3" x14ac:dyDescent="0.3">
      <c r="A3226" s="7">
        <v>43762</v>
      </c>
      <c r="B3226" s="1">
        <v>1.64491592241744E-3</v>
      </c>
      <c r="C3226" s="1">
        <v>1.9204461816166899E-3</v>
      </c>
    </row>
    <row r="3227" spans="1:3" x14ac:dyDescent="0.3">
      <c r="A3227" s="7">
        <v>43763</v>
      </c>
      <c r="B3227" s="1">
        <v>1.2316375611411299E-2</v>
      </c>
      <c r="C3227" s="1">
        <v>4.0727005840515097E-3</v>
      </c>
    </row>
    <row r="3228" spans="1:3" x14ac:dyDescent="0.3">
      <c r="A3228" s="7">
        <v>43766</v>
      </c>
      <c r="B3228" s="1">
        <v>1.00168410616162E-2</v>
      </c>
      <c r="C3228" s="1">
        <v>5.5813378526457002E-3</v>
      </c>
    </row>
    <row r="3229" spans="1:3" x14ac:dyDescent="0.3">
      <c r="A3229" s="7">
        <v>43767</v>
      </c>
      <c r="B3229" s="1">
        <v>-2.3127774081736101E-2</v>
      </c>
      <c r="C3229" s="1">
        <v>-8.3240521708993797E-4</v>
      </c>
    </row>
    <row r="3230" spans="1:3" x14ac:dyDescent="0.3">
      <c r="A3230" s="7">
        <v>43768</v>
      </c>
      <c r="B3230" s="1">
        <v>-1.23224208698591E-4</v>
      </c>
      <c r="C3230" s="1">
        <v>3.25337017412886E-3</v>
      </c>
    </row>
    <row r="3231" spans="1:3" x14ac:dyDescent="0.3">
      <c r="A3231" s="7">
        <v>43769</v>
      </c>
      <c r="B3231" s="1">
        <v>2.2609482962618201E-2</v>
      </c>
      <c r="C3231" s="1">
        <v>-3.0228605833530998E-3</v>
      </c>
    </row>
    <row r="3232" spans="1:3" x14ac:dyDescent="0.3">
      <c r="A3232" s="7">
        <v>43770</v>
      </c>
      <c r="B3232" s="1">
        <v>2.8380808723326999E-2</v>
      </c>
      <c r="C3232" s="1">
        <v>9.6623119971042098E-3</v>
      </c>
    </row>
    <row r="3233" spans="1:3" x14ac:dyDescent="0.3">
      <c r="A3233" s="7">
        <v>43773</v>
      </c>
      <c r="B3233" s="1">
        <v>6.5670401871811297E-3</v>
      </c>
      <c r="C3233" s="1">
        <v>3.7040892383408699E-3</v>
      </c>
    </row>
    <row r="3234" spans="1:3" x14ac:dyDescent="0.3">
      <c r="A3234" s="7">
        <v>43774</v>
      </c>
      <c r="B3234" s="1">
        <v>-1.4367780423960601E-3</v>
      </c>
      <c r="C3234" s="1">
        <v>-1.1856994273685699E-3</v>
      </c>
    </row>
    <row r="3235" spans="1:3" x14ac:dyDescent="0.3">
      <c r="A3235" s="7">
        <v>43775</v>
      </c>
      <c r="B3235" s="1">
        <v>4.2760306015199301E-4</v>
      </c>
      <c r="C3235" s="1">
        <v>7.0249719243609099E-4</v>
      </c>
    </row>
    <row r="3236" spans="1:3" x14ac:dyDescent="0.3">
      <c r="A3236" s="7">
        <v>43776</v>
      </c>
      <c r="B3236" s="1">
        <v>1.15414242424832E-2</v>
      </c>
      <c r="C3236" s="1">
        <v>2.7300953987048301E-3</v>
      </c>
    </row>
    <row r="3237" spans="1:3" x14ac:dyDescent="0.3">
      <c r="A3237" s="7">
        <v>43777</v>
      </c>
      <c r="B3237" s="1">
        <v>2.7367377088203201E-3</v>
      </c>
      <c r="C3237" s="1">
        <v>2.5606759327254599E-3</v>
      </c>
    </row>
    <row r="3238" spans="1:3" x14ac:dyDescent="0.3">
      <c r="A3238" s="7">
        <v>43780</v>
      </c>
      <c r="B3238" s="1">
        <v>7.9186859650859399E-3</v>
      </c>
      <c r="C3238" s="1">
        <v>-1.96246713532389E-3</v>
      </c>
    </row>
    <row r="3239" spans="1:3" x14ac:dyDescent="0.3">
      <c r="A3239" s="7">
        <v>43781</v>
      </c>
      <c r="B3239" s="1">
        <v>-9.1530401787332004E-4</v>
      </c>
      <c r="C3239" s="1">
        <v>1.56464604402107E-3</v>
      </c>
    </row>
    <row r="3240" spans="1:3" x14ac:dyDescent="0.3">
      <c r="A3240" s="7">
        <v>43782</v>
      </c>
      <c r="B3240" s="1">
        <v>9.5817479110686908E-3</v>
      </c>
      <c r="C3240" s="1">
        <v>7.1153453522332399E-4</v>
      </c>
    </row>
    <row r="3241" spans="1:3" x14ac:dyDescent="0.3">
      <c r="A3241" s="7">
        <v>43783</v>
      </c>
      <c r="B3241" s="1">
        <v>-6.9191807522253103E-3</v>
      </c>
      <c r="C3241" s="1">
        <v>8.3704282018182098E-4</v>
      </c>
    </row>
    <row r="3242" spans="1:3" x14ac:dyDescent="0.3">
      <c r="A3242" s="7">
        <v>43784</v>
      </c>
      <c r="B3242" s="1">
        <v>1.18791668159477E-2</v>
      </c>
      <c r="C3242" s="1">
        <v>7.6954879660702203E-3</v>
      </c>
    </row>
    <row r="3243" spans="1:3" x14ac:dyDescent="0.3">
      <c r="A3243" s="7">
        <v>43787</v>
      </c>
      <c r="B3243" s="1">
        <v>5.0421008563144003E-3</v>
      </c>
      <c r="C3243" s="1">
        <v>5.0315274658951903E-4</v>
      </c>
    </row>
    <row r="3244" spans="1:3" x14ac:dyDescent="0.3">
      <c r="A3244" s="7">
        <v>43788</v>
      </c>
      <c r="B3244" s="1">
        <v>-3.0327376757520699E-3</v>
      </c>
      <c r="C3244" s="1">
        <v>-5.9259423606272698E-4</v>
      </c>
    </row>
    <row r="3245" spans="1:3" x14ac:dyDescent="0.3">
      <c r="A3245" s="7">
        <v>43789</v>
      </c>
      <c r="B3245" s="1">
        <v>-1.16414501584872E-2</v>
      </c>
      <c r="C3245" s="1">
        <v>-3.7561843404613198E-3</v>
      </c>
    </row>
    <row r="3246" spans="1:3" x14ac:dyDescent="0.3">
      <c r="A3246" s="7">
        <v>43790</v>
      </c>
      <c r="B3246" s="1">
        <v>-4.48341947633324E-3</v>
      </c>
      <c r="C3246" s="1">
        <v>-1.5827522508661299E-3</v>
      </c>
    </row>
    <row r="3247" spans="1:3" x14ac:dyDescent="0.3">
      <c r="A3247" s="7">
        <v>43791</v>
      </c>
      <c r="B3247" s="1">
        <v>-8.7802443247719797E-4</v>
      </c>
      <c r="C3247" s="1">
        <v>2.1749356912357199E-3</v>
      </c>
    </row>
    <row r="3248" spans="1:3" x14ac:dyDescent="0.3">
      <c r="A3248" s="7">
        <v>43794</v>
      </c>
      <c r="B3248" s="1">
        <v>1.7533958850772101E-2</v>
      </c>
      <c r="C3248" s="1">
        <v>7.5072915088996196E-3</v>
      </c>
    </row>
    <row r="3249" spans="1:3" x14ac:dyDescent="0.3">
      <c r="A3249" s="7">
        <v>43795</v>
      </c>
      <c r="B3249" s="1">
        <v>-7.8087037504532804E-3</v>
      </c>
      <c r="C3249" s="1">
        <v>2.19557040212859E-3</v>
      </c>
    </row>
    <row r="3250" spans="1:3" x14ac:dyDescent="0.3">
      <c r="A3250" s="7">
        <v>43796</v>
      </c>
      <c r="B3250" s="1">
        <v>1.3432246764727899E-2</v>
      </c>
      <c r="C3250" s="1">
        <v>4.1744242725762996E-3</v>
      </c>
    </row>
    <row r="3251" spans="1:3" x14ac:dyDescent="0.3">
      <c r="A3251" s="7">
        <v>43798</v>
      </c>
      <c r="B3251" s="1">
        <v>-2.2026699120174498E-3</v>
      </c>
      <c r="C3251" s="1">
        <v>-4.01121991778131E-3</v>
      </c>
    </row>
    <row r="3252" spans="1:3" x14ac:dyDescent="0.3">
      <c r="A3252" s="7">
        <v>43801</v>
      </c>
      <c r="B3252" s="1">
        <v>-1.1562431575678401E-2</v>
      </c>
      <c r="C3252" s="1">
        <v>-8.6310206281544604E-3</v>
      </c>
    </row>
    <row r="3253" spans="1:3" x14ac:dyDescent="0.3">
      <c r="A3253" s="7">
        <v>43802</v>
      </c>
      <c r="B3253" s="1">
        <v>-1.7829946365017099E-2</v>
      </c>
      <c r="C3253" s="1">
        <v>-6.6380951110170897E-3</v>
      </c>
    </row>
    <row r="3254" spans="1:3" x14ac:dyDescent="0.3">
      <c r="A3254" s="7">
        <v>43803</v>
      </c>
      <c r="B3254" s="1">
        <v>8.8263081834263294E-3</v>
      </c>
      <c r="C3254" s="1">
        <v>6.32356760308239E-3</v>
      </c>
    </row>
    <row r="3255" spans="1:3" x14ac:dyDescent="0.3">
      <c r="A3255" s="7">
        <v>43804</v>
      </c>
      <c r="B3255" s="1">
        <v>1.4671128416164201E-2</v>
      </c>
      <c r="C3255" s="1">
        <v>1.5002512191744099E-3</v>
      </c>
    </row>
    <row r="3256" spans="1:3" x14ac:dyDescent="0.3">
      <c r="A3256" s="7">
        <v>43805</v>
      </c>
      <c r="B3256" s="1">
        <v>1.9316159130881898E-2</v>
      </c>
      <c r="C3256" s="1">
        <v>9.13572417703978E-3</v>
      </c>
    </row>
    <row r="3257" spans="1:3" x14ac:dyDescent="0.3">
      <c r="A3257" s="7">
        <v>43808</v>
      </c>
      <c r="B3257" s="1">
        <v>-1.4000000119963499E-2</v>
      </c>
      <c r="C3257" s="1">
        <v>-3.1628213389220902E-3</v>
      </c>
    </row>
    <row r="3258" spans="1:3" x14ac:dyDescent="0.3">
      <c r="A3258" s="7">
        <v>43809</v>
      </c>
      <c r="B3258" s="1">
        <v>5.8443444771929497E-3</v>
      </c>
      <c r="C3258" s="1">
        <v>-1.09693396688115E-3</v>
      </c>
    </row>
    <row r="3259" spans="1:3" x14ac:dyDescent="0.3">
      <c r="A3259" s="7">
        <v>43810</v>
      </c>
      <c r="B3259" s="1">
        <v>8.5295661487303498E-3</v>
      </c>
      <c r="C3259" s="1">
        <v>2.9081579500966899E-3</v>
      </c>
    </row>
    <row r="3260" spans="1:3" x14ac:dyDescent="0.3">
      <c r="A3260" s="7">
        <v>43811</v>
      </c>
      <c r="B3260" s="1">
        <v>2.5479552469116502E-3</v>
      </c>
      <c r="C3260" s="1">
        <v>8.5752256005007192E-3</v>
      </c>
    </row>
    <row r="3261" spans="1:3" x14ac:dyDescent="0.3">
      <c r="A3261" s="7">
        <v>43812</v>
      </c>
      <c r="B3261" s="1">
        <v>1.35931396004831E-2</v>
      </c>
      <c r="C3261" s="1">
        <v>7.2581951815697793E-5</v>
      </c>
    </row>
    <row r="3262" spans="1:3" x14ac:dyDescent="0.3">
      <c r="A3262" s="7">
        <v>43815</v>
      </c>
      <c r="B3262" s="1">
        <v>1.71182432985688E-2</v>
      </c>
      <c r="C3262" s="1">
        <v>7.1477851709664799E-3</v>
      </c>
    </row>
    <row r="3263" spans="1:3" x14ac:dyDescent="0.3">
      <c r="A3263" s="7">
        <v>43816</v>
      </c>
      <c r="B3263" s="1">
        <v>1.9650873422758499E-3</v>
      </c>
      <c r="C3263" s="1">
        <v>3.3529242708785201E-4</v>
      </c>
    </row>
    <row r="3264" spans="1:3" x14ac:dyDescent="0.3">
      <c r="A3264" s="7">
        <v>43817</v>
      </c>
      <c r="B3264" s="1">
        <v>-2.3894401840187699E-3</v>
      </c>
      <c r="C3264" s="1">
        <v>-4.32300186483991E-4</v>
      </c>
    </row>
    <row r="3265" spans="1:3" x14ac:dyDescent="0.3">
      <c r="A3265" s="7">
        <v>43818</v>
      </c>
      <c r="B3265" s="1">
        <v>1.00095228107255E-3</v>
      </c>
      <c r="C3265" s="1">
        <v>4.4592918133157201E-3</v>
      </c>
    </row>
    <row r="3266" spans="1:3" x14ac:dyDescent="0.3">
      <c r="A3266" s="7">
        <v>43819</v>
      </c>
      <c r="B3266" s="1">
        <v>-2.0711404293460899E-3</v>
      </c>
      <c r="C3266" s="1">
        <v>4.9447812331995201E-3</v>
      </c>
    </row>
    <row r="3267" spans="1:3" x14ac:dyDescent="0.3">
      <c r="A3267" s="7">
        <v>43822</v>
      </c>
      <c r="B3267" s="1">
        <v>1.6318347244697499E-2</v>
      </c>
      <c r="C3267" s="1">
        <v>8.6614358072978305E-4</v>
      </c>
    </row>
    <row r="3268" spans="1:3" x14ac:dyDescent="0.3">
      <c r="A3268" s="7">
        <v>43823</v>
      </c>
      <c r="B3268" s="1">
        <v>9.5061806039931096E-4</v>
      </c>
      <c r="C3268" s="1">
        <v>-1.9544821450478999E-4</v>
      </c>
    </row>
    <row r="3269" spans="1:3" x14ac:dyDescent="0.3">
      <c r="A3269" s="7">
        <v>43825</v>
      </c>
      <c r="B3269" s="1">
        <v>1.98402320374855E-2</v>
      </c>
      <c r="C3269" s="1">
        <v>5.1281665829021597E-3</v>
      </c>
    </row>
    <row r="3270" spans="1:3" x14ac:dyDescent="0.3">
      <c r="A3270" s="7">
        <v>43826</v>
      </c>
      <c r="B3270" s="1">
        <v>-3.79351239368941E-4</v>
      </c>
      <c r="C3270" s="1">
        <v>3.3984895565053497E-5</v>
      </c>
    </row>
    <row r="3271" spans="1:3" x14ac:dyDescent="0.3">
      <c r="A3271" s="7">
        <v>43829</v>
      </c>
      <c r="B3271" s="1">
        <v>5.9353346452335502E-3</v>
      </c>
      <c r="C3271" s="1">
        <v>-5.78082261355906E-3</v>
      </c>
    </row>
    <row r="3272" spans="1:3" x14ac:dyDescent="0.3">
      <c r="A3272" s="7">
        <v>43830</v>
      </c>
      <c r="B3272" s="1">
        <v>7.3061960826667997E-3</v>
      </c>
      <c r="C3272" s="1">
        <v>2.9460215892096499E-3</v>
      </c>
    </row>
    <row r="3273" spans="1:3" x14ac:dyDescent="0.3">
      <c r="A3273" s="7">
        <v>43832</v>
      </c>
      <c r="B3273" s="1">
        <v>2.281646673134E-2</v>
      </c>
      <c r="C3273" s="1">
        <v>8.3788028763995808E-3</v>
      </c>
    </row>
    <row r="3274" spans="1:3" x14ac:dyDescent="0.3">
      <c r="A3274" s="7">
        <v>43833</v>
      </c>
      <c r="B3274" s="1">
        <v>-9.7219875009717498E-3</v>
      </c>
      <c r="C3274" s="1">
        <v>-7.0598705613004204E-3</v>
      </c>
    </row>
    <row r="3275" spans="1:3" x14ac:dyDescent="0.3">
      <c r="A3275" s="7">
        <v>43836</v>
      </c>
      <c r="B3275" s="1">
        <v>7.9683187838503998E-3</v>
      </c>
      <c r="C3275" s="1">
        <v>3.5333726923132401E-3</v>
      </c>
    </row>
    <row r="3276" spans="1:3" x14ac:dyDescent="0.3">
      <c r="A3276" s="7">
        <v>43837</v>
      </c>
      <c r="B3276" s="1">
        <v>-4.7031678027276104E-3</v>
      </c>
      <c r="C3276" s="1">
        <v>-2.8032384509980601E-3</v>
      </c>
    </row>
    <row r="3277" spans="1:3" x14ac:dyDescent="0.3">
      <c r="A3277" s="7">
        <v>43838</v>
      </c>
      <c r="B3277" s="1">
        <v>1.608630172436E-2</v>
      </c>
      <c r="C3277" s="1">
        <v>4.9024513105131503E-3</v>
      </c>
    </row>
    <row r="3278" spans="1:3" x14ac:dyDescent="0.3">
      <c r="A3278" s="7">
        <v>43839</v>
      </c>
      <c r="B3278" s="1">
        <v>2.1240778983741399E-2</v>
      </c>
      <c r="C3278" s="1">
        <v>6.6552624994673498E-3</v>
      </c>
    </row>
    <row r="3279" spans="1:3" x14ac:dyDescent="0.3">
      <c r="A3279" s="7">
        <v>43840</v>
      </c>
      <c r="B3279" s="1">
        <v>2.2608731700457501E-3</v>
      </c>
      <c r="C3279" s="1">
        <v>-2.85517853235528E-3</v>
      </c>
    </row>
    <row r="3280" spans="1:3" x14ac:dyDescent="0.3">
      <c r="A3280" s="7">
        <v>43843</v>
      </c>
      <c r="B3280" s="1">
        <v>2.13641588887248E-2</v>
      </c>
      <c r="C3280" s="1">
        <v>6.9762152039845003E-3</v>
      </c>
    </row>
    <row r="3281" spans="1:3" x14ac:dyDescent="0.3">
      <c r="A3281" s="7">
        <v>43844</v>
      </c>
      <c r="B3281" s="1">
        <v>-1.3503157042980799E-2</v>
      </c>
      <c r="C3281" s="1">
        <v>-1.5145329342819401E-3</v>
      </c>
    </row>
    <row r="3282" spans="1:3" x14ac:dyDescent="0.3">
      <c r="A3282" s="7">
        <v>43845</v>
      </c>
      <c r="B3282" s="1">
        <v>-4.2853921675341002E-3</v>
      </c>
      <c r="C3282" s="1">
        <v>1.8701969703727201E-3</v>
      </c>
    </row>
    <row r="3283" spans="1:3" x14ac:dyDescent="0.3">
      <c r="A3283" s="7">
        <v>43846</v>
      </c>
      <c r="B3283" s="1">
        <v>1.25262318899726E-2</v>
      </c>
      <c r="C3283" s="1">
        <v>8.3665531691350398E-3</v>
      </c>
    </row>
    <row r="3284" spans="1:3" x14ac:dyDescent="0.3">
      <c r="A3284" s="7">
        <v>43847</v>
      </c>
      <c r="B3284" s="1">
        <v>1.1071078821382099E-2</v>
      </c>
      <c r="C3284" s="1">
        <v>3.8621620690158002E-3</v>
      </c>
    </row>
    <row r="3285" spans="1:3" x14ac:dyDescent="0.3">
      <c r="A3285" s="7">
        <v>43851</v>
      </c>
      <c r="B3285" s="1">
        <v>-6.7769054597891501E-3</v>
      </c>
      <c r="C3285" s="1">
        <v>-2.6519776099730402E-3</v>
      </c>
    </row>
    <row r="3286" spans="1:3" x14ac:dyDescent="0.3">
      <c r="A3286" s="7">
        <v>43852</v>
      </c>
      <c r="B3286" s="1">
        <v>3.56952145246292E-3</v>
      </c>
      <c r="C3286" s="1">
        <v>2.8907608994432898E-4</v>
      </c>
    </row>
    <row r="3287" spans="1:3" x14ac:dyDescent="0.3">
      <c r="A3287" s="7">
        <v>43853</v>
      </c>
      <c r="B3287" s="1">
        <v>4.8158447912383098E-3</v>
      </c>
      <c r="C3287" s="1">
        <v>1.1409765936629701E-3</v>
      </c>
    </row>
    <row r="3288" spans="1:3" x14ac:dyDescent="0.3">
      <c r="A3288" s="7">
        <v>43854</v>
      </c>
      <c r="B3288" s="1">
        <v>-2.8820035720266098E-3</v>
      </c>
      <c r="C3288" s="1">
        <v>-9.0421608663121492E-3</v>
      </c>
    </row>
    <row r="3289" spans="1:3" x14ac:dyDescent="0.3">
      <c r="A3289" s="7">
        <v>43857</v>
      </c>
      <c r="B3289" s="1">
        <v>-2.9405268913537799E-2</v>
      </c>
      <c r="C3289" s="1">
        <v>-1.5730711690954701E-2</v>
      </c>
    </row>
    <row r="3290" spans="1:3" x14ac:dyDescent="0.3">
      <c r="A3290" s="7">
        <v>43858</v>
      </c>
      <c r="B3290" s="1">
        <v>2.8289420728989E-2</v>
      </c>
      <c r="C3290" s="1">
        <v>1.00535844644023E-2</v>
      </c>
    </row>
    <row r="3291" spans="1:3" x14ac:dyDescent="0.3">
      <c r="A3291" s="7">
        <v>43859</v>
      </c>
      <c r="B3291" s="1">
        <v>2.0932283116444201E-2</v>
      </c>
      <c r="C3291" s="1">
        <v>-8.6687422431464E-4</v>
      </c>
    </row>
    <row r="3292" spans="1:3" x14ac:dyDescent="0.3">
      <c r="A3292" s="7">
        <v>43860</v>
      </c>
      <c r="B3292" s="1">
        <v>-1.4491442897087701E-3</v>
      </c>
      <c r="C3292" s="1">
        <v>3.1343588645344998E-3</v>
      </c>
    </row>
    <row r="3293" spans="1:3" x14ac:dyDescent="0.3">
      <c r="A3293" s="7">
        <v>43861</v>
      </c>
      <c r="B3293" s="1">
        <v>-4.4338850565065799E-2</v>
      </c>
      <c r="C3293" s="1">
        <v>-1.7705820200055001E-2</v>
      </c>
    </row>
    <row r="3294" spans="1:3" x14ac:dyDescent="0.3">
      <c r="A3294" s="7">
        <v>43864</v>
      </c>
      <c r="B3294" s="1">
        <v>-2.7462674179751199E-3</v>
      </c>
      <c r="C3294" s="1">
        <v>7.2546137847255797E-3</v>
      </c>
    </row>
    <row r="3295" spans="1:3" x14ac:dyDescent="0.3">
      <c r="A3295" s="7">
        <v>43865</v>
      </c>
      <c r="B3295" s="1">
        <v>3.3013713992453099E-2</v>
      </c>
      <c r="C3295" s="1">
        <v>1.4980414158696401E-2</v>
      </c>
    </row>
    <row r="3296" spans="1:3" x14ac:dyDescent="0.3">
      <c r="A3296" s="7">
        <v>43866</v>
      </c>
      <c r="B3296" s="1">
        <v>8.1544175854970594E-3</v>
      </c>
      <c r="C3296" s="1">
        <v>1.12505957411164E-2</v>
      </c>
    </row>
    <row r="3297" spans="1:3" x14ac:dyDescent="0.3">
      <c r="A3297" s="7">
        <v>43867</v>
      </c>
      <c r="B3297" s="1">
        <v>1.16970665518454E-2</v>
      </c>
      <c r="C3297" s="1">
        <v>3.3256729099899701E-3</v>
      </c>
    </row>
    <row r="3298" spans="1:3" x14ac:dyDescent="0.3">
      <c r="A3298" s="7">
        <v>43868</v>
      </c>
      <c r="B3298" s="1">
        <v>-1.35927707970606E-2</v>
      </c>
      <c r="C3298" s="1">
        <v>-5.40085356579789E-3</v>
      </c>
    </row>
    <row r="3299" spans="1:3" x14ac:dyDescent="0.3">
      <c r="A3299" s="7">
        <v>43871</v>
      </c>
      <c r="B3299" s="1">
        <v>4.7494696518355396E-3</v>
      </c>
      <c r="C3299" s="1">
        <v>7.3263978188391502E-3</v>
      </c>
    </row>
    <row r="3300" spans="1:3" x14ac:dyDescent="0.3">
      <c r="A3300" s="7">
        <v>43872</v>
      </c>
      <c r="B3300" s="1">
        <v>-6.0332589074304499E-3</v>
      </c>
      <c r="C3300" s="1">
        <v>1.6884725205512699E-3</v>
      </c>
    </row>
    <row r="3301" spans="1:3" x14ac:dyDescent="0.3">
      <c r="A3301" s="7">
        <v>43873</v>
      </c>
      <c r="B3301" s="1">
        <v>2.3747930273457299E-2</v>
      </c>
      <c r="C3301" s="1">
        <v>6.4626464150101502E-3</v>
      </c>
    </row>
    <row r="3302" spans="1:3" x14ac:dyDescent="0.3">
      <c r="A3302" s="7">
        <v>43874</v>
      </c>
      <c r="B3302" s="1">
        <v>-7.1211698082291903E-3</v>
      </c>
      <c r="C3302" s="1">
        <v>-1.63044580623828E-3</v>
      </c>
    </row>
    <row r="3303" spans="1:3" x14ac:dyDescent="0.3">
      <c r="A3303" s="7">
        <v>43875</v>
      </c>
      <c r="B3303" s="1">
        <v>2.4632666298751699E-4</v>
      </c>
      <c r="C3303" s="1">
        <v>1.8435334086464E-3</v>
      </c>
    </row>
    <row r="3304" spans="1:3" x14ac:dyDescent="0.3">
      <c r="A3304" s="7">
        <v>43879</v>
      </c>
      <c r="B3304" s="1">
        <v>-1.8310612490589101E-2</v>
      </c>
      <c r="C3304" s="1">
        <v>-2.9199426231170098E-3</v>
      </c>
    </row>
    <row r="3305" spans="1:3" x14ac:dyDescent="0.3">
      <c r="A3305" s="7">
        <v>43880</v>
      </c>
      <c r="B3305" s="1">
        <v>1.44828260722023E-2</v>
      </c>
      <c r="C3305" s="1">
        <v>4.70578579780212E-3</v>
      </c>
    </row>
    <row r="3306" spans="1:3" x14ac:dyDescent="0.3">
      <c r="A3306" s="7">
        <v>43881</v>
      </c>
      <c r="B3306" s="1">
        <v>-1.0259062983422501E-2</v>
      </c>
      <c r="C3306" s="1">
        <v>-3.8155198009305301E-3</v>
      </c>
    </row>
    <row r="3307" spans="1:3" x14ac:dyDescent="0.3">
      <c r="A3307" s="7">
        <v>43882</v>
      </c>
      <c r="B3307" s="1">
        <v>-2.2634895778839901E-2</v>
      </c>
      <c r="C3307" s="1">
        <v>-1.05181028896227E-2</v>
      </c>
    </row>
    <row r="3308" spans="1:3" x14ac:dyDescent="0.3">
      <c r="A3308" s="7">
        <v>43885</v>
      </c>
      <c r="B3308" s="1">
        <v>-4.7500514424147801E-2</v>
      </c>
      <c r="C3308" s="1">
        <v>-3.3513626544828097E-2</v>
      </c>
    </row>
    <row r="3309" spans="1:3" x14ac:dyDescent="0.3">
      <c r="A3309" s="7">
        <v>43886</v>
      </c>
      <c r="B3309" s="1">
        <v>-3.3872304558163098E-2</v>
      </c>
      <c r="C3309" s="1">
        <v>-3.0279995672499501E-2</v>
      </c>
    </row>
    <row r="3310" spans="1:3" x14ac:dyDescent="0.3">
      <c r="A3310" s="7">
        <v>43887</v>
      </c>
      <c r="B3310" s="1">
        <v>1.58637445629763E-2</v>
      </c>
      <c r="C3310" s="1">
        <v>-3.7785404903645202E-3</v>
      </c>
    </row>
    <row r="3311" spans="1:3" x14ac:dyDescent="0.3">
      <c r="A3311" s="7">
        <v>43888</v>
      </c>
      <c r="B3311" s="1">
        <v>-6.5368106130167997E-2</v>
      </c>
      <c r="C3311" s="1">
        <v>-4.4163242638266403E-2</v>
      </c>
    </row>
    <row r="3312" spans="1:3" x14ac:dyDescent="0.3">
      <c r="A3312" s="7">
        <v>43889</v>
      </c>
      <c r="B3312" s="1">
        <v>-5.8492082840078097E-4</v>
      </c>
      <c r="C3312" s="1">
        <v>-8.2383404227317492E-3</v>
      </c>
    </row>
    <row r="3313" spans="1:3" x14ac:dyDescent="0.3">
      <c r="A3313" s="7">
        <v>43892</v>
      </c>
      <c r="B3313" s="1">
        <v>9.3100591040977496E-2</v>
      </c>
      <c r="C3313" s="1">
        <v>4.6039228742320401E-2</v>
      </c>
    </row>
    <row r="3314" spans="1:3" x14ac:dyDescent="0.3">
      <c r="A3314" s="7">
        <v>43893</v>
      </c>
      <c r="B3314" s="1">
        <v>-3.1759208166540903E-2</v>
      </c>
      <c r="C3314" s="1">
        <v>-2.8107896034327E-2</v>
      </c>
    </row>
    <row r="3315" spans="1:3" x14ac:dyDescent="0.3">
      <c r="A3315" s="7">
        <v>43894</v>
      </c>
      <c r="B3315" s="1">
        <v>4.6384456835209198E-2</v>
      </c>
      <c r="C3315" s="1">
        <v>4.2202590777126001E-2</v>
      </c>
    </row>
    <row r="3316" spans="1:3" x14ac:dyDescent="0.3">
      <c r="A3316" s="7">
        <v>43895</v>
      </c>
      <c r="B3316" s="1">
        <v>-3.2437022176583397E-2</v>
      </c>
      <c r="C3316" s="1">
        <v>-3.3922077118805898E-2</v>
      </c>
    </row>
    <row r="3317" spans="1:3" x14ac:dyDescent="0.3">
      <c r="A3317" s="7">
        <v>43896</v>
      </c>
      <c r="B3317" s="1">
        <v>-1.3280089521541499E-2</v>
      </c>
      <c r="C3317" s="1">
        <v>-1.7053851930321801E-2</v>
      </c>
    </row>
    <row r="3318" spans="1:3" x14ac:dyDescent="0.3">
      <c r="A3318" s="7">
        <v>43899</v>
      </c>
      <c r="B3318" s="1">
        <v>-7.9092009112208594E-2</v>
      </c>
      <c r="C3318" s="1">
        <v>-7.5969697282486801E-2</v>
      </c>
    </row>
    <row r="3319" spans="1:3" x14ac:dyDescent="0.3">
      <c r="A3319" s="7">
        <v>43900</v>
      </c>
      <c r="B3319" s="1">
        <v>7.2021476912317806E-2</v>
      </c>
      <c r="C3319" s="1">
        <v>4.9396305955674798E-2</v>
      </c>
    </row>
    <row r="3320" spans="1:3" x14ac:dyDescent="0.3">
      <c r="A3320" s="7">
        <v>43901</v>
      </c>
      <c r="B3320" s="1">
        <v>-3.4730351014814503E-2</v>
      </c>
      <c r="C3320" s="1">
        <v>-4.8868444911533401E-2</v>
      </c>
    </row>
    <row r="3321" spans="1:3" x14ac:dyDescent="0.3">
      <c r="A3321" s="7">
        <v>43902</v>
      </c>
      <c r="B3321" s="1">
        <v>-9.8754785442623602E-2</v>
      </c>
      <c r="C3321" s="1">
        <v>-9.5112680886335996E-2</v>
      </c>
    </row>
    <row r="3322" spans="1:3" x14ac:dyDescent="0.3">
      <c r="A3322" s="7">
        <v>43903</v>
      </c>
      <c r="B3322" s="1">
        <v>0.119808351535676</v>
      </c>
      <c r="C3322" s="1">
        <v>9.2871249732820293E-2</v>
      </c>
    </row>
    <row r="3323" spans="1:3" x14ac:dyDescent="0.3">
      <c r="A3323" s="7">
        <v>43906</v>
      </c>
      <c r="B3323" s="1">
        <v>-0.12864702781167001</v>
      </c>
      <c r="C3323" s="1">
        <v>-0.11984055248695601</v>
      </c>
    </row>
    <row r="3324" spans="1:3" x14ac:dyDescent="0.3">
      <c r="A3324" s="7">
        <v>43907</v>
      </c>
      <c r="B3324" s="1">
        <v>4.3970053480799902E-2</v>
      </c>
      <c r="C3324" s="1">
        <v>5.9954849490479398E-2</v>
      </c>
    </row>
    <row r="3325" spans="1:3" x14ac:dyDescent="0.3">
      <c r="A3325" s="7">
        <v>43908</v>
      </c>
      <c r="B3325" s="1">
        <v>-2.4479827626865399E-2</v>
      </c>
      <c r="C3325" s="1">
        <v>-5.1830762440945602E-2</v>
      </c>
    </row>
    <row r="3326" spans="1:3" x14ac:dyDescent="0.3">
      <c r="A3326" s="7">
        <v>43909</v>
      </c>
      <c r="B3326" s="1">
        <v>-7.6620720995255196E-3</v>
      </c>
      <c r="C3326" s="1">
        <v>4.7078080724887198E-3</v>
      </c>
    </row>
    <row r="3327" spans="1:3" x14ac:dyDescent="0.3">
      <c r="A3327" s="7">
        <v>43910</v>
      </c>
      <c r="B3327" s="1">
        <v>-6.3485527821594098E-2</v>
      </c>
      <c r="C3327" s="1">
        <v>-4.3359512424085603E-2</v>
      </c>
    </row>
    <row r="3328" spans="1:3" x14ac:dyDescent="0.3">
      <c r="A3328" s="7">
        <v>43913</v>
      </c>
      <c r="B3328" s="1">
        <v>-2.1244301892960199E-2</v>
      </c>
      <c r="C3328" s="1">
        <v>-2.9293868023584999E-2</v>
      </c>
    </row>
    <row r="3329" spans="1:3" x14ac:dyDescent="0.3">
      <c r="A3329" s="7">
        <v>43914</v>
      </c>
      <c r="B3329" s="1">
        <v>0.100325500593257</v>
      </c>
      <c r="C3329" s="1">
        <v>9.3827739874460706E-2</v>
      </c>
    </row>
    <row r="3330" spans="1:3" x14ac:dyDescent="0.3">
      <c r="A3330" s="7">
        <v>43915</v>
      </c>
      <c r="B3330" s="1">
        <v>-5.50875475000678E-3</v>
      </c>
      <c r="C3330" s="1">
        <v>1.15350116658846E-2</v>
      </c>
    </row>
    <row r="3331" spans="1:3" x14ac:dyDescent="0.3">
      <c r="A3331" s="7">
        <v>43916</v>
      </c>
      <c r="B3331" s="1">
        <v>5.2623065891223897E-2</v>
      </c>
      <c r="C3331" s="1">
        <v>6.2414162984360901E-2</v>
      </c>
    </row>
    <row r="3332" spans="1:3" x14ac:dyDescent="0.3">
      <c r="A3332" s="7">
        <v>43917</v>
      </c>
      <c r="B3332" s="1">
        <v>-4.14022308649949E-2</v>
      </c>
      <c r="C3332" s="1">
        <v>-3.36873523173375E-2</v>
      </c>
    </row>
    <row r="3333" spans="1:3" x14ac:dyDescent="0.3">
      <c r="A3333" s="7">
        <v>43920</v>
      </c>
      <c r="B3333" s="1">
        <v>2.85378962153848E-2</v>
      </c>
      <c r="C3333" s="1">
        <v>3.3516009227716498E-2</v>
      </c>
    </row>
    <row r="3334" spans="1:3" x14ac:dyDescent="0.3">
      <c r="A3334" s="7">
        <v>43921</v>
      </c>
      <c r="B3334" s="1">
        <v>-2.0408275816734501E-3</v>
      </c>
      <c r="C3334" s="1">
        <v>-1.60127217441406E-2</v>
      </c>
    </row>
    <row r="3335" spans="1:3" x14ac:dyDescent="0.3">
      <c r="A3335" s="7">
        <v>43922</v>
      </c>
      <c r="B3335" s="1">
        <v>-5.2617095570049198E-2</v>
      </c>
      <c r="C3335" s="1">
        <v>-4.4142430372115501E-2</v>
      </c>
    </row>
    <row r="3336" spans="1:3" x14ac:dyDescent="0.3">
      <c r="A3336" s="7">
        <v>43923</v>
      </c>
      <c r="B3336" s="1">
        <v>1.6686673061473398E-2</v>
      </c>
      <c r="C3336" s="1">
        <v>2.2829347095729698E-2</v>
      </c>
    </row>
    <row r="3337" spans="1:3" x14ac:dyDescent="0.3">
      <c r="A3337" s="7">
        <v>43924</v>
      </c>
      <c r="B3337" s="1">
        <v>-1.43712781779596E-2</v>
      </c>
      <c r="C3337" s="1">
        <v>-1.51371251270087E-2</v>
      </c>
    </row>
    <row r="3338" spans="1:3" x14ac:dyDescent="0.3">
      <c r="A3338" s="7">
        <v>43927</v>
      </c>
      <c r="B3338" s="1">
        <v>8.7237448612682997E-2</v>
      </c>
      <c r="C3338" s="1">
        <v>7.0331318944997903E-2</v>
      </c>
    </row>
    <row r="3339" spans="1:3" x14ac:dyDescent="0.3">
      <c r="A3339" s="7">
        <v>43928</v>
      </c>
      <c r="B3339" s="1">
        <v>-1.1582207040053199E-2</v>
      </c>
      <c r="C3339" s="1">
        <v>-1.60305296019325E-3</v>
      </c>
    </row>
    <row r="3340" spans="1:3" x14ac:dyDescent="0.3">
      <c r="A3340" s="7">
        <v>43929</v>
      </c>
      <c r="B3340" s="1">
        <v>2.5594489456060899E-2</v>
      </c>
      <c r="C3340" s="1">
        <v>3.4056452745897699E-2</v>
      </c>
    </row>
    <row r="3341" spans="1:3" x14ac:dyDescent="0.3">
      <c r="A3341" s="7">
        <v>43930</v>
      </c>
      <c r="B3341" s="1">
        <v>7.2161624821804899E-3</v>
      </c>
      <c r="C3341" s="1">
        <v>1.44874101956189E-2</v>
      </c>
    </row>
    <row r="3342" spans="1:3" x14ac:dyDescent="0.3">
      <c r="A3342" s="7">
        <v>43934</v>
      </c>
      <c r="B3342" s="1">
        <v>1.9627597190968699E-2</v>
      </c>
      <c r="C3342" s="1">
        <v>-1.01046606278838E-2</v>
      </c>
    </row>
    <row r="3343" spans="1:3" x14ac:dyDescent="0.3">
      <c r="A3343" s="7">
        <v>43935</v>
      </c>
      <c r="B3343" s="1">
        <v>5.0502954623408799E-2</v>
      </c>
      <c r="C3343" s="1">
        <v>3.05725892233908E-2</v>
      </c>
    </row>
    <row r="3344" spans="1:3" x14ac:dyDescent="0.3">
      <c r="A3344" s="7">
        <v>43936</v>
      </c>
      <c r="B3344" s="1">
        <v>-9.1270811387772505E-3</v>
      </c>
      <c r="C3344" s="1">
        <v>-2.2030438817243501E-2</v>
      </c>
    </row>
    <row r="3345" spans="1:3" x14ac:dyDescent="0.3">
      <c r="A3345" s="7">
        <v>43937</v>
      </c>
      <c r="B3345" s="1">
        <v>7.9458355035495493E-3</v>
      </c>
      <c r="C3345" s="1">
        <v>5.8166896763673899E-3</v>
      </c>
    </row>
    <row r="3346" spans="1:3" x14ac:dyDescent="0.3">
      <c r="A3346" s="7">
        <v>43938</v>
      </c>
      <c r="B3346" s="1">
        <v>-1.35689982510084E-2</v>
      </c>
      <c r="C3346" s="1">
        <v>2.6793594930297301E-2</v>
      </c>
    </row>
    <row r="3347" spans="1:3" x14ac:dyDescent="0.3">
      <c r="A3347" s="7">
        <v>43941</v>
      </c>
      <c r="B3347" s="1">
        <v>-2.0756427781076201E-2</v>
      </c>
      <c r="C3347" s="1">
        <v>-1.78810482108629E-2</v>
      </c>
    </row>
    <row r="3348" spans="1:3" x14ac:dyDescent="0.3">
      <c r="A3348" s="7">
        <v>43942</v>
      </c>
      <c r="B3348" s="1">
        <v>-3.09106110796931E-2</v>
      </c>
      <c r="C3348" s="1">
        <v>-3.0674795512610799E-2</v>
      </c>
    </row>
    <row r="3349" spans="1:3" x14ac:dyDescent="0.3">
      <c r="A3349" s="7">
        <v>43943</v>
      </c>
      <c r="B3349" s="1">
        <v>2.8803794566798699E-2</v>
      </c>
      <c r="C3349" s="1">
        <v>2.2930247700439801E-2</v>
      </c>
    </row>
    <row r="3350" spans="1:3" x14ac:dyDescent="0.3">
      <c r="A3350" s="7">
        <v>43944</v>
      </c>
      <c r="B3350" s="1">
        <v>-3.8755645450814198E-3</v>
      </c>
      <c r="C3350" s="1">
        <v>-5.39422203390871E-4</v>
      </c>
    </row>
    <row r="3351" spans="1:3" x14ac:dyDescent="0.3">
      <c r="A3351" s="7">
        <v>43945</v>
      </c>
      <c r="B3351" s="1">
        <v>2.8869663231829899E-2</v>
      </c>
      <c r="C3351" s="1">
        <v>1.39180571584872E-2</v>
      </c>
    </row>
    <row r="3352" spans="1:3" x14ac:dyDescent="0.3">
      <c r="A3352" s="7">
        <v>43948</v>
      </c>
      <c r="B3352" s="1">
        <v>7.0668712965127301E-4</v>
      </c>
      <c r="C3352" s="1">
        <v>1.47140697233941E-2</v>
      </c>
    </row>
    <row r="3353" spans="1:3" x14ac:dyDescent="0.3">
      <c r="A3353" s="7">
        <v>43949</v>
      </c>
      <c r="B3353" s="1">
        <v>-1.6209188759976598E-2</v>
      </c>
      <c r="C3353" s="1">
        <v>-5.2423803899446196E-3</v>
      </c>
    </row>
    <row r="3354" spans="1:3" x14ac:dyDescent="0.3">
      <c r="A3354" s="7">
        <v>43950</v>
      </c>
      <c r="B3354" s="1">
        <v>3.28450366402782E-2</v>
      </c>
      <c r="C3354" s="1">
        <v>2.6583916212768299E-2</v>
      </c>
    </row>
    <row r="3355" spans="1:3" x14ac:dyDescent="0.3">
      <c r="A3355" s="7">
        <v>43951</v>
      </c>
      <c r="B3355" s="1">
        <v>2.10961998338388E-2</v>
      </c>
      <c r="C3355" s="1">
        <v>-9.2124462607290295E-3</v>
      </c>
    </row>
    <row r="3356" spans="1:3" x14ac:dyDescent="0.3">
      <c r="A3356" s="7">
        <v>43952</v>
      </c>
      <c r="B3356" s="1">
        <v>-1.6099545359102199E-2</v>
      </c>
      <c r="C3356" s="1">
        <v>-2.80590341769636E-2</v>
      </c>
    </row>
    <row r="3357" spans="1:3" x14ac:dyDescent="0.3">
      <c r="A3357" s="7">
        <v>43955</v>
      </c>
      <c r="B3357" s="1">
        <v>1.41489472677425E-2</v>
      </c>
      <c r="C3357" s="1">
        <v>4.2498274870062004E-3</v>
      </c>
    </row>
    <row r="3358" spans="1:3" x14ac:dyDescent="0.3">
      <c r="A3358" s="7">
        <v>43956</v>
      </c>
      <c r="B3358" s="1">
        <v>1.50089643860298E-2</v>
      </c>
      <c r="C3358" s="1">
        <v>9.0405563260818108E-3</v>
      </c>
    </row>
    <row r="3359" spans="1:3" x14ac:dyDescent="0.3">
      <c r="A3359" s="7">
        <v>43957</v>
      </c>
      <c r="B3359" s="1">
        <v>1.03172840025876E-2</v>
      </c>
      <c r="C3359" s="1">
        <v>-6.9794102061696596E-3</v>
      </c>
    </row>
    <row r="3360" spans="1:3" x14ac:dyDescent="0.3">
      <c r="A3360" s="7">
        <v>43958</v>
      </c>
      <c r="B3360" s="1">
        <v>1.0344816670004E-2</v>
      </c>
      <c r="C3360" s="1">
        <v>1.1504630601302201E-2</v>
      </c>
    </row>
    <row r="3361" spans="1:3" x14ac:dyDescent="0.3">
      <c r="A3361" s="7">
        <v>43959</v>
      </c>
      <c r="B3361" s="1">
        <v>2.3801623612568001E-2</v>
      </c>
      <c r="C3361" s="1">
        <v>1.6871538841735801E-2</v>
      </c>
    </row>
    <row r="3362" spans="1:3" x14ac:dyDescent="0.3">
      <c r="A3362" s="7">
        <v>43962</v>
      </c>
      <c r="B3362" s="1">
        <v>1.57354516384847E-2</v>
      </c>
      <c r="C3362" s="1">
        <v>1.3307802357820399E-4</v>
      </c>
    </row>
    <row r="3363" spans="1:3" x14ac:dyDescent="0.3">
      <c r="A3363" s="7">
        <v>43963</v>
      </c>
      <c r="B3363" s="1">
        <v>-1.1428258586239999E-2</v>
      </c>
      <c r="C3363" s="1">
        <v>-2.0500317457065601E-2</v>
      </c>
    </row>
    <row r="3364" spans="1:3" x14ac:dyDescent="0.3">
      <c r="A3364" s="7">
        <v>43964</v>
      </c>
      <c r="B3364" s="1">
        <v>-1.20741264002755E-2</v>
      </c>
      <c r="C3364" s="1">
        <v>-1.7462724540040501E-2</v>
      </c>
    </row>
    <row r="3365" spans="1:3" x14ac:dyDescent="0.3">
      <c r="A3365" s="7">
        <v>43965</v>
      </c>
      <c r="B3365" s="1">
        <v>6.14329908849776E-3</v>
      </c>
      <c r="C3365" s="1">
        <v>1.15248226950355E-2</v>
      </c>
    </row>
    <row r="3366" spans="1:3" x14ac:dyDescent="0.3">
      <c r="A3366" s="7">
        <v>43966</v>
      </c>
      <c r="B3366" s="1">
        <v>-5.9118703127820603E-3</v>
      </c>
      <c r="C3366" s="1">
        <v>3.92636319018402E-3</v>
      </c>
    </row>
    <row r="3367" spans="1:3" x14ac:dyDescent="0.3">
      <c r="A3367" s="7">
        <v>43969</v>
      </c>
      <c r="B3367" s="1">
        <v>2.3560988506115699E-2</v>
      </c>
      <c r="C3367" s="1">
        <v>3.15011916553962E-2</v>
      </c>
    </row>
    <row r="3368" spans="1:3" x14ac:dyDescent="0.3">
      <c r="A3368" s="7">
        <v>43970</v>
      </c>
      <c r="B3368" s="1">
        <v>-5.7782439242199902E-3</v>
      </c>
      <c r="C3368" s="1">
        <v>-1.0484399295383799E-2</v>
      </c>
    </row>
    <row r="3369" spans="1:3" x14ac:dyDescent="0.3">
      <c r="A3369" s="7">
        <v>43971</v>
      </c>
      <c r="B3369" s="1">
        <v>1.94479229557716E-2</v>
      </c>
      <c r="C3369" s="1">
        <v>1.66511002560485E-2</v>
      </c>
    </row>
    <row r="3370" spans="1:3" x14ac:dyDescent="0.3">
      <c r="A3370" s="7">
        <v>43972</v>
      </c>
      <c r="B3370" s="1">
        <v>-7.4554085039970604E-3</v>
      </c>
      <c r="C3370" s="1">
        <v>-7.7735961880008898E-3</v>
      </c>
    </row>
    <row r="3371" spans="1:3" x14ac:dyDescent="0.3">
      <c r="A3371" s="7">
        <v>43973</v>
      </c>
      <c r="B3371" s="1">
        <v>6.4385364219996504E-3</v>
      </c>
      <c r="C3371" s="1">
        <v>2.3537111885198999E-3</v>
      </c>
    </row>
    <row r="3372" spans="1:3" x14ac:dyDescent="0.3">
      <c r="A3372" s="7">
        <v>43977</v>
      </c>
      <c r="B3372" s="1">
        <v>-6.7736233967828898E-3</v>
      </c>
      <c r="C3372" s="1">
        <v>1.22891842535553E-2</v>
      </c>
    </row>
    <row r="3373" spans="1:3" x14ac:dyDescent="0.3">
      <c r="A3373" s="7">
        <v>43978</v>
      </c>
      <c r="B3373" s="1">
        <v>4.3569647894505801E-3</v>
      </c>
      <c r="C3373" s="1">
        <v>1.4827297119582901E-2</v>
      </c>
    </row>
    <row r="3374" spans="1:3" x14ac:dyDescent="0.3">
      <c r="A3374" s="7">
        <v>43979</v>
      </c>
      <c r="B3374" s="1">
        <v>4.4016097947019401E-4</v>
      </c>
      <c r="C3374" s="1">
        <v>-2.1079147620906001E-3</v>
      </c>
    </row>
    <row r="3375" spans="1:3" x14ac:dyDescent="0.3">
      <c r="A3375" s="7">
        <v>43980</v>
      </c>
      <c r="B3375" s="1">
        <v>-9.7415171671855205E-4</v>
      </c>
      <c r="C3375" s="1">
        <v>4.8123361145206997E-3</v>
      </c>
    </row>
    <row r="3376" spans="1:3" x14ac:dyDescent="0.3">
      <c r="A3376" s="7">
        <v>43983</v>
      </c>
      <c r="B3376" s="1">
        <v>1.22980435429618E-2</v>
      </c>
      <c r="C3376" s="1">
        <v>3.75123452561565E-3</v>
      </c>
    </row>
    <row r="3377" spans="1:3" x14ac:dyDescent="0.3">
      <c r="A3377" s="7">
        <v>43984</v>
      </c>
      <c r="B3377" s="1">
        <v>4.6294363413319503E-3</v>
      </c>
      <c r="C3377" s="1">
        <v>8.2108328171064393E-3</v>
      </c>
    </row>
    <row r="3378" spans="1:3" x14ac:dyDescent="0.3">
      <c r="A3378" s="7">
        <v>43985</v>
      </c>
      <c r="B3378" s="1">
        <v>5.5050766694846303E-3</v>
      </c>
      <c r="C3378" s="1">
        <v>1.36489791912118E-2</v>
      </c>
    </row>
    <row r="3379" spans="1:3" x14ac:dyDescent="0.3">
      <c r="A3379" s="7">
        <v>43986</v>
      </c>
      <c r="B3379" s="1">
        <v>-8.6121678903407998E-3</v>
      </c>
      <c r="C3379" s="1">
        <v>-3.36870206120077E-3</v>
      </c>
    </row>
    <row r="3380" spans="1:3" x14ac:dyDescent="0.3">
      <c r="A3380" s="7">
        <v>43987</v>
      </c>
      <c r="B3380" s="1">
        <v>2.8480896948208701E-2</v>
      </c>
      <c r="C3380" s="1">
        <v>2.62116508205241E-2</v>
      </c>
    </row>
    <row r="3381" spans="1:3" x14ac:dyDescent="0.3">
      <c r="A3381" s="7">
        <v>43990</v>
      </c>
      <c r="B3381" s="1">
        <v>5.9125061952209901E-3</v>
      </c>
      <c r="C3381" s="1">
        <v>1.2041579439382701E-2</v>
      </c>
    </row>
    <row r="3382" spans="1:3" x14ac:dyDescent="0.3">
      <c r="A3382" s="7">
        <v>43991</v>
      </c>
      <c r="B3382" s="1">
        <v>3.1577894898250601E-2</v>
      </c>
      <c r="C3382" s="1">
        <v>-7.79917084092929E-3</v>
      </c>
    </row>
    <row r="3383" spans="1:3" x14ac:dyDescent="0.3">
      <c r="A3383" s="7">
        <v>43992</v>
      </c>
      <c r="B3383" s="1">
        <v>2.5727612535027901E-2</v>
      </c>
      <c r="C3383" s="1">
        <v>-5.3130910523544496E-3</v>
      </c>
    </row>
    <row r="3384" spans="1:3" x14ac:dyDescent="0.3">
      <c r="A3384" s="7">
        <v>43993</v>
      </c>
      <c r="B3384" s="1">
        <v>-4.8010388064216002E-2</v>
      </c>
      <c r="C3384" s="1">
        <v>-5.8944059291132798E-2</v>
      </c>
    </row>
    <row r="3385" spans="1:3" x14ac:dyDescent="0.3">
      <c r="A3385" s="7">
        <v>43994</v>
      </c>
      <c r="B3385" s="1">
        <v>8.6334577235236392E-3</v>
      </c>
      <c r="C3385" s="1">
        <v>1.30608439825579E-2</v>
      </c>
    </row>
    <row r="3386" spans="1:3" x14ac:dyDescent="0.3">
      <c r="A3386" s="7">
        <v>43997</v>
      </c>
      <c r="B3386" s="1">
        <v>1.23671375977707E-2</v>
      </c>
      <c r="C3386" s="1">
        <v>8.3122169425606796E-3</v>
      </c>
    </row>
    <row r="3387" spans="1:3" x14ac:dyDescent="0.3">
      <c r="A3387" s="7">
        <v>43998</v>
      </c>
      <c r="B3387" s="1">
        <v>2.6502202144348199E-2</v>
      </c>
      <c r="C3387" s="1">
        <v>1.8962398081031201E-2</v>
      </c>
    </row>
    <row r="3388" spans="1:3" x14ac:dyDescent="0.3">
      <c r="A3388" s="7">
        <v>43999</v>
      </c>
      <c r="B3388" s="1">
        <v>-1.39166033021387E-3</v>
      </c>
      <c r="C3388" s="1">
        <v>-3.6002995564440301E-3</v>
      </c>
    </row>
    <row r="3389" spans="1:3" x14ac:dyDescent="0.3">
      <c r="A3389" s="7">
        <v>44000</v>
      </c>
      <c r="B3389" s="1">
        <v>3.9824684542910698E-4</v>
      </c>
      <c r="C3389" s="1">
        <v>5.9421999297959395E-4</v>
      </c>
    </row>
    <row r="3390" spans="1:3" x14ac:dyDescent="0.3">
      <c r="A3390" s="7">
        <v>44001</v>
      </c>
      <c r="B3390" s="1">
        <v>-5.7145445710948799E-3</v>
      </c>
      <c r="C3390" s="1">
        <v>-5.64949491960565E-3</v>
      </c>
    </row>
    <row r="3391" spans="1:3" x14ac:dyDescent="0.3">
      <c r="A3391" s="7">
        <v>44004</v>
      </c>
      <c r="B3391" s="1">
        <v>2.6163644944867701E-2</v>
      </c>
      <c r="C3391" s="1">
        <v>6.4950954776550303E-3</v>
      </c>
    </row>
    <row r="3392" spans="1:3" x14ac:dyDescent="0.3">
      <c r="A3392" s="7">
        <v>44005</v>
      </c>
      <c r="B3392" s="1">
        <v>2.1344684476230599E-2</v>
      </c>
      <c r="C3392" s="1">
        <v>4.3074196850103599E-3</v>
      </c>
    </row>
    <row r="3393" spans="1:3" x14ac:dyDescent="0.3">
      <c r="A3393" s="7">
        <v>44006</v>
      </c>
      <c r="B3393" s="1">
        <v>-1.7651909221957598E-2</v>
      </c>
      <c r="C3393" s="1">
        <v>-2.5855145959540402E-2</v>
      </c>
    </row>
    <row r="3394" spans="1:3" x14ac:dyDescent="0.3">
      <c r="A3394" s="7">
        <v>44007</v>
      </c>
      <c r="B3394" s="1">
        <v>1.32756007019692E-2</v>
      </c>
      <c r="C3394" s="1">
        <v>1.0959447386073899E-2</v>
      </c>
    </row>
    <row r="3395" spans="1:3" x14ac:dyDescent="0.3">
      <c r="A3395" s="7">
        <v>44008</v>
      </c>
      <c r="B3395" s="1">
        <v>-3.0725712407123702E-2</v>
      </c>
      <c r="C3395" s="1">
        <v>-2.4226905063212099E-2</v>
      </c>
    </row>
    <row r="3396" spans="1:3" x14ac:dyDescent="0.3">
      <c r="A3396" s="7">
        <v>44011</v>
      </c>
      <c r="B3396" s="1">
        <v>2.3046509972898699E-2</v>
      </c>
      <c r="C3396" s="1">
        <v>1.46856782972704E-2</v>
      </c>
    </row>
    <row r="3397" spans="1:3" x14ac:dyDescent="0.3">
      <c r="A3397" s="7">
        <v>44012</v>
      </c>
      <c r="B3397" s="1">
        <v>8.3476197627458896E-3</v>
      </c>
      <c r="C3397" s="1">
        <v>1.5409875789030201E-2</v>
      </c>
    </row>
    <row r="3398" spans="1:3" x14ac:dyDescent="0.3">
      <c r="A3398" s="7">
        <v>44013</v>
      </c>
      <c r="B3398" s="1">
        <v>-1.8914165667926999E-3</v>
      </c>
      <c r="C3398" s="1">
        <v>5.0221327050492502E-3</v>
      </c>
    </row>
    <row r="3399" spans="1:3" x14ac:dyDescent="0.3">
      <c r="A3399" s="7">
        <v>44014</v>
      </c>
      <c r="B3399" s="1">
        <v>0</v>
      </c>
      <c r="C3399" s="1">
        <v>4.5412510555948903E-3</v>
      </c>
    </row>
    <row r="3400" spans="1:3" x14ac:dyDescent="0.3">
      <c r="A3400" s="7">
        <v>44018</v>
      </c>
      <c r="B3400" s="1">
        <v>2.6750107621718502E-2</v>
      </c>
      <c r="C3400" s="1">
        <v>1.58817258862376E-2</v>
      </c>
    </row>
    <row r="3401" spans="1:3" x14ac:dyDescent="0.3">
      <c r="A3401" s="7">
        <v>44019</v>
      </c>
      <c r="B3401" s="1">
        <v>-3.1026769202843201E-3</v>
      </c>
      <c r="C3401" s="1">
        <v>-1.0818532233573199E-2</v>
      </c>
    </row>
    <row r="3402" spans="1:3" x14ac:dyDescent="0.3">
      <c r="A3402" s="7">
        <v>44020</v>
      </c>
      <c r="B3402" s="1">
        <v>2.3290065930626502E-2</v>
      </c>
      <c r="C3402" s="1">
        <v>7.8274619014067105E-3</v>
      </c>
    </row>
    <row r="3403" spans="1:3" x14ac:dyDescent="0.3">
      <c r="A3403" s="7">
        <v>44021</v>
      </c>
      <c r="B3403" s="1">
        <v>4.3003386532973796E-3</v>
      </c>
      <c r="C3403" s="1">
        <v>-5.6436059777070797E-3</v>
      </c>
    </row>
    <row r="3404" spans="1:3" x14ac:dyDescent="0.3">
      <c r="A3404" s="7">
        <v>44022</v>
      </c>
      <c r="B3404" s="1">
        <v>1.74919689719855E-3</v>
      </c>
      <c r="C3404" s="1">
        <v>1.04662011983174E-2</v>
      </c>
    </row>
    <row r="3405" spans="1:3" x14ac:dyDescent="0.3">
      <c r="A3405" s="7">
        <v>44025</v>
      </c>
      <c r="B3405" s="1">
        <v>-4.6132909745847401E-3</v>
      </c>
      <c r="C3405" s="1">
        <v>-9.3625410151397803E-3</v>
      </c>
    </row>
    <row r="3406" spans="1:3" x14ac:dyDescent="0.3">
      <c r="A3406" s="7">
        <v>44026</v>
      </c>
      <c r="B3406" s="1">
        <v>1.65485250846307E-2</v>
      </c>
      <c r="C3406" s="1">
        <v>1.34063708358798E-2</v>
      </c>
    </row>
    <row r="3407" spans="1:3" x14ac:dyDescent="0.3">
      <c r="A3407" s="7">
        <v>44027</v>
      </c>
      <c r="B3407" s="1">
        <v>6.8773172496434699E-3</v>
      </c>
      <c r="C3407" s="1">
        <v>9.0820507200453093E-3</v>
      </c>
    </row>
    <row r="3408" spans="1:3" x14ac:dyDescent="0.3">
      <c r="A3408" s="7">
        <v>44028</v>
      </c>
      <c r="B3408" s="1">
        <v>-1.23049203749188E-2</v>
      </c>
      <c r="C3408" s="1">
        <v>-3.4061014823960601E-3</v>
      </c>
    </row>
    <row r="3409" spans="1:3" x14ac:dyDescent="0.3">
      <c r="A3409" s="7">
        <v>44029</v>
      </c>
      <c r="B3409" s="1">
        <v>-2.02025181014087E-3</v>
      </c>
      <c r="C3409" s="1">
        <v>2.8486121609214701E-3</v>
      </c>
    </row>
    <row r="3410" spans="1:3" x14ac:dyDescent="0.3">
      <c r="A3410" s="7">
        <v>44032</v>
      </c>
      <c r="B3410" s="1">
        <v>2.10739145072401E-2</v>
      </c>
      <c r="C3410" s="1">
        <v>8.4069389276431004E-3</v>
      </c>
    </row>
    <row r="3411" spans="1:3" x14ac:dyDescent="0.3">
      <c r="A3411" s="7">
        <v>44033</v>
      </c>
      <c r="B3411" s="1">
        <v>-1.38017148928745E-2</v>
      </c>
      <c r="C3411" s="1">
        <v>1.67903736107711E-3</v>
      </c>
    </row>
    <row r="3412" spans="1:3" x14ac:dyDescent="0.3">
      <c r="A3412" s="7">
        <v>44034</v>
      </c>
      <c r="B3412" s="1">
        <v>2.8092540006874299E-3</v>
      </c>
      <c r="C3412" s="1">
        <v>5.74708215957775E-3</v>
      </c>
    </row>
    <row r="3413" spans="1:3" x14ac:dyDescent="0.3">
      <c r="A3413" s="7">
        <v>44035</v>
      </c>
      <c r="B3413" s="1">
        <v>-4.5516464904030399E-2</v>
      </c>
      <c r="C3413" s="1">
        <v>-1.2319859998901899E-2</v>
      </c>
    </row>
    <row r="3414" spans="1:3" x14ac:dyDescent="0.3">
      <c r="A3414" s="7">
        <v>44036</v>
      </c>
      <c r="B3414" s="1">
        <v>-2.4772103563907E-3</v>
      </c>
      <c r="C3414" s="1">
        <v>-6.1903999631467404E-3</v>
      </c>
    </row>
    <row r="3415" spans="1:3" x14ac:dyDescent="0.3">
      <c r="A3415" s="7">
        <v>44039</v>
      </c>
      <c r="B3415" s="1">
        <v>2.3700336858658799E-2</v>
      </c>
      <c r="C3415" s="1">
        <v>7.3951387022857E-3</v>
      </c>
    </row>
    <row r="3416" spans="1:3" x14ac:dyDescent="0.3">
      <c r="A3416" s="7">
        <v>44040</v>
      </c>
      <c r="B3416" s="1">
        <v>-1.64275169202029E-2</v>
      </c>
      <c r="C3416" s="1">
        <v>-6.4733922441613202E-3</v>
      </c>
    </row>
    <row r="3417" spans="1:3" x14ac:dyDescent="0.3">
      <c r="A3417" s="7">
        <v>44041</v>
      </c>
      <c r="B3417" s="1">
        <v>1.9168358931817901E-2</v>
      </c>
      <c r="C3417" s="1">
        <v>1.2428381679718801E-2</v>
      </c>
    </row>
    <row r="3418" spans="1:3" x14ac:dyDescent="0.3">
      <c r="A3418" s="7">
        <v>44042</v>
      </c>
      <c r="B3418" s="1">
        <v>1.2100082969186601E-2</v>
      </c>
      <c r="C3418" s="1">
        <v>-3.7502517220709998E-3</v>
      </c>
    </row>
    <row r="3419" spans="1:3" x14ac:dyDescent="0.3">
      <c r="A3419" s="7">
        <v>44043</v>
      </c>
      <c r="B3419" s="1">
        <v>0.104688728441816</v>
      </c>
      <c r="C3419" s="1">
        <v>7.6705048402279097E-3</v>
      </c>
    </row>
    <row r="3420" spans="1:3" x14ac:dyDescent="0.3">
      <c r="A3420" s="7">
        <v>44046</v>
      </c>
      <c r="B3420" s="1">
        <v>2.5197581998477301E-2</v>
      </c>
      <c r="C3420" s="1">
        <v>7.1810233680880096E-3</v>
      </c>
    </row>
    <row r="3421" spans="1:3" x14ac:dyDescent="0.3">
      <c r="A3421" s="7">
        <v>44047</v>
      </c>
      <c r="B3421" s="1">
        <v>6.6781293070290503E-3</v>
      </c>
      <c r="C3421" s="1">
        <v>3.6119305816237901E-3</v>
      </c>
    </row>
    <row r="3422" spans="1:3" x14ac:dyDescent="0.3">
      <c r="A3422" s="7">
        <v>44048</v>
      </c>
      <c r="B3422" s="1">
        <v>3.6246999032119001E-3</v>
      </c>
      <c r="C3422" s="1">
        <v>6.4297431236266496E-3</v>
      </c>
    </row>
    <row r="3423" spans="1:3" x14ac:dyDescent="0.3">
      <c r="A3423" s="7">
        <v>44049</v>
      </c>
      <c r="B3423" s="1">
        <v>3.4889171163934501E-2</v>
      </c>
      <c r="C3423" s="1">
        <v>6.4276953850315203E-3</v>
      </c>
    </row>
    <row r="3424" spans="1:3" x14ac:dyDescent="0.3">
      <c r="A3424" s="7">
        <v>44050</v>
      </c>
      <c r="B3424" s="1">
        <v>-2.2735761134941398E-2</v>
      </c>
      <c r="C3424" s="1">
        <v>6.3302949268062602E-4</v>
      </c>
    </row>
    <row r="3425" spans="1:3" x14ac:dyDescent="0.3">
      <c r="A3425" s="7">
        <v>44053</v>
      </c>
      <c r="B3425" s="1">
        <v>1.4534823704710299E-2</v>
      </c>
      <c r="C3425" s="1">
        <v>2.7422184718899302E-3</v>
      </c>
    </row>
    <row r="3426" spans="1:3" x14ac:dyDescent="0.3">
      <c r="A3426" s="7">
        <v>44054</v>
      </c>
      <c r="B3426" s="1">
        <v>-2.97397647865453E-2</v>
      </c>
      <c r="C3426" s="1">
        <v>-7.9691323627661993E-3</v>
      </c>
    </row>
    <row r="3427" spans="1:3" x14ac:dyDescent="0.3">
      <c r="A3427" s="7">
        <v>44055</v>
      </c>
      <c r="B3427" s="1">
        <v>3.3234216735274401E-2</v>
      </c>
      <c r="C3427" s="1">
        <v>1.39965497169192E-2</v>
      </c>
    </row>
    <row r="3428" spans="1:3" x14ac:dyDescent="0.3">
      <c r="A3428" s="7">
        <v>44056</v>
      </c>
      <c r="B3428" s="1">
        <v>1.7697535016231201E-2</v>
      </c>
      <c r="C3428" s="1">
        <v>-2.0471743456673699E-3</v>
      </c>
    </row>
    <row r="3429" spans="1:3" x14ac:dyDescent="0.3">
      <c r="A3429" s="7">
        <v>44057</v>
      </c>
      <c r="B3429" s="1">
        <v>-8.9125726314431798E-4</v>
      </c>
      <c r="C3429" s="1">
        <v>-1.7188262738165901E-4</v>
      </c>
    </row>
    <row r="3430" spans="1:3" x14ac:dyDescent="0.3">
      <c r="A3430" s="7">
        <v>44060</v>
      </c>
      <c r="B3430" s="1">
        <v>-2.6107660784732102E-3</v>
      </c>
      <c r="C3430" s="1">
        <v>2.7098423393971901E-3</v>
      </c>
    </row>
    <row r="3431" spans="1:3" x14ac:dyDescent="0.3">
      <c r="A3431" s="7">
        <v>44061</v>
      </c>
      <c r="B3431" s="1">
        <v>8.3328143189778103E-3</v>
      </c>
      <c r="C3431" s="1">
        <v>2.3033891356964999E-3</v>
      </c>
    </row>
    <row r="3432" spans="1:3" x14ac:dyDescent="0.3">
      <c r="A3432" s="7">
        <v>44062</v>
      </c>
      <c r="B3432" s="1">
        <v>1.25470274774053E-3</v>
      </c>
      <c r="C3432" s="1">
        <v>-4.4043952328094403E-3</v>
      </c>
    </row>
    <row r="3433" spans="1:3" x14ac:dyDescent="0.3">
      <c r="A3433" s="7">
        <v>44063</v>
      </c>
      <c r="B3433" s="1">
        <v>2.2189546406065699E-2</v>
      </c>
      <c r="C3433" s="1">
        <v>3.1586327364043799E-3</v>
      </c>
    </row>
    <row r="3434" spans="1:3" x14ac:dyDescent="0.3">
      <c r="A3434" s="7">
        <v>44064</v>
      </c>
      <c r="B3434" s="1">
        <v>5.1532533142697901E-2</v>
      </c>
      <c r="C3434" s="1">
        <v>3.4411069427025E-3</v>
      </c>
    </row>
    <row r="3435" spans="1:3" x14ac:dyDescent="0.3">
      <c r="A3435" s="7">
        <v>44067</v>
      </c>
      <c r="B3435" s="1">
        <v>1.1960263933650499E-2</v>
      </c>
      <c r="C3435" s="1">
        <v>1.00437182481388E-2</v>
      </c>
    </row>
    <row r="3436" spans="1:3" x14ac:dyDescent="0.3">
      <c r="A3436" s="7">
        <v>44068</v>
      </c>
      <c r="B3436" s="1">
        <v>-8.2037821753902004E-3</v>
      </c>
      <c r="C3436" s="1">
        <v>3.5963511854777402E-3</v>
      </c>
    </row>
    <row r="3437" spans="1:3" x14ac:dyDescent="0.3">
      <c r="A3437" s="7">
        <v>44069</v>
      </c>
      <c r="B3437" s="1">
        <v>1.3599065236605401E-2</v>
      </c>
      <c r="C3437" s="1">
        <v>1.01956260583664E-2</v>
      </c>
    </row>
    <row r="3438" spans="1:3" x14ac:dyDescent="0.3">
      <c r="A3438" s="7">
        <v>44070</v>
      </c>
      <c r="B3438" s="1">
        <v>-1.19543164588137E-2</v>
      </c>
      <c r="C3438" s="1">
        <v>1.6730441952841301E-3</v>
      </c>
    </row>
    <row r="3439" spans="1:3" x14ac:dyDescent="0.3">
      <c r="A3439" s="7">
        <v>44071</v>
      </c>
      <c r="B3439" s="1">
        <v>-1.6199294864657199E-3</v>
      </c>
      <c r="C3439" s="1">
        <v>6.7325653728902398E-3</v>
      </c>
    </row>
    <row r="3440" spans="1:3" x14ac:dyDescent="0.3">
      <c r="A3440" s="7">
        <v>44074</v>
      </c>
      <c r="B3440" s="1">
        <v>3.3912187249579298E-2</v>
      </c>
      <c r="C3440" s="1">
        <v>-2.1949626648870599E-3</v>
      </c>
    </row>
    <row r="3441" spans="1:3" x14ac:dyDescent="0.3">
      <c r="A3441" s="7">
        <v>44075</v>
      </c>
      <c r="B3441" s="1">
        <v>3.9832665992275203E-2</v>
      </c>
      <c r="C3441" s="1">
        <v>7.5250028014732804E-3</v>
      </c>
    </row>
    <row r="3442" spans="1:3" x14ac:dyDescent="0.3">
      <c r="A3442" s="7">
        <v>44076</v>
      </c>
      <c r="B3442" s="1">
        <v>-2.07183295284297E-2</v>
      </c>
      <c r="C3442" s="1">
        <v>1.5365910284791199E-2</v>
      </c>
    </row>
    <row r="3443" spans="1:3" x14ac:dyDescent="0.3">
      <c r="A3443" s="7">
        <v>44077</v>
      </c>
      <c r="B3443" s="1">
        <v>-8.0061112214381294E-2</v>
      </c>
      <c r="C3443" s="1">
        <v>-3.51258436313618E-2</v>
      </c>
    </row>
    <row r="3444" spans="1:3" x14ac:dyDescent="0.3">
      <c r="A3444" s="7">
        <v>44078</v>
      </c>
      <c r="B3444" s="1">
        <v>6.6190597536563999E-4</v>
      </c>
      <c r="C3444" s="1">
        <v>-8.1330273628103002E-3</v>
      </c>
    </row>
    <row r="3445" spans="1:3" x14ac:dyDescent="0.3">
      <c r="A3445" s="7">
        <v>44082</v>
      </c>
      <c r="B3445" s="1">
        <v>-6.7294993078432105E-2</v>
      </c>
      <c r="C3445" s="1">
        <v>-2.7756342088176601E-2</v>
      </c>
    </row>
    <row r="3446" spans="1:3" x14ac:dyDescent="0.3">
      <c r="A3446" s="7">
        <v>44083</v>
      </c>
      <c r="B3446" s="1">
        <v>3.98865755266078E-2</v>
      </c>
      <c r="C3446" s="1">
        <v>2.0144986322044599E-2</v>
      </c>
    </row>
    <row r="3447" spans="1:3" x14ac:dyDescent="0.3">
      <c r="A3447" s="7">
        <v>44084</v>
      </c>
      <c r="B3447" s="1">
        <v>-3.26458440506543E-2</v>
      </c>
      <c r="C3447" s="1">
        <v>-1.7584796727765799E-2</v>
      </c>
    </row>
    <row r="3448" spans="1:3" x14ac:dyDescent="0.3">
      <c r="A3448" s="7">
        <v>44085</v>
      </c>
      <c r="B3448" s="1">
        <v>-1.31288109776404E-2</v>
      </c>
      <c r="C3448" s="1">
        <v>5.3307240122646405E-4</v>
      </c>
    </row>
    <row r="3449" spans="1:3" x14ac:dyDescent="0.3">
      <c r="A3449" s="7">
        <v>44088</v>
      </c>
      <c r="B3449" s="1">
        <v>2.99999469952246E-2</v>
      </c>
      <c r="C3449" s="1">
        <v>1.2741828980659099E-2</v>
      </c>
    </row>
    <row r="3450" spans="1:3" x14ac:dyDescent="0.3">
      <c r="A3450" s="7">
        <v>44089</v>
      </c>
      <c r="B3450" s="1">
        <v>1.5603326907587299E-3</v>
      </c>
      <c r="C3450" s="1">
        <v>5.2193595454597102E-3</v>
      </c>
    </row>
    <row r="3451" spans="1:3" x14ac:dyDescent="0.3">
      <c r="A3451" s="7">
        <v>44090</v>
      </c>
      <c r="B3451" s="1">
        <v>-2.9513529230708199E-2</v>
      </c>
      <c r="C3451" s="1">
        <v>-4.6189466148207599E-3</v>
      </c>
    </row>
    <row r="3452" spans="1:3" x14ac:dyDescent="0.3">
      <c r="A3452" s="7">
        <v>44091</v>
      </c>
      <c r="B3452" s="1">
        <v>-1.59636972398777E-2</v>
      </c>
      <c r="C3452" s="1">
        <v>-8.4123657385264394E-3</v>
      </c>
    </row>
    <row r="3453" spans="1:3" x14ac:dyDescent="0.3">
      <c r="A3453" s="7">
        <v>44092</v>
      </c>
      <c r="B3453" s="1">
        <v>-3.1720208949495302E-2</v>
      </c>
      <c r="C3453" s="1">
        <v>-1.1182581788012E-2</v>
      </c>
    </row>
    <row r="3454" spans="1:3" x14ac:dyDescent="0.3">
      <c r="A3454" s="7">
        <v>44095</v>
      </c>
      <c r="B3454" s="1">
        <v>3.0325908838277901E-2</v>
      </c>
      <c r="C3454" s="1">
        <v>-1.1571097896821401E-2</v>
      </c>
    </row>
    <row r="3455" spans="1:3" x14ac:dyDescent="0.3">
      <c r="A3455" s="7">
        <v>44096</v>
      </c>
      <c r="B3455" s="1">
        <v>1.5715695919715601E-2</v>
      </c>
      <c r="C3455" s="1">
        <v>1.0517944926164501E-2</v>
      </c>
    </row>
    <row r="3456" spans="1:3" x14ac:dyDescent="0.3">
      <c r="A3456" s="7">
        <v>44097</v>
      </c>
      <c r="B3456" s="1">
        <v>-4.1945952504535602E-2</v>
      </c>
      <c r="C3456" s="1">
        <v>-2.3721454949508301E-2</v>
      </c>
    </row>
    <row r="3457" spans="1:3" x14ac:dyDescent="0.3">
      <c r="A3457" s="7">
        <v>44098</v>
      </c>
      <c r="B3457" s="1">
        <v>1.0268711348620599E-2</v>
      </c>
      <c r="C3457" s="1">
        <v>2.98745913801435E-3</v>
      </c>
    </row>
    <row r="3458" spans="1:3" x14ac:dyDescent="0.3">
      <c r="A3458" s="7">
        <v>44099</v>
      </c>
      <c r="B3458" s="1">
        <v>3.7516248813036703E-2</v>
      </c>
      <c r="C3458" s="1">
        <v>1.59767237606376E-2</v>
      </c>
    </row>
    <row r="3459" spans="1:3" x14ac:dyDescent="0.3">
      <c r="A3459" s="7">
        <v>44102</v>
      </c>
      <c r="B3459" s="1">
        <v>2.3868869436402901E-2</v>
      </c>
      <c r="C3459" s="1">
        <v>1.61105902840455E-2</v>
      </c>
    </row>
    <row r="3460" spans="1:3" x14ac:dyDescent="0.3">
      <c r="A3460" s="7">
        <v>44103</v>
      </c>
      <c r="B3460" s="1">
        <v>-7.5678644555287099E-3</v>
      </c>
      <c r="C3460" s="1">
        <v>-4.8126645567366797E-3</v>
      </c>
    </row>
    <row r="3461" spans="1:3" x14ac:dyDescent="0.3">
      <c r="A3461" s="7">
        <v>44104</v>
      </c>
      <c r="B3461" s="1">
        <v>1.50757698091992E-2</v>
      </c>
      <c r="C3461" s="1">
        <v>8.2537181384805293E-3</v>
      </c>
    </row>
    <row r="3462" spans="1:3" x14ac:dyDescent="0.3">
      <c r="A3462" s="7">
        <v>44105</v>
      </c>
      <c r="B3462" s="1">
        <v>8.4621623968859101E-3</v>
      </c>
      <c r="C3462" s="1">
        <v>5.2929078203984804E-3</v>
      </c>
    </row>
    <row r="3463" spans="1:3" x14ac:dyDescent="0.3">
      <c r="A3463" s="7">
        <v>44106</v>
      </c>
      <c r="B3463" s="1">
        <v>-3.2280230875966903E-2</v>
      </c>
      <c r="C3463" s="1">
        <v>-9.5776521919944697E-3</v>
      </c>
    </row>
    <row r="3464" spans="1:3" x14ac:dyDescent="0.3">
      <c r="A3464" s="7">
        <v>44109</v>
      </c>
      <c r="B3464" s="1">
        <v>3.0791073855386E-2</v>
      </c>
      <c r="C3464" s="1">
        <v>1.7972708740800401E-2</v>
      </c>
    </row>
    <row r="3465" spans="1:3" x14ac:dyDescent="0.3">
      <c r="A3465" s="7">
        <v>44110</v>
      </c>
      <c r="B3465" s="1">
        <v>-2.8669471416386101E-2</v>
      </c>
      <c r="C3465" s="1">
        <v>-1.39735157045694E-2</v>
      </c>
    </row>
    <row r="3466" spans="1:3" x14ac:dyDescent="0.3">
      <c r="A3466" s="7">
        <v>44111</v>
      </c>
      <c r="B3466" s="1">
        <v>1.69671557282727E-2</v>
      </c>
      <c r="C3466" s="1">
        <v>1.73967546584783E-2</v>
      </c>
    </row>
    <row r="3467" spans="1:3" x14ac:dyDescent="0.3">
      <c r="A3467" s="7">
        <v>44112</v>
      </c>
      <c r="B3467" s="1">
        <v>-9.5592909049624396E-4</v>
      </c>
      <c r="C3467" s="1">
        <v>8.0101237256968699E-3</v>
      </c>
    </row>
    <row r="3468" spans="1:3" x14ac:dyDescent="0.3">
      <c r="A3468" s="7">
        <v>44113</v>
      </c>
      <c r="B3468" s="1">
        <v>1.7395899363488398E-2</v>
      </c>
      <c r="C3468" s="1">
        <v>8.7935332795945308E-3</v>
      </c>
    </row>
    <row r="3469" spans="1:3" x14ac:dyDescent="0.3">
      <c r="A3469" s="7">
        <v>44116</v>
      </c>
      <c r="B3469" s="1">
        <v>6.3520556467992206E-2</v>
      </c>
      <c r="C3469" s="1">
        <v>1.6415812925706801E-2</v>
      </c>
    </row>
    <row r="3470" spans="1:3" x14ac:dyDescent="0.3">
      <c r="A3470" s="7">
        <v>44117</v>
      </c>
      <c r="B3470" s="1">
        <v>-2.6527393596684101E-2</v>
      </c>
      <c r="C3470" s="1">
        <v>-6.3069189758704304E-3</v>
      </c>
    </row>
    <row r="3471" spans="1:3" x14ac:dyDescent="0.3">
      <c r="A3471" s="7">
        <v>44118</v>
      </c>
      <c r="B3471" s="1">
        <v>7.4331635748925396E-4</v>
      </c>
      <c r="C3471" s="1">
        <v>-6.6231418195618098E-3</v>
      </c>
    </row>
    <row r="3472" spans="1:3" x14ac:dyDescent="0.3">
      <c r="A3472" s="7">
        <v>44119</v>
      </c>
      <c r="B3472" s="1">
        <v>-3.96082715743706E-3</v>
      </c>
      <c r="C3472" s="1">
        <v>-1.52775531052374E-3</v>
      </c>
    </row>
    <row r="3473" spans="1:3" x14ac:dyDescent="0.3">
      <c r="A3473" s="7">
        <v>44120</v>
      </c>
      <c r="B3473" s="1">
        <v>-1.4000475903458799E-2</v>
      </c>
      <c r="C3473" s="1">
        <v>1.3491964267831099E-4</v>
      </c>
    </row>
    <row r="3474" spans="1:3" x14ac:dyDescent="0.3">
      <c r="A3474" s="7">
        <v>44123</v>
      </c>
      <c r="B3474" s="1">
        <v>-2.5541897757515E-2</v>
      </c>
      <c r="C3474" s="1">
        <v>-1.6329861857144402E-2</v>
      </c>
    </row>
    <row r="3475" spans="1:3" x14ac:dyDescent="0.3">
      <c r="A3475" s="7">
        <v>44124</v>
      </c>
      <c r="B3475" s="1">
        <v>1.3191922622918699E-2</v>
      </c>
      <c r="C3475" s="1">
        <v>4.7273339817479601E-3</v>
      </c>
    </row>
    <row r="3476" spans="1:3" x14ac:dyDescent="0.3">
      <c r="A3476" s="7">
        <v>44125</v>
      </c>
      <c r="B3476" s="1">
        <v>-5.4463086636696899E-3</v>
      </c>
      <c r="C3476" s="1">
        <v>-2.1956997557747199E-3</v>
      </c>
    </row>
    <row r="3477" spans="1:3" x14ac:dyDescent="0.3">
      <c r="A3477" s="7">
        <v>44126</v>
      </c>
      <c r="B3477" s="1">
        <v>-9.5834382313467695E-3</v>
      </c>
      <c r="C3477" s="1">
        <v>5.2189252093059997E-3</v>
      </c>
    </row>
    <row r="3478" spans="1:3" x14ac:dyDescent="0.3">
      <c r="A3478" s="7">
        <v>44127</v>
      </c>
      <c r="B3478" s="1">
        <v>-6.13387051583336E-3</v>
      </c>
      <c r="C3478" s="1">
        <v>3.4457615439620298E-3</v>
      </c>
    </row>
    <row r="3479" spans="1:3" x14ac:dyDescent="0.3">
      <c r="A3479" s="7">
        <v>44130</v>
      </c>
      <c r="B3479" s="1">
        <v>8.6964727654903498E-5</v>
      </c>
      <c r="C3479" s="1">
        <v>-1.8589516328343499E-2</v>
      </c>
    </row>
    <row r="3480" spans="1:3" x14ac:dyDescent="0.3">
      <c r="A3480" s="7">
        <v>44131</v>
      </c>
      <c r="B3480" s="1">
        <v>1.3472333389882501E-2</v>
      </c>
      <c r="C3480" s="1">
        <v>-3.0256188933577301E-3</v>
      </c>
    </row>
    <row r="3481" spans="1:3" x14ac:dyDescent="0.3">
      <c r="A3481" s="7">
        <v>44132</v>
      </c>
      <c r="B3481" s="1">
        <v>-4.6312208382489103E-2</v>
      </c>
      <c r="C3481" s="1">
        <v>-3.5287878950409898E-2</v>
      </c>
    </row>
    <row r="3482" spans="1:3" x14ac:dyDescent="0.3">
      <c r="A3482" s="7">
        <v>44133</v>
      </c>
      <c r="B3482" s="1">
        <v>3.7050395481856603E-2</v>
      </c>
      <c r="C3482" s="1">
        <v>1.19473308571085E-2</v>
      </c>
    </row>
    <row r="3483" spans="1:3" x14ac:dyDescent="0.3">
      <c r="A3483" s="7">
        <v>44134</v>
      </c>
      <c r="B3483" s="1">
        <v>-5.6018050477559402E-2</v>
      </c>
      <c r="C3483" s="1">
        <v>-1.21295499853896E-2</v>
      </c>
    </row>
    <row r="3484" spans="1:3" x14ac:dyDescent="0.3">
      <c r="A3484" s="7">
        <v>44137</v>
      </c>
      <c r="B3484" s="1">
        <v>-8.2674525243209296E-4</v>
      </c>
      <c r="C3484" s="1">
        <v>1.23182025102477E-2</v>
      </c>
    </row>
    <row r="3485" spans="1:3" x14ac:dyDescent="0.3">
      <c r="A3485" s="7">
        <v>44138</v>
      </c>
      <c r="B3485" s="1">
        <v>1.5353607473806799E-2</v>
      </c>
      <c r="C3485" s="1">
        <v>1.7799290135456201E-2</v>
      </c>
    </row>
    <row r="3486" spans="1:3" x14ac:dyDescent="0.3">
      <c r="A3486" s="7">
        <v>44139</v>
      </c>
      <c r="B3486" s="1">
        <v>4.0836511884470697E-2</v>
      </c>
      <c r="C3486" s="1">
        <v>2.2047047614283801E-2</v>
      </c>
    </row>
    <row r="3487" spans="1:3" x14ac:dyDescent="0.3">
      <c r="A3487" s="7">
        <v>44140</v>
      </c>
      <c r="B3487" s="1">
        <v>3.5493845549287702E-2</v>
      </c>
      <c r="C3487" s="1">
        <v>1.9460194209323101E-2</v>
      </c>
    </row>
    <row r="3488" spans="1:3" x14ac:dyDescent="0.3">
      <c r="A3488" s="7">
        <v>44141</v>
      </c>
      <c r="B3488" s="1">
        <v>-1.1361088187857901E-3</v>
      </c>
      <c r="C3488" s="1">
        <v>-2.8771525419757398E-4</v>
      </c>
    </row>
    <row r="3489" spans="1:3" x14ac:dyDescent="0.3">
      <c r="A3489" s="7">
        <v>44144</v>
      </c>
      <c r="B3489" s="1">
        <v>-1.9968025341143301E-2</v>
      </c>
      <c r="C3489" s="1">
        <v>1.1699889352800899E-2</v>
      </c>
    </row>
    <row r="3490" spans="1:3" x14ac:dyDescent="0.3">
      <c r="A3490" s="7">
        <v>44145</v>
      </c>
      <c r="B3490" s="1">
        <v>-3.00899665451082E-3</v>
      </c>
      <c r="C3490" s="1">
        <v>-1.39979467680607E-3</v>
      </c>
    </row>
    <row r="3491" spans="1:3" x14ac:dyDescent="0.3">
      <c r="A3491" s="7">
        <v>44146</v>
      </c>
      <c r="B3491" s="1">
        <v>3.0352644852662501E-2</v>
      </c>
      <c r="C3491" s="1">
        <v>7.6518553722846301E-3</v>
      </c>
    </row>
    <row r="3492" spans="1:3" x14ac:dyDescent="0.3">
      <c r="A3492" s="7">
        <v>44147</v>
      </c>
      <c r="B3492" s="1">
        <v>-2.34314568480742E-3</v>
      </c>
      <c r="C3492" s="1">
        <v>-9.9785322079657401E-3</v>
      </c>
    </row>
    <row r="3493" spans="1:3" x14ac:dyDescent="0.3">
      <c r="A3493" s="7">
        <v>44148</v>
      </c>
      <c r="B3493" s="1">
        <v>4.1939706974214501E-4</v>
      </c>
      <c r="C3493" s="1">
        <v>1.36103352447114E-2</v>
      </c>
    </row>
    <row r="3494" spans="1:3" x14ac:dyDescent="0.3">
      <c r="A3494" s="7">
        <v>44151</v>
      </c>
      <c r="B3494" s="1">
        <v>8.7204009992567499E-3</v>
      </c>
      <c r="C3494" s="1">
        <v>1.1648051306502901E-2</v>
      </c>
    </row>
    <row r="3495" spans="1:3" x14ac:dyDescent="0.3">
      <c r="A3495" s="7">
        <v>44152</v>
      </c>
      <c r="B3495" s="1">
        <v>-7.5644438928055297E-3</v>
      </c>
      <c r="C3495" s="1">
        <v>-4.7919257499330296E-3</v>
      </c>
    </row>
    <row r="3496" spans="1:3" x14ac:dyDescent="0.3">
      <c r="A3496" s="7">
        <v>44153</v>
      </c>
      <c r="B3496" s="1">
        <v>-1.13911947288932E-2</v>
      </c>
      <c r="C3496" s="1">
        <v>-1.15638295469629E-2</v>
      </c>
    </row>
    <row r="3497" spans="1:3" x14ac:dyDescent="0.3">
      <c r="A3497" s="7">
        <v>44154</v>
      </c>
      <c r="B3497" s="1">
        <v>5.1681133556493704E-3</v>
      </c>
      <c r="C3497" s="1">
        <v>3.94644243245512E-3</v>
      </c>
    </row>
    <row r="3498" spans="1:3" x14ac:dyDescent="0.3">
      <c r="A3498" s="7">
        <v>44155</v>
      </c>
      <c r="B3498" s="1">
        <v>-1.09575454585253E-2</v>
      </c>
      <c r="C3498" s="1">
        <v>-6.7925628806377904E-3</v>
      </c>
    </row>
    <row r="3499" spans="1:3" x14ac:dyDescent="0.3">
      <c r="A3499" s="7">
        <v>44158</v>
      </c>
      <c r="B3499" s="1">
        <v>-2.9742598437290699E-2</v>
      </c>
      <c r="C3499" s="1">
        <v>5.6359306656281697E-3</v>
      </c>
    </row>
    <row r="3500" spans="1:3" x14ac:dyDescent="0.3">
      <c r="A3500" s="7">
        <v>44159</v>
      </c>
      <c r="B3500" s="1">
        <v>1.15942710380028E-2</v>
      </c>
      <c r="C3500" s="1">
        <v>1.6161668211777599E-2</v>
      </c>
    </row>
    <row r="3501" spans="1:3" x14ac:dyDescent="0.3">
      <c r="A3501" s="7">
        <v>44160</v>
      </c>
      <c r="B3501" s="1">
        <v>7.46714555810835E-3</v>
      </c>
      <c r="C3501" s="1">
        <v>-1.5844183020425899E-3</v>
      </c>
    </row>
    <row r="3502" spans="1:3" x14ac:dyDescent="0.3">
      <c r="A3502" s="7">
        <v>44162</v>
      </c>
      <c r="B3502" s="1">
        <v>4.82629599957707E-3</v>
      </c>
      <c r="C3502" s="1">
        <v>2.3969793877931501E-3</v>
      </c>
    </row>
    <row r="3503" spans="1:3" x14ac:dyDescent="0.3">
      <c r="A3503" s="7">
        <v>44165</v>
      </c>
      <c r="B3503" s="1">
        <v>2.1099680475554099E-2</v>
      </c>
      <c r="C3503" s="1">
        <v>-4.5955486826819696E-3</v>
      </c>
    </row>
    <row r="3504" spans="1:3" x14ac:dyDescent="0.3">
      <c r="A3504" s="7">
        <v>44166</v>
      </c>
      <c r="B3504" s="1">
        <v>3.0827384382327901E-2</v>
      </c>
      <c r="C3504" s="1">
        <v>1.1271187094962399E-2</v>
      </c>
    </row>
    <row r="3505" spans="1:3" x14ac:dyDescent="0.3">
      <c r="A3505" s="7">
        <v>44167</v>
      </c>
      <c r="B3505" s="1">
        <v>2.93357867837152E-3</v>
      </c>
      <c r="C3505" s="1">
        <v>1.79116686583214E-3</v>
      </c>
    </row>
    <row r="3506" spans="1:3" x14ac:dyDescent="0.3">
      <c r="A3506" s="7">
        <v>44168</v>
      </c>
      <c r="B3506" s="1">
        <v>-1.1375514376975599E-3</v>
      </c>
      <c r="C3506" s="1">
        <v>-6.2415719601705E-4</v>
      </c>
    </row>
    <row r="3507" spans="1:3" x14ac:dyDescent="0.3">
      <c r="A3507" s="7">
        <v>44169</v>
      </c>
      <c r="B3507" s="1">
        <v>-5.6124582089488503E-3</v>
      </c>
      <c r="C3507" s="1">
        <v>8.8362749967960692E-3</v>
      </c>
    </row>
    <row r="3508" spans="1:3" x14ac:dyDescent="0.3">
      <c r="A3508" s="7">
        <v>44172</v>
      </c>
      <c r="B3508" s="1">
        <v>1.2269909566241501E-2</v>
      </c>
      <c r="C3508" s="1">
        <v>-1.9356376039518801E-3</v>
      </c>
    </row>
    <row r="3509" spans="1:3" x14ac:dyDescent="0.3">
      <c r="A3509" s="7">
        <v>44173</v>
      </c>
      <c r="B3509" s="1">
        <v>5.0909498563820304E-3</v>
      </c>
      <c r="C3509" s="1">
        <v>2.7871480483805402E-3</v>
      </c>
    </row>
    <row r="3510" spans="1:3" x14ac:dyDescent="0.3">
      <c r="A3510" s="7">
        <v>44174</v>
      </c>
      <c r="B3510" s="1">
        <v>-2.0903796413737099E-2</v>
      </c>
      <c r="C3510" s="1">
        <v>-7.9492017016679108E-3</v>
      </c>
    </row>
    <row r="3511" spans="1:3" x14ac:dyDescent="0.3">
      <c r="A3511" s="7">
        <v>44175</v>
      </c>
      <c r="B3511" s="1">
        <v>1.1988853299577801E-2</v>
      </c>
      <c r="C3511" s="1">
        <v>-1.28510787694813E-3</v>
      </c>
    </row>
    <row r="3512" spans="1:3" x14ac:dyDescent="0.3">
      <c r="A3512" s="7">
        <v>44176</v>
      </c>
      <c r="B3512" s="1">
        <v>-6.7348137873745103E-3</v>
      </c>
      <c r="C3512" s="1">
        <v>-1.26499737630659E-3</v>
      </c>
    </row>
    <row r="3513" spans="1:3" x14ac:dyDescent="0.3">
      <c r="A3513" s="7">
        <v>44179</v>
      </c>
      <c r="B3513" s="1">
        <v>-5.1466715581132104E-3</v>
      </c>
      <c r="C3513" s="1">
        <v>-4.3592590529202297E-3</v>
      </c>
    </row>
    <row r="3514" spans="1:3" x14ac:dyDescent="0.3">
      <c r="A3514" s="7">
        <v>44180</v>
      </c>
      <c r="B3514" s="1">
        <v>5.0090369764675097E-2</v>
      </c>
      <c r="C3514" s="1">
        <v>1.2921249168390299E-2</v>
      </c>
    </row>
    <row r="3515" spans="1:3" x14ac:dyDescent="0.3">
      <c r="A3515" s="7">
        <v>44181</v>
      </c>
      <c r="B3515" s="1">
        <v>-5.4740306957690198E-4</v>
      </c>
      <c r="C3515" s="1">
        <v>1.77279525163154E-3</v>
      </c>
    </row>
    <row r="3516" spans="1:3" x14ac:dyDescent="0.3">
      <c r="A3516" s="7">
        <v>44182</v>
      </c>
      <c r="B3516" s="1">
        <v>6.9635643555534497E-3</v>
      </c>
      <c r="C3516" s="1">
        <v>5.7576545927631199E-3</v>
      </c>
    </row>
    <row r="3517" spans="1:3" x14ac:dyDescent="0.3">
      <c r="A3517" s="7">
        <v>44183</v>
      </c>
      <c r="B3517" s="1">
        <v>-1.5850839198842399E-2</v>
      </c>
      <c r="C3517" s="1">
        <v>-3.5111184130531799E-3</v>
      </c>
    </row>
    <row r="3518" spans="1:3" x14ac:dyDescent="0.3">
      <c r="A3518" s="7">
        <v>44186</v>
      </c>
      <c r="B3518" s="1">
        <v>1.23953761637792E-2</v>
      </c>
      <c r="C3518" s="1">
        <v>-3.9062789887751598E-3</v>
      </c>
    </row>
    <row r="3519" spans="1:3" x14ac:dyDescent="0.3">
      <c r="A3519" s="7">
        <v>44187</v>
      </c>
      <c r="B3519" s="1">
        <v>2.8464505476335899E-2</v>
      </c>
      <c r="C3519" s="1">
        <v>-2.0730928306164102E-3</v>
      </c>
    </row>
    <row r="3520" spans="1:3" x14ac:dyDescent="0.3">
      <c r="A3520" s="7">
        <v>44188</v>
      </c>
      <c r="B3520" s="1">
        <v>-6.97596105516873E-3</v>
      </c>
      <c r="C3520" s="1">
        <v>7.4581125077743905E-4</v>
      </c>
    </row>
    <row r="3521" spans="1:3" x14ac:dyDescent="0.3">
      <c r="A3521" s="7">
        <v>44189</v>
      </c>
      <c r="B3521" s="1">
        <v>7.7120646249047003E-3</v>
      </c>
      <c r="C3521" s="1">
        <v>3.53658905115006E-3</v>
      </c>
    </row>
    <row r="3522" spans="1:3" x14ac:dyDescent="0.3">
      <c r="A3522" s="7">
        <v>44193</v>
      </c>
      <c r="B3522" s="1">
        <v>3.5765871282548801E-2</v>
      </c>
      <c r="C3522" s="1">
        <v>8.7225287965548796E-3</v>
      </c>
    </row>
    <row r="3523" spans="1:3" x14ac:dyDescent="0.3">
      <c r="A3523" s="7">
        <v>44194</v>
      </c>
      <c r="B3523" s="1">
        <v>-1.33149473154006E-2</v>
      </c>
      <c r="C3523" s="1">
        <v>-2.2273804296427699E-3</v>
      </c>
    </row>
    <row r="3524" spans="1:3" x14ac:dyDescent="0.3">
      <c r="A3524" s="7">
        <v>44195</v>
      </c>
      <c r="B3524" s="1">
        <v>-8.5267678496347993E-3</v>
      </c>
      <c r="C3524" s="1">
        <v>1.34154716549317E-3</v>
      </c>
    </row>
    <row r="3525" spans="1:3" x14ac:dyDescent="0.3">
      <c r="A3525" s="7">
        <v>44196</v>
      </c>
      <c r="B3525" s="1">
        <v>-7.7024962723855096E-3</v>
      </c>
      <c r="C3525" s="1">
        <v>6.4388454434800603E-3</v>
      </c>
    </row>
    <row r="3526" spans="1:3" x14ac:dyDescent="0.3">
      <c r="A3526" s="7">
        <v>44200</v>
      </c>
      <c r="B3526" s="1">
        <v>-2.4719379830665501E-2</v>
      </c>
      <c r="C3526" s="1">
        <v>-1.47548275183028E-2</v>
      </c>
    </row>
    <row r="3527" spans="1:3" x14ac:dyDescent="0.3">
      <c r="A3527" s="7">
        <v>44201</v>
      </c>
      <c r="B3527" s="1">
        <v>1.23639084496199E-2</v>
      </c>
      <c r="C3527" s="1">
        <v>7.0825951370958604E-3</v>
      </c>
    </row>
    <row r="3528" spans="1:3" x14ac:dyDescent="0.3">
      <c r="A3528" s="7">
        <v>44202</v>
      </c>
      <c r="B3528" s="1">
        <v>-3.3661613427436898E-2</v>
      </c>
      <c r="C3528" s="1">
        <v>5.70984297479571E-3</v>
      </c>
    </row>
    <row r="3529" spans="1:3" x14ac:dyDescent="0.3">
      <c r="A3529" s="7">
        <v>44203</v>
      </c>
      <c r="B3529" s="1">
        <v>3.4123181180286503E-2</v>
      </c>
      <c r="C3529" s="1">
        <v>1.48474036691992E-2</v>
      </c>
    </row>
    <row r="3530" spans="1:3" x14ac:dyDescent="0.3">
      <c r="A3530" s="7">
        <v>44204</v>
      </c>
      <c r="B3530" s="1">
        <v>8.6312297028223704E-3</v>
      </c>
      <c r="C3530" s="1">
        <v>5.4918627962683396E-3</v>
      </c>
    </row>
    <row r="3531" spans="1:3" x14ac:dyDescent="0.3">
      <c r="A3531" s="7">
        <v>44207</v>
      </c>
      <c r="B3531" s="1">
        <v>-2.3248792958409498E-2</v>
      </c>
      <c r="C3531" s="1">
        <v>-6.5547511022420197E-3</v>
      </c>
    </row>
    <row r="3532" spans="1:3" x14ac:dyDescent="0.3">
      <c r="A3532" s="7">
        <v>44208</v>
      </c>
      <c r="B3532" s="1">
        <v>-1.39542382054192E-3</v>
      </c>
      <c r="C3532" s="1">
        <v>4.15788450791155E-4</v>
      </c>
    </row>
    <row r="3533" spans="1:3" x14ac:dyDescent="0.3">
      <c r="A3533" s="7">
        <v>44209</v>
      </c>
      <c r="B3533" s="1">
        <v>1.6226585607599601E-2</v>
      </c>
      <c r="C3533" s="1">
        <v>2.2756418737981399E-3</v>
      </c>
    </row>
    <row r="3534" spans="1:3" x14ac:dyDescent="0.3">
      <c r="A3534" s="7">
        <v>44210</v>
      </c>
      <c r="B3534" s="1">
        <v>-1.51271798816107E-2</v>
      </c>
      <c r="C3534" s="1">
        <v>-3.7534512393423399E-3</v>
      </c>
    </row>
    <row r="3535" spans="1:3" x14ac:dyDescent="0.3">
      <c r="A3535" s="7">
        <v>44211</v>
      </c>
      <c r="B3535" s="1">
        <v>-1.37305086007422E-2</v>
      </c>
      <c r="C3535" s="1">
        <v>-7.1900279590226797E-3</v>
      </c>
    </row>
    <row r="3536" spans="1:3" x14ac:dyDescent="0.3">
      <c r="A3536" s="7">
        <v>44215</v>
      </c>
      <c r="B3536" s="1">
        <v>5.4271725974202002E-3</v>
      </c>
      <c r="C3536" s="1">
        <v>8.1363794864990294E-3</v>
      </c>
    </row>
    <row r="3537" spans="1:3" x14ac:dyDescent="0.3">
      <c r="A3537" s="7">
        <v>44216</v>
      </c>
      <c r="B3537" s="1">
        <v>3.2855989255171199E-2</v>
      </c>
      <c r="C3537" s="1">
        <v>1.3935625541625E-2</v>
      </c>
    </row>
    <row r="3538" spans="1:3" x14ac:dyDescent="0.3">
      <c r="A3538" s="7">
        <v>44217</v>
      </c>
      <c r="B3538" s="1">
        <v>3.6658359335197899E-2</v>
      </c>
      <c r="C3538" s="1">
        <v>3.1672312498187699E-4</v>
      </c>
    </row>
    <row r="3539" spans="1:3" x14ac:dyDescent="0.3">
      <c r="A3539" s="7">
        <v>44218</v>
      </c>
      <c r="B3539" s="1">
        <v>1.6073672762007399E-2</v>
      </c>
      <c r="C3539" s="1">
        <v>-3.0106114851996498E-3</v>
      </c>
    </row>
    <row r="3540" spans="1:3" x14ac:dyDescent="0.3">
      <c r="A3540" s="7">
        <v>44221</v>
      </c>
      <c r="B3540" s="1">
        <v>2.7683937431235199E-2</v>
      </c>
      <c r="C3540" s="1">
        <v>3.6158387557001502E-3</v>
      </c>
    </row>
    <row r="3541" spans="1:3" x14ac:dyDescent="0.3">
      <c r="A3541" s="7">
        <v>44222</v>
      </c>
      <c r="B3541" s="1">
        <v>1.6792293295879699E-3</v>
      </c>
      <c r="C3541" s="1">
        <v>-1.4888336862691799E-3</v>
      </c>
    </row>
    <row r="3542" spans="1:3" x14ac:dyDescent="0.3">
      <c r="A3542" s="7">
        <v>44223</v>
      </c>
      <c r="B3542" s="1">
        <v>-7.6837228424404503E-3</v>
      </c>
      <c r="C3542" s="1">
        <v>-2.5677883530241401E-2</v>
      </c>
    </row>
    <row r="3543" spans="1:3" x14ac:dyDescent="0.3">
      <c r="A3543" s="7">
        <v>44224</v>
      </c>
      <c r="B3543" s="1">
        <v>-3.49851855225305E-2</v>
      </c>
      <c r="C3543" s="1">
        <v>9.7606258994253903E-3</v>
      </c>
    </row>
    <row r="3544" spans="1:3" x14ac:dyDescent="0.3">
      <c r="A3544" s="7">
        <v>44225</v>
      </c>
      <c r="B3544" s="1">
        <v>-3.7420699292828097E-2</v>
      </c>
      <c r="C3544" s="1">
        <v>-1.9311475283558099E-2</v>
      </c>
    </row>
    <row r="3545" spans="1:3" x14ac:dyDescent="0.3">
      <c r="A3545" s="7">
        <v>44228</v>
      </c>
      <c r="B3545" s="1">
        <v>1.6520142198325601E-2</v>
      </c>
      <c r="C3545" s="1">
        <v>1.6051767564970999E-2</v>
      </c>
    </row>
    <row r="3546" spans="1:3" x14ac:dyDescent="0.3">
      <c r="A3546" s="7">
        <v>44229</v>
      </c>
      <c r="B3546" s="1">
        <v>6.33685827316111E-3</v>
      </c>
      <c r="C3546" s="1">
        <v>1.38982237054077E-2</v>
      </c>
    </row>
    <row r="3547" spans="1:3" x14ac:dyDescent="0.3">
      <c r="A3547" s="7">
        <v>44230</v>
      </c>
      <c r="B3547" s="1">
        <v>-7.7785568387954704E-3</v>
      </c>
      <c r="C3547" s="1">
        <v>1.0087690073419301E-3</v>
      </c>
    </row>
    <row r="3548" spans="1:3" x14ac:dyDescent="0.3">
      <c r="A3548" s="7">
        <v>44231</v>
      </c>
      <c r="B3548" s="1">
        <v>2.57578202067246E-2</v>
      </c>
      <c r="C3548" s="1">
        <v>1.0853322136239201E-2</v>
      </c>
    </row>
    <row r="3549" spans="1:3" x14ac:dyDescent="0.3">
      <c r="A3549" s="7">
        <v>44232</v>
      </c>
      <c r="B3549" s="1">
        <v>-3.0979536215500801E-3</v>
      </c>
      <c r="C3549" s="1">
        <v>3.8974951931107799E-3</v>
      </c>
    </row>
    <row r="3550" spans="1:3" x14ac:dyDescent="0.3">
      <c r="A3550" s="7">
        <v>44235</v>
      </c>
      <c r="B3550" s="1">
        <v>1.09672579834119E-3</v>
      </c>
      <c r="C3550" s="1">
        <v>7.39934842091139E-3</v>
      </c>
    </row>
    <row r="3551" spans="1:3" x14ac:dyDescent="0.3">
      <c r="A3551" s="7">
        <v>44236</v>
      </c>
      <c r="B3551" s="1">
        <v>-6.57370354939901E-3</v>
      </c>
      <c r="C3551" s="1">
        <v>-1.11352513976426E-3</v>
      </c>
    </row>
    <row r="3552" spans="1:3" x14ac:dyDescent="0.3">
      <c r="A3552" s="7">
        <v>44237</v>
      </c>
      <c r="B3552" s="1">
        <v>-4.5584072058276696E-3</v>
      </c>
      <c r="C3552" s="1">
        <v>-3.4518476461464803E-4</v>
      </c>
    </row>
    <row r="3553" spans="1:3" x14ac:dyDescent="0.3">
      <c r="A3553" s="7">
        <v>44238</v>
      </c>
      <c r="B3553" s="1">
        <v>-1.92034765765814E-3</v>
      </c>
      <c r="C3553" s="1">
        <v>1.6624551634596401E-3</v>
      </c>
    </row>
    <row r="3554" spans="1:3" x14ac:dyDescent="0.3">
      <c r="A3554" s="7">
        <v>44239</v>
      </c>
      <c r="B3554" s="1">
        <v>1.7759934672560999E-3</v>
      </c>
      <c r="C3554" s="1">
        <v>4.71103303336018E-3</v>
      </c>
    </row>
    <row r="3555" spans="1:3" x14ac:dyDescent="0.3">
      <c r="A3555" s="7">
        <v>44243</v>
      </c>
      <c r="B3555" s="1">
        <v>-1.6103865692637599E-2</v>
      </c>
      <c r="C3555" s="1">
        <v>-5.6927235880499505E-4</v>
      </c>
    </row>
    <row r="3556" spans="1:3" x14ac:dyDescent="0.3">
      <c r="A3556" s="7">
        <v>44244</v>
      </c>
      <c r="B3556" s="1">
        <v>-1.76441118735376E-2</v>
      </c>
      <c r="C3556" s="1">
        <v>-3.20402068815895E-4</v>
      </c>
    </row>
    <row r="3557" spans="1:3" x14ac:dyDescent="0.3">
      <c r="A3557" s="7">
        <v>44245</v>
      </c>
      <c r="B3557" s="1">
        <v>-8.6363979490826602E-3</v>
      </c>
      <c r="C3557" s="1">
        <v>-4.4158355201839904E-3</v>
      </c>
    </row>
    <row r="3558" spans="1:3" x14ac:dyDescent="0.3">
      <c r="A3558" s="7">
        <v>44246</v>
      </c>
      <c r="B3558" s="1">
        <v>1.23339460765814E-3</v>
      </c>
      <c r="C3558" s="1">
        <v>-1.8548967043160399E-3</v>
      </c>
    </row>
    <row r="3559" spans="1:3" x14ac:dyDescent="0.3">
      <c r="A3559" s="7">
        <v>44249</v>
      </c>
      <c r="B3559" s="1">
        <v>-2.9798908463605001E-2</v>
      </c>
      <c r="C3559" s="1">
        <v>-7.7328394740282498E-3</v>
      </c>
    </row>
    <row r="3560" spans="1:3" x14ac:dyDescent="0.3">
      <c r="A3560" s="7">
        <v>44250</v>
      </c>
      <c r="B3560" s="1">
        <v>-1.1111179240406201E-3</v>
      </c>
      <c r="C3560" s="1">
        <v>1.2563180704243701E-3</v>
      </c>
    </row>
    <row r="3561" spans="1:3" x14ac:dyDescent="0.3">
      <c r="A3561" s="7">
        <v>44251</v>
      </c>
      <c r="B3561" s="1">
        <v>-4.0521559714096203E-3</v>
      </c>
      <c r="C3561" s="1">
        <v>1.13516139074248E-2</v>
      </c>
    </row>
    <row r="3562" spans="1:3" x14ac:dyDescent="0.3">
      <c r="A3562" s="7">
        <v>44252</v>
      </c>
      <c r="B3562" s="1">
        <v>-3.47826608271311E-2</v>
      </c>
      <c r="C3562" s="1">
        <v>-2.44788075865724E-2</v>
      </c>
    </row>
    <row r="3563" spans="1:3" x14ac:dyDescent="0.3">
      <c r="A3563" s="7">
        <v>44253</v>
      </c>
      <c r="B3563" s="1">
        <v>2.23170826642805E-3</v>
      </c>
      <c r="C3563" s="1">
        <v>-4.7502142880968502E-3</v>
      </c>
    </row>
    <row r="3564" spans="1:3" x14ac:dyDescent="0.3">
      <c r="A3564" s="7">
        <v>44256</v>
      </c>
      <c r="B3564" s="1">
        <v>5.3851211515076901E-2</v>
      </c>
      <c r="C3564" s="1">
        <v>2.3790763504846199E-2</v>
      </c>
    </row>
    <row r="3565" spans="1:3" x14ac:dyDescent="0.3">
      <c r="A3565" s="7">
        <v>44257</v>
      </c>
      <c r="B3565" s="1">
        <v>-2.0893666502975399E-2</v>
      </c>
      <c r="C3565" s="1">
        <v>-8.0808516155286298E-3</v>
      </c>
    </row>
    <row r="3566" spans="1:3" x14ac:dyDescent="0.3">
      <c r="A3566" s="7">
        <v>44258</v>
      </c>
      <c r="B3566" s="1">
        <v>-2.44566099119863E-2</v>
      </c>
      <c r="C3566" s="1">
        <v>-1.3066221779354299E-2</v>
      </c>
    </row>
    <row r="3567" spans="1:3" x14ac:dyDescent="0.3">
      <c r="A3567" s="7">
        <v>44259</v>
      </c>
      <c r="B3567" s="1">
        <v>-1.5811911375471398E-2</v>
      </c>
      <c r="C3567" s="1">
        <v>-1.3417213929057399E-2</v>
      </c>
    </row>
    <row r="3568" spans="1:3" x14ac:dyDescent="0.3">
      <c r="A3568" s="7">
        <v>44260</v>
      </c>
      <c r="B3568" s="1">
        <v>1.07383675149353E-2</v>
      </c>
      <c r="C3568" s="1">
        <v>1.9495968009665101E-2</v>
      </c>
    </row>
    <row r="3569" spans="1:3" x14ac:dyDescent="0.3">
      <c r="A3569" s="7">
        <v>44263</v>
      </c>
      <c r="B3569" s="1">
        <v>-4.1673489848202197E-2</v>
      </c>
      <c r="C3569" s="1">
        <v>-5.3592308355140403E-3</v>
      </c>
    </row>
    <row r="3570" spans="1:3" x14ac:dyDescent="0.3">
      <c r="A3570" s="7">
        <v>44264</v>
      </c>
      <c r="B3570" s="1">
        <v>4.0649726165294497E-2</v>
      </c>
      <c r="C3570" s="1">
        <v>1.41546421062833E-2</v>
      </c>
    </row>
    <row r="3571" spans="1:3" x14ac:dyDescent="0.3">
      <c r="A3571" s="7">
        <v>44265</v>
      </c>
      <c r="B3571" s="1">
        <v>-9.1666398678959E-3</v>
      </c>
      <c r="C3571" s="1">
        <v>6.0303135529871099E-3</v>
      </c>
    </row>
    <row r="3572" spans="1:3" x14ac:dyDescent="0.3">
      <c r="A3572" s="7">
        <v>44266</v>
      </c>
      <c r="B3572" s="1">
        <v>1.6502630814746899E-2</v>
      </c>
      <c r="C3572" s="1">
        <v>1.03954869272076E-2</v>
      </c>
    </row>
    <row r="3573" spans="1:3" x14ac:dyDescent="0.3">
      <c r="A3573" s="7">
        <v>44267</v>
      </c>
      <c r="B3573" s="1">
        <v>-7.6254423874351201E-3</v>
      </c>
      <c r="C3573" s="1">
        <v>1.01539849585075E-3</v>
      </c>
    </row>
    <row r="3574" spans="1:3" x14ac:dyDescent="0.3">
      <c r="A3574" s="7">
        <v>44270</v>
      </c>
      <c r="B3574" s="1">
        <v>2.44567377216325E-2</v>
      </c>
      <c r="C3574" s="1">
        <v>6.4919211705587497E-3</v>
      </c>
    </row>
    <row r="3575" spans="1:3" x14ac:dyDescent="0.3">
      <c r="A3575" s="7">
        <v>44271</v>
      </c>
      <c r="B3575" s="1">
        <v>1.2742997068122999E-2</v>
      </c>
      <c r="C3575" s="1">
        <v>-1.5696836164344999E-3</v>
      </c>
    </row>
    <row r="3576" spans="1:3" x14ac:dyDescent="0.3">
      <c r="A3576" s="7">
        <v>44272</v>
      </c>
      <c r="B3576" s="1">
        <v>-6.4506165683212401E-3</v>
      </c>
      <c r="C3576" s="1">
        <v>2.8793820673973501E-3</v>
      </c>
    </row>
    <row r="3577" spans="1:3" x14ac:dyDescent="0.3">
      <c r="A3577" s="7">
        <v>44273</v>
      </c>
      <c r="B3577" s="1">
        <v>-3.3905107354773402E-2</v>
      </c>
      <c r="C3577" s="1">
        <v>-1.47605392572486E-2</v>
      </c>
    </row>
    <row r="3578" spans="1:3" x14ac:dyDescent="0.3">
      <c r="A3578" s="7">
        <v>44274</v>
      </c>
      <c r="B3578" s="1">
        <v>-4.4801842639464696E-3</v>
      </c>
      <c r="C3578" s="1">
        <v>-6.02703902863433E-4</v>
      </c>
    </row>
    <row r="3579" spans="1:3" x14ac:dyDescent="0.3">
      <c r="A3579" s="7">
        <v>44277</v>
      </c>
      <c r="B3579" s="1">
        <v>2.8335739507621398E-2</v>
      </c>
      <c r="C3579" s="1">
        <v>7.0251180167994996E-3</v>
      </c>
    </row>
    <row r="3580" spans="1:3" x14ac:dyDescent="0.3">
      <c r="A3580" s="7">
        <v>44278</v>
      </c>
      <c r="B3580" s="1">
        <v>-6.8887231593576202E-3</v>
      </c>
      <c r="C3580" s="1">
        <v>-7.6308540925305E-3</v>
      </c>
    </row>
    <row r="3581" spans="1:3" x14ac:dyDescent="0.3">
      <c r="A3581" s="7">
        <v>44279</v>
      </c>
      <c r="B3581" s="1">
        <v>-1.9993540933776699E-2</v>
      </c>
      <c r="C3581" s="1">
        <v>-5.4673360296464404E-3</v>
      </c>
    </row>
    <row r="3582" spans="1:3" x14ac:dyDescent="0.3">
      <c r="A3582" s="7">
        <v>44280</v>
      </c>
      <c r="B3582" s="1">
        <v>4.1634933679781704E-3</v>
      </c>
      <c r="C3582" s="1">
        <v>5.2402658584438403E-3</v>
      </c>
    </row>
    <row r="3583" spans="1:3" x14ac:dyDescent="0.3">
      <c r="A3583" s="7">
        <v>44281</v>
      </c>
      <c r="B3583" s="1">
        <v>5.1414215425802396E-3</v>
      </c>
      <c r="C3583" s="1">
        <v>1.6631202466639301E-2</v>
      </c>
    </row>
    <row r="3584" spans="1:3" x14ac:dyDescent="0.3">
      <c r="A3584" s="7">
        <v>44284</v>
      </c>
      <c r="B3584" s="1">
        <v>1.4850636508778601E-3</v>
      </c>
      <c r="C3584" s="1">
        <v>-8.6801264200320205E-4</v>
      </c>
    </row>
    <row r="3585" spans="1:3" x14ac:dyDescent="0.3">
      <c r="A3585" s="7">
        <v>44285</v>
      </c>
      <c r="B3585" s="1">
        <v>-1.2274506980557501E-2</v>
      </c>
      <c r="C3585" s="1">
        <v>-3.15783291794214E-3</v>
      </c>
    </row>
    <row r="3586" spans="1:3" x14ac:dyDescent="0.3">
      <c r="A3586" s="7">
        <v>44286</v>
      </c>
      <c r="B3586" s="1">
        <v>1.8765698862854199E-2</v>
      </c>
      <c r="C3586" s="1">
        <v>3.6224991025748401E-3</v>
      </c>
    </row>
    <row r="3587" spans="1:3" x14ac:dyDescent="0.3">
      <c r="A3587" s="7">
        <v>44287</v>
      </c>
      <c r="B3587" s="1">
        <v>6.9585961853220199E-3</v>
      </c>
      <c r="C3587" s="1">
        <v>1.18252016203058E-2</v>
      </c>
    </row>
    <row r="3588" spans="1:3" x14ac:dyDescent="0.3">
      <c r="A3588" s="7">
        <v>44291</v>
      </c>
      <c r="B3588" s="1">
        <v>2.35773378191859E-2</v>
      </c>
      <c r="C3588" s="1">
        <v>1.4438226437852E-2</v>
      </c>
    </row>
    <row r="3589" spans="1:3" x14ac:dyDescent="0.3">
      <c r="A3589" s="7">
        <v>44292</v>
      </c>
      <c r="B3589" s="1">
        <v>2.4622234177107401E-3</v>
      </c>
      <c r="C3589" s="1">
        <v>-9.7353082477802399E-4</v>
      </c>
    </row>
    <row r="3590" spans="1:3" x14ac:dyDescent="0.3">
      <c r="A3590" s="7">
        <v>44293</v>
      </c>
      <c r="B3590" s="1">
        <v>1.3390418640275299E-2</v>
      </c>
      <c r="C3590" s="1">
        <v>1.47523284266304E-3</v>
      </c>
    </row>
    <row r="3591" spans="1:3" x14ac:dyDescent="0.3">
      <c r="A3591" s="7">
        <v>44294</v>
      </c>
      <c r="B3591" s="1">
        <v>1.9233688748805398E-2</v>
      </c>
      <c r="C3591" s="1">
        <v>4.2206329015823697E-3</v>
      </c>
    </row>
    <row r="3592" spans="1:3" x14ac:dyDescent="0.3">
      <c r="A3592" s="7">
        <v>44295</v>
      </c>
      <c r="B3592" s="1">
        <v>2.02516155018229E-2</v>
      </c>
      <c r="C3592" s="1">
        <v>7.71993439426599E-3</v>
      </c>
    </row>
    <row r="3593" spans="1:3" x14ac:dyDescent="0.3">
      <c r="A3593" s="7">
        <v>44298</v>
      </c>
      <c r="B3593" s="1">
        <v>-1.3233088156906299E-2</v>
      </c>
      <c r="C3593" s="1">
        <v>-1.9607901526719199E-4</v>
      </c>
    </row>
    <row r="3594" spans="1:3" x14ac:dyDescent="0.3">
      <c r="A3594" s="7">
        <v>44299</v>
      </c>
      <c r="B3594" s="1">
        <v>2.43066876158868E-2</v>
      </c>
      <c r="C3594" s="1">
        <v>3.29448696074608E-3</v>
      </c>
    </row>
    <row r="3595" spans="1:3" x14ac:dyDescent="0.3">
      <c r="A3595" s="7">
        <v>44300</v>
      </c>
      <c r="B3595" s="1">
        <v>-1.7853235280929299E-2</v>
      </c>
      <c r="C3595" s="1">
        <v>-4.08772684830838E-3</v>
      </c>
    </row>
    <row r="3596" spans="1:3" x14ac:dyDescent="0.3">
      <c r="A3596" s="7">
        <v>44301</v>
      </c>
      <c r="B3596" s="1">
        <v>1.8707918823063899E-2</v>
      </c>
      <c r="C3596" s="1">
        <v>1.1094190616755401E-2</v>
      </c>
    </row>
    <row r="3597" spans="1:3" x14ac:dyDescent="0.3">
      <c r="A3597" s="7">
        <v>44302</v>
      </c>
      <c r="B3597" s="1">
        <v>-2.5278976939731002E-3</v>
      </c>
      <c r="C3597" s="1">
        <v>3.60881956289494E-3</v>
      </c>
    </row>
    <row r="3598" spans="1:3" x14ac:dyDescent="0.3">
      <c r="A3598" s="7">
        <v>44305</v>
      </c>
      <c r="B3598" s="1">
        <v>5.0686157997550402E-3</v>
      </c>
      <c r="C3598" s="1">
        <v>-5.3065600420239001E-3</v>
      </c>
    </row>
    <row r="3599" spans="1:3" x14ac:dyDescent="0.3">
      <c r="A3599" s="7">
        <v>44306</v>
      </c>
      <c r="B3599" s="1">
        <v>-1.28299042449312E-2</v>
      </c>
      <c r="C3599" s="1">
        <v>-6.8023199588167502E-3</v>
      </c>
    </row>
    <row r="3600" spans="1:3" x14ac:dyDescent="0.3">
      <c r="A3600" s="7">
        <v>44307</v>
      </c>
      <c r="B3600" s="1">
        <v>2.92974356169751E-3</v>
      </c>
      <c r="C3600" s="1">
        <v>9.3060556015462908E-3</v>
      </c>
    </row>
    <row r="3601" spans="1:3" x14ac:dyDescent="0.3">
      <c r="A3601" s="7">
        <v>44308</v>
      </c>
      <c r="B3601" s="1">
        <v>-1.16853279466311E-2</v>
      </c>
      <c r="C3601" s="1">
        <v>-9.2106576185553308E-3</v>
      </c>
    </row>
    <row r="3602" spans="1:3" x14ac:dyDescent="0.3">
      <c r="A3602" s="7">
        <v>44309</v>
      </c>
      <c r="B3602" s="1">
        <v>1.8038430014233098E-2</v>
      </c>
      <c r="C3602" s="1">
        <v>1.0928696685008E-2</v>
      </c>
    </row>
    <row r="3603" spans="1:3" x14ac:dyDescent="0.3">
      <c r="A3603" s="7">
        <v>44312</v>
      </c>
      <c r="B3603" s="1">
        <v>2.97799112965569E-3</v>
      </c>
      <c r="C3603" s="1">
        <v>1.78227084999349E-3</v>
      </c>
    </row>
    <row r="3604" spans="1:3" x14ac:dyDescent="0.3">
      <c r="A3604" s="7">
        <v>44313</v>
      </c>
      <c r="B3604" s="1">
        <v>-2.4495831862045799E-3</v>
      </c>
      <c r="C3604" s="1">
        <v>-2.1489580593680999E-4</v>
      </c>
    </row>
    <row r="3605" spans="1:3" x14ac:dyDescent="0.3">
      <c r="A3605" s="7">
        <v>44314</v>
      </c>
      <c r="B3605" s="1">
        <v>-6.0271440521279E-3</v>
      </c>
      <c r="C3605" s="1">
        <v>-8.4553990193025896E-4</v>
      </c>
    </row>
    <row r="3606" spans="1:3" x14ac:dyDescent="0.3">
      <c r="A3606" s="7">
        <v>44315</v>
      </c>
      <c r="B3606" s="1">
        <v>-7.4871420299760195E-4</v>
      </c>
      <c r="C3606" s="1">
        <v>6.7628067187512899E-3</v>
      </c>
    </row>
    <row r="3607" spans="1:3" x14ac:dyDescent="0.3">
      <c r="A3607" s="7">
        <v>44316</v>
      </c>
      <c r="B3607" s="1">
        <v>-1.51332153553628E-2</v>
      </c>
      <c r="C3607" s="1">
        <v>-7.1947067064796998E-3</v>
      </c>
    </row>
    <row r="3608" spans="1:3" x14ac:dyDescent="0.3">
      <c r="A3608" s="7">
        <v>44319</v>
      </c>
      <c r="B3608" s="1">
        <v>8.2152748091490792E-3</v>
      </c>
      <c r="C3608" s="1">
        <v>2.7480906574837102E-3</v>
      </c>
    </row>
    <row r="3609" spans="1:3" x14ac:dyDescent="0.3">
      <c r="A3609" s="7">
        <v>44320</v>
      </c>
      <c r="B3609" s="1">
        <v>-3.53855336586213E-2</v>
      </c>
      <c r="C3609" s="1">
        <v>-6.6783376086253501E-3</v>
      </c>
    </row>
    <row r="3610" spans="1:3" x14ac:dyDescent="0.3">
      <c r="A3610" s="7">
        <v>44321</v>
      </c>
      <c r="B3610" s="1">
        <v>1.9555381405140801E-3</v>
      </c>
      <c r="C3610" s="1">
        <v>7.0346388186792697E-4</v>
      </c>
    </row>
    <row r="3611" spans="1:3" x14ac:dyDescent="0.3">
      <c r="A3611" s="7">
        <v>44322</v>
      </c>
      <c r="B3611" s="1">
        <v>1.28024866337804E-2</v>
      </c>
      <c r="C3611" s="1">
        <v>8.1654563605852992E-3</v>
      </c>
    </row>
    <row r="3612" spans="1:3" x14ac:dyDescent="0.3">
      <c r="A3612" s="7">
        <v>44323</v>
      </c>
      <c r="B3612" s="1">
        <v>5.3273104324580399E-3</v>
      </c>
      <c r="C3612" s="1">
        <v>7.3733417437364902E-3</v>
      </c>
    </row>
    <row r="3613" spans="1:3" x14ac:dyDescent="0.3">
      <c r="A3613" s="7">
        <v>44326</v>
      </c>
      <c r="B3613" s="1">
        <v>-2.58044535994865E-2</v>
      </c>
      <c r="C3613" s="1">
        <v>-1.04356473508733E-2</v>
      </c>
    </row>
    <row r="3614" spans="1:3" x14ac:dyDescent="0.3">
      <c r="A3614" s="7">
        <v>44327</v>
      </c>
      <c r="B3614" s="1">
        <v>-7.4103198697216301E-3</v>
      </c>
      <c r="C3614" s="1">
        <v>-8.6739127724210201E-3</v>
      </c>
    </row>
    <row r="3615" spans="1:3" x14ac:dyDescent="0.3">
      <c r="A3615" s="7">
        <v>44328</v>
      </c>
      <c r="B3615" s="1">
        <v>-2.4938484570086399E-2</v>
      </c>
      <c r="C3615" s="1">
        <v>-2.1449400760569001E-2</v>
      </c>
    </row>
    <row r="3616" spans="1:3" x14ac:dyDescent="0.3">
      <c r="A3616" s="7">
        <v>44329</v>
      </c>
      <c r="B3616" s="1">
        <v>1.7919724712706801E-2</v>
      </c>
      <c r="C3616" s="1">
        <v>1.21731414224935E-2</v>
      </c>
    </row>
    <row r="3617" spans="1:3" x14ac:dyDescent="0.3">
      <c r="A3617" s="7">
        <v>44330</v>
      </c>
      <c r="B3617" s="1">
        <v>1.98446891312343E-2</v>
      </c>
      <c r="C3617" s="1">
        <v>1.4917956960486299E-2</v>
      </c>
    </row>
    <row r="3618" spans="1:3" x14ac:dyDescent="0.3">
      <c r="A3618" s="7">
        <v>44333</v>
      </c>
      <c r="B3618" s="1">
        <v>-9.2585676230458897E-3</v>
      </c>
      <c r="C3618" s="1">
        <v>-2.5300522903445302E-3</v>
      </c>
    </row>
    <row r="3619" spans="1:3" x14ac:dyDescent="0.3">
      <c r="A3619" s="7">
        <v>44334</v>
      </c>
      <c r="B3619" s="1">
        <v>-1.12456858304225E-2</v>
      </c>
      <c r="C3619" s="1">
        <v>-8.5172929745047608E-3</v>
      </c>
    </row>
    <row r="3620" spans="1:3" x14ac:dyDescent="0.3">
      <c r="A3620" s="7">
        <v>44335</v>
      </c>
      <c r="B3620" s="1">
        <v>-1.28149920762544E-3</v>
      </c>
      <c r="C3620" s="1">
        <v>-2.94341137363074E-3</v>
      </c>
    </row>
    <row r="3621" spans="1:3" x14ac:dyDescent="0.3">
      <c r="A3621" s="7">
        <v>44336</v>
      </c>
      <c r="B3621" s="1">
        <v>2.10121021118213E-2</v>
      </c>
      <c r="C3621" s="1">
        <v>1.0554741656874801E-2</v>
      </c>
    </row>
    <row r="3622" spans="1:3" x14ac:dyDescent="0.3">
      <c r="A3622" s="7">
        <v>44337</v>
      </c>
      <c r="B3622" s="1">
        <v>-1.4767097444939301E-2</v>
      </c>
      <c r="C3622" s="1">
        <v>-7.8388070271750998E-4</v>
      </c>
    </row>
    <row r="3623" spans="1:3" x14ac:dyDescent="0.3">
      <c r="A3623" s="7">
        <v>44340</v>
      </c>
      <c r="B3623" s="1">
        <v>1.33141865521542E-2</v>
      </c>
      <c r="C3623" s="1">
        <v>9.9112923336799295E-3</v>
      </c>
    </row>
    <row r="3624" spans="1:3" x14ac:dyDescent="0.3">
      <c r="A3624" s="7">
        <v>44341</v>
      </c>
      <c r="B3624" s="1">
        <v>-1.5735659604785299E-3</v>
      </c>
      <c r="C3624" s="1">
        <v>-2.1252838099213899E-3</v>
      </c>
    </row>
    <row r="3625" spans="1:3" x14ac:dyDescent="0.3">
      <c r="A3625" s="7">
        <v>44342</v>
      </c>
      <c r="B3625" s="1">
        <v>-3.9399173433007901E-4</v>
      </c>
      <c r="C3625" s="1">
        <v>1.8768164358766699E-3</v>
      </c>
    </row>
    <row r="3626" spans="1:3" x14ac:dyDescent="0.3">
      <c r="A3626" s="7">
        <v>44343</v>
      </c>
      <c r="B3626" s="1">
        <v>-1.2376841211177899E-2</v>
      </c>
      <c r="C3626" s="1">
        <v>1.16531467599201E-3</v>
      </c>
    </row>
    <row r="3627" spans="1:3" x14ac:dyDescent="0.3">
      <c r="A3627" s="7">
        <v>44344</v>
      </c>
      <c r="B3627" s="1">
        <v>-5.3480146765825199E-3</v>
      </c>
      <c r="C3627" s="1">
        <v>7.6888177952216797E-4</v>
      </c>
    </row>
    <row r="3628" spans="1:3" x14ac:dyDescent="0.3">
      <c r="A3628" s="7">
        <v>44348</v>
      </c>
      <c r="B3628" s="1">
        <v>-2.64825358612286E-3</v>
      </c>
      <c r="C3628" s="1">
        <v>-4.9233347068677901E-4</v>
      </c>
    </row>
    <row r="3629" spans="1:3" x14ac:dyDescent="0.3">
      <c r="A3629" s="7">
        <v>44349</v>
      </c>
      <c r="B3629" s="1">
        <v>6.2761255898493599E-3</v>
      </c>
      <c r="C3629" s="1">
        <v>1.4469348087047299E-3</v>
      </c>
    </row>
    <row r="3630" spans="1:3" x14ac:dyDescent="0.3">
      <c r="A3630" s="7">
        <v>44350</v>
      </c>
      <c r="B3630" s="1">
        <v>-1.2154140229899401E-2</v>
      </c>
      <c r="C3630" s="1">
        <v>-3.6287032155552E-3</v>
      </c>
    </row>
    <row r="3631" spans="1:3" x14ac:dyDescent="0.3">
      <c r="A3631" s="7">
        <v>44351</v>
      </c>
      <c r="B3631" s="1">
        <v>1.9022164447345401E-2</v>
      </c>
      <c r="C3631" s="1">
        <v>8.8340956948755895E-3</v>
      </c>
    </row>
    <row r="3632" spans="1:3" x14ac:dyDescent="0.3">
      <c r="A3632" s="7">
        <v>44354</v>
      </c>
      <c r="B3632" s="1">
        <v>7.94464700248909E-5</v>
      </c>
      <c r="C3632" s="1">
        <v>-7.9673866007090599E-4</v>
      </c>
    </row>
    <row r="3633" spans="1:3" x14ac:dyDescent="0.3">
      <c r="A3633" s="7">
        <v>44355</v>
      </c>
      <c r="B3633" s="1">
        <v>6.6719297497897E-3</v>
      </c>
      <c r="C3633" s="1">
        <v>1.7502484230513799E-4</v>
      </c>
    </row>
    <row r="3634" spans="1:3" x14ac:dyDescent="0.3">
      <c r="A3634" s="7">
        <v>44356</v>
      </c>
      <c r="B3634" s="1">
        <v>3.0771497202248801E-3</v>
      </c>
      <c r="C3634" s="1">
        <v>-1.8238673341090001E-3</v>
      </c>
    </row>
    <row r="3635" spans="1:3" x14ac:dyDescent="0.3">
      <c r="A3635" s="7">
        <v>44357</v>
      </c>
      <c r="B3635" s="1">
        <v>-8.0232297922821997E-3</v>
      </c>
      <c r="C3635" s="1">
        <v>4.6522429896998004E-3</v>
      </c>
    </row>
    <row r="3636" spans="1:3" x14ac:dyDescent="0.3">
      <c r="A3636" s="7">
        <v>44358</v>
      </c>
      <c r="B3636" s="1">
        <v>9.8326493320852696E-3</v>
      </c>
      <c r="C3636" s="1">
        <v>1.94843452202442E-3</v>
      </c>
    </row>
    <row r="3637" spans="1:3" x14ac:dyDescent="0.3">
      <c r="A3637" s="7">
        <v>44361</v>
      </c>
      <c r="B3637" s="1">
        <v>2.4577897014279999E-2</v>
      </c>
      <c r="C3637" s="1">
        <v>1.81520188798379E-3</v>
      </c>
    </row>
    <row r="3638" spans="1:3" x14ac:dyDescent="0.3">
      <c r="A3638" s="7">
        <v>44362</v>
      </c>
      <c r="B3638" s="1">
        <v>-6.4377914818737302E-3</v>
      </c>
      <c r="C3638" s="1">
        <v>-2.0116936411515001E-3</v>
      </c>
    </row>
    <row r="3639" spans="1:3" x14ac:dyDescent="0.3">
      <c r="A3639" s="7">
        <v>44363</v>
      </c>
      <c r="B3639" s="1">
        <v>3.9340029744214799E-3</v>
      </c>
      <c r="C3639" s="1">
        <v>-5.3901247449975598E-3</v>
      </c>
    </row>
    <row r="3640" spans="1:3" x14ac:dyDescent="0.3">
      <c r="A3640" s="7">
        <v>44364</v>
      </c>
      <c r="B3640" s="1">
        <v>1.26008604725896E-2</v>
      </c>
      <c r="C3640" s="1">
        <v>-4.3571558468547E-4</v>
      </c>
    </row>
    <row r="3641" spans="1:3" x14ac:dyDescent="0.3">
      <c r="A3641" s="7">
        <v>44365</v>
      </c>
      <c r="B3641" s="1">
        <v>-1.0091737310311899E-2</v>
      </c>
      <c r="C3641" s="1">
        <v>-1.3124468788176601E-2</v>
      </c>
    </row>
    <row r="3642" spans="1:3" x14ac:dyDescent="0.3">
      <c r="A3642" s="7">
        <v>44368</v>
      </c>
      <c r="B3642" s="1">
        <v>1.41038942326479E-2</v>
      </c>
      <c r="C3642" s="1">
        <v>1.40022900237742E-2</v>
      </c>
    </row>
    <row r="3643" spans="1:3" x14ac:dyDescent="0.3">
      <c r="A3643" s="7">
        <v>44369</v>
      </c>
      <c r="B3643" s="1">
        <v>1.26983517138686E-2</v>
      </c>
      <c r="C3643" s="1">
        <v>5.1244918209292197E-3</v>
      </c>
    </row>
    <row r="3644" spans="1:3" x14ac:dyDescent="0.3">
      <c r="A3644" s="7">
        <v>44370</v>
      </c>
      <c r="B3644" s="1">
        <v>-2.08976192202415E-3</v>
      </c>
      <c r="C3644" s="1">
        <v>-1.0832831887211999E-3</v>
      </c>
    </row>
    <row r="3645" spans="1:3" x14ac:dyDescent="0.3">
      <c r="A3645" s="7">
        <v>44371</v>
      </c>
      <c r="B3645" s="1">
        <v>-2.1691088589148601E-3</v>
      </c>
      <c r="C3645" s="1">
        <v>5.8112495772011403E-3</v>
      </c>
    </row>
    <row r="3646" spans="1:3" x14ac:dyDescent="0.3">
      <c r="A3646" s="7">
        <v>44372</v>
      </c>
      <c r="B3646" s="1">
        <v>-2.2486194753858998E-3</v>
      </c>
      <c r="C3646" s="1">
        <v>3.3305973342585599E-3</v>
      </c>
    </row>
    <row r="3647" spans="1:3" x14ac:dyDescent="0.3">
      <c r="A3647" s="7">
        <v>44375</v>
      </c>
      <c r="B3647" s="1">
        <v>1.25458891237125E-2</v>
      </c>
      <c r="C3647" s="1">
        <v>2.3149642695310399E-3</v>
      </c>
    </row>
    <row r="3648" spans="1:3" x14ac:dyDescent="0.3">
      <c r="A3648" s="7">
        <v>44376</v>
      </c>
      <c r="B3648" s="1">
        <v>1.15002181873254E-2</v>
      </c>
      <c r="C3648" s="1">
        <v>2.7733633166260302E-4</v>
      </c>
    </row>
    <row r="3649" spans="1:3" x14ac:dyDescent="0.3">
      <c r="A3649" s="7">
        <v>44377</v>
      </c>
      <c r="B3649" s="1">
        <v>4.6212743546274497E-3</v>
      </c>
      <c r="C3649" s="1">
        <v>1.32815957383658E-3</v>
      </c>
    </row>
    <row r="3650" spans="1:3" x14ac:dyDescent="0.3">
      <c r="A3650" s="7">
        <v>44378</v>
      </c>
      <c r="B3650" s="1">
        <v>2.2634114517436901E-3</v>
      </c>
      <c r="C3650" s="1">
        <v>5.2216267597440203E-3</v>
      </c>
    </row>
    <row r="3651" spans="1:3" x14ac:dyDescent="0.3">
      <c r="A3651" s="7">
        <v>44379</v>
      </c>
      <c r="B3651" s="1">
        <v>1.9596463516916601E-2</v>
      </c>
      <c r="C3651" s="1">
        <v>7.5000818165311704E-3</v>
      </c>
    </row>
    <row r="3652" spans="1:3" x14ac:dyDescent="0.3">
      <c r="A3652" s="7">
        <v>44383</v>
      </c>
      <c r="B3652" s="1">
        <v>1.47184065992636E-2</v>
      </c>
      <c r="C3652" s="1">
        <v>-2.0218561315083999E-3</v>
      </c>
    </row>
    <row r="3653" spans="1:3" x14ac:dyDescent="0.3">
      <c r="A3653" s="7">
        <v>44384</v>
      </c>
      <c r="B3653" s="1">
        <v>1.7955256152511399E-2</v>
      </c>
      <c r="C3653" s="1">
        <v>3.3589753677874001E-3</v>
      </c>
    </row>
    <row r="3654" spans="1:3" x14ac:dyDescent="0.3">
      <c r="A3654" s="7">
        <v>44385</v>
      </c>
      <c r="B3654" s="1">
        <v>-9.1997303018255296E-3</v>
      </c>
      <c r="C3654" s="1">
        <v>-8.5610250271651606E-3</v>
      </c>
    </row>
    <row r="3655" spans="1:3" x14ac:dyDescent="0.3">
      <c r="A3655" s="7">
        <v>44386</v>
      </c>
      <c r="B3655" s="1">
        <v>1.30550522473205E-2</v>
      </c>
      <c r="C3655" s="1">
        <v>1.1277947932318001E-2</v>
      </c>
    </row>
    <row r="3656" spans="1:3" x14ac:dyDescent="0.3">
      <c r="A3656" s="7">
        <v>44389</v>
      </c>
      <c r="B3656" s="1">
        <v>-4.2038193853084502E-3</v>
      </c>
      <c r="C3656" s="1">
        <v>3.4511743023832898E-3</v>
      </c>
    </row>
    <row r="3657" spans="1:3" x14ac:dyDescent="0.3">
      <c r="A3657" s="7">
        <v>44390</v>
      </c>
      <c r="B3657" s="1">
        <v>7.8893247488383E-3</v>
      </c>
      <c r="C3657" s="1">
        <v>-3.5168126869239398E-3</v>
      </c>
    </row>
    <row r="3658" spans="1:3" x14ac:dyDescent="0.3">
      <c r="A3658" s="7">
        <v>44391</v>
      </c>
      <c r="B3658" s="1">
        <v>2.4100471185940699E-2</v>
      </c>
      <c r="C3658" s="1">
        <v>1.1649346324467101E-3</v>
      </c>
    </row>
    <row r="3659" spans="1:3" x14ac:dyDescent="0.3">
      <c r="A3659" s="7">
        <v>44392</v>
      </c>
      <c r="B3659" s="1">
        <v>-4.4920704095513502E-3</v>
      </c>
      <c r="C3659" s="1">
        <v>-3.2622409610993902E-3</v>
      </c>
    </row>
    <row r="3660" spans="1:3" x14ac:dyDescent="0.3">
      <c r="A3660" s="7">
        <v>44393</v>
      </c>
      <c r="B3660" s="1">
        <v>-1.40759695796476E-2</v>
      </c>
      <c r="C3660" s="1">
        <v>-7.5388542328500598E-3</v>
      </c>
    </row>
    <row r="3661" spans="1:3" x14ac:dyDescent="0.3">
      <c r="A3661" s="7">
        <v>44396</v>
      </c>
      <c r="B3661" s="1">
        <v>-2.69144248279077E-2</v>
      </c>
      <c r="C3661" s="1">
        <v>-1.5869512457213599E-2</v>
      </c>
    </row>
    <row r="3662" spans="1:3" x14ac:dyDescent="0.3">
      <c r="A3662" s="7">
        <v>44397</v>
      </c>
      <c r="B3662" s="1">
        <v>2.5974071236220201E-2</v>
      </c>
      <c r="C3662" s="1">
        <v>1.51626096226478E-2</v>
      </c>
    </row>
    <row r="3663" spans="1:3" x14ac:dyDescent="0.3">
      <c r="A3663" s="7">
        <v>44398</v>
      </c>
      <c r="B3663" s="1">
        <v>-5.1318262958021102E-3</v>
      </c>
      <c r="C3663" s="1">
        <v>8.2418198021152501E-3</v>
      </c>
    </row>
    <row r="3664" spans="1:3" x14ac:dyDescent="0.3">
      <c r="A3664" s="7">
        <v>44399</v>
      </c>
      <c r="B3664" s="1">
        <v>9.6286505415990008E-3</v>
      </c>
      <c r="C3664" s="1">
        <v>2.0166699441768201E-3</v>
      </c>
    </row>
    <row r="3665" spans="1:3" x14ac:dyDescent="0.3">
      <c r="A3665" s="7">
        <v>44400</v>
      </c>
      <c r="B3665" s="1">
        <v>1.19891087293318E-2</v>
      </c>
      <c r="C3665" s="1">
        <v>1.0145452114928901E-2</v>
      </c>
    </row>
    <row r="3666" spans="1:3" x14ac:dyDescent="0.3">
      <c r="A3666" s="7">
        <v>44403</v>
      </c>
      <c r="B3666" s="1">
        <v>2.89452109293453E-3</v>
      </c>
      <c r="C3666" s="1">
        <v>2.38219994766142E-3</v>
      </c>
    </row>
    <row r="3667" spans="1:3" x14ac:dyDescent="0.3">
      <c r="A3667" s="7">
        <v>44404</v>
      </c>
      <c r="B3667" s="1">
        <v>-1.49003730103341E-2</v>
      </c>
      <c r="C3667" s="1">
        <v>-4.7124448632899201E-3</v>
      </c>
    </row>
    <row r="3668" spans="1:3" x14ac:dyDescent="0.3">
      <c r="A3668" s="7">
        <v>44405</v>
      </c>
      <c r="B3668" s="1">
        <v>-1.2196032396569301E-2</v>
      </c>
      <c r="C3668" s="1">
        <v>-1.8626183295167301E-4</v>
      </c>
    </row>
    <row r="3669" spans="1:3" x14ac:dyDescent="0.3">
      <c r="A3669" s="7">
        <v>44406</v>
      </c>
      <c r="B3669" s="1">
        <v>4.5524478076850398E-3</v>
      </c>
      <c r="C3669" s="1">
        <v>4.2061528377137503E-3</v>
      </c>
    </row>
    <row r="3670" spans="1:3" x14ac:dyDescent="0.3">
      <c r="A3670" s="7">
        <v>44407</v>
      </c>
      <c r="B3670" s="1">
        <v>1.5105344879720001E-3</v>
      </c>
      <c r="C3670" s="1">
        <v>-5.4060478892530303E-3</v>
      </c>
    </row>
    <row r="3671" spans="1:3" x14ac:dyDescent="0.3">
      <c r="A3671" s="7">
        <v>44410</v>
      </c>
      <c r="B3671" s="1">
        <v>-2.33084703186304E-3</v>
      </c>
      <c r="C3671" s="1">
        <v>-1.84280575693285E-3</v>
      </c>
    </row>
    <row r="3672" spans="1:3" x14ac:dyDescent="0.3">
      <c r="A3672" s="7">
        <v>44411</v>
      </c>
      <c r="B3672" s="1">
        <v>1.2644165046683999E-2</v>
      </c>
      <c r="C3672" s="1">
        <v>8.2034265265606993E-3</v>
      </c>
    </row>
    <row r="3673" spans="1:3" x14ac:dyDescent="0.3">
      <c r="A3673" s="7">
        <v>44412</v>
      </c>
      <c r="B3673" s="1">
        <v>-2.7822541701687498E-3</v>
      </c>
      <c r="C3673" s="1">
        <v>-4.6323878805769603E-3</v>
      </c>
    </row>
    <row r="3674" spans="1:3" x14ac:dyDescent="0.3">
      <c r="A3674" s="7">
        <v>44413</v>
      </c>
      <c r="B3674" s="1">
        <v>7.4858551429568499E-4</v>
      </c>
      <c r="C3674" s="1">
        <v>6.0054469486969797E-3</v>
      </c>
    </row>
    <row r="3675" spans="1:3" x14ac:dyDescent="0.3">
      <c r="A3675" s="7">
        <v>44414</v>
      </c>
      <c r="B3675" s="1">
        <v>-4.7671624857108501E-3</v>
      </c>
      <c r="C3675" s="1">
        <v>1.67526626985715E-3</v>
      </c>
    </row>
    <row r="3676" spans="1:3" x14ac:dyDescent="0.3">
      <c r="A3676" s="7">
        <v>44417</v>
      </c>
      <c r="B3676" s="1">
        <v>-3.4213678197780899E-4</v>
      </c>
      <c r="C3676" s="1">
        <v>-9.3990830227341803E-4</v>
      </c>
    </row>
    <row r="3677" spans="1:3" x14ac:dyDescent="0.3">
      <c r="A3677" s="7">
        <v>44418</v>
      </c>
      <c r="B3677" s="1">
        <v>-3.35400850126633E-3</v>
      </c>
      <c r="C3677" s="1">
        <v>9.9267925653823098E-4</v>
      </c>
    </row>
    <row r="3678" spans="1:3" x14ac:dyDescent="0.3">
      <c r="A3678" s="7">
        <v>44419</v>
      </c>
      <c r="B3678" s="1">
        <v>1.7856585603730499E-3</v>
      </c>
      <c r="C3678" s="1">
        <v>1.27574373133488E-3</v>
      </c>
    </row>
    <row r="3679" spans="1:3" x14ac:dyDescent="0.3">
      <c r="A3679" s="7">
        <v>44420</v>
      </c>
      <c r="B3679" s="1">
        <v>2.07733771890104E-2</v>
      </c>
      <c r="C3679" s="1">
        <v>4.1463803100489898E-3</v>
      </c>
    </row>
    <row r="3680" spans="1:3" x14ac:dyDescent="0.3">
      <c r="A3680" s="7">
        <v>44421</v>
      </c>
      <c r="B3680" s="1">
        <v>1.4104913010477599E-3</v>
      </c>
      <c r="C3680" s="1">
        <v>1.6073066838751E-3</v>
      </c>
    </row>
    <row r="3681" spans="1:3" x14ac:dyDescent="0.3">
      <c r="A3681" s="7">
        <v>44424</v>
      </c>
      <c r="B3681" s="1">
        <v>1.35478716835111E-2</v>
      </c>
      <c r="C3681" s="1">
        <v>2.6208507162039899E-3</v>
      </c>
    </row>
    <row r="3682" spans="1:3" x14ac:dyDescent="0.3">
      <c r="A3682" s="7">
        <v>44425</v>
      </c>
      <c r="B3682" s="1">
        <v>-6.1539857268830796E-3</v>
      </c>
      <c r="C3682" s="1">
        <v>-7.0606988567043496E-3</v>
      </c>
    </row>
    <row r="3683" spans="1:3" x14ac:dyDescent="0.3">
      <c r="A3683" s="7">
        <v>44426</v>
      </c>
      <c r="B3683" s="1">
        <v>-2.55011214491749E-2</v>
      </c>
      <c r="C3683" s="1">
        <v>-1.07484706124034E-2</v>
      </c>
    </row>
    <row r="3684" spans="1:3" x14ac:dyDescent="0.3">
      <c r="A3684" s="7">
        <v>44427</v>
      </c>
      <c r="B3684" s="1">
        <v>2.3230630910322501E-3</v>
      </c>
      <c r="C3684" s="1">
        <v>1.2566921972665399E-3</v>
      </c>
    </row>
    <row r="3685" spans="1:3" x14ac:dyDescent="0.3">
      <c r="A3685" s="7">
        <v>44428</v>
      </c>
      <c r="B3685" s="1">
        <v>1.0156853949784101E-2</v>
      </c>
      <c r="C3685" s="1">
        <v>8.1415676126028701E-3</v>
      </c>
    </row>
    <row r="3686" spans="1:3" x14ac:dyDescent="0.3">
      <c r="A3686" s="7">
        <v>44431</v>
      </c>
      <c r="B3686" s="1">
        <v>1.0257150164409101E-2</v>
      </c>
      <c r="C3686" s="1">
        <v>8.5237903006876205E-3</v>
      </c>
    </row>
    <row r="3687" spans="1:3" x14ac:dyDescent="0.3">
      <c r="A3687" s="7">
        <v>44432</v>
      </c>
      <c r="B3687" s="1">
        <v>-6.0130373540057103E-4</v>
      </c>
      <c r="C3687" s="1">
        <v>1.4957362316099199E-3</v>
      </c>
    </row>
    <row r="3688" spans="1:3" x14ac:dyDescent="0.3">
      <c r="A3688" s="7">
        <v>44433</v>
      </c>
      <c r="B3688" s="1">
        <v>-8.4213293418458103E-3</v>
      </c>
      <c r="C3688" s="1">
        <v>2.2201182383430099E-3</v>
      </c>
    </row>
    <row r="3689" spans="1:3" x14ac:dyDescent="0.3">
      <c r="A3689" s="7">
        <v>44434</v>
      </c>
      <c r="B3689" s="1">
        <v>-5.5270763166141998E-3</v>
      </c>
      <c r="C3689" s="1">
        <v>-5.8249187297845203E-3</v>
      </c>
    </row>
    <row r="3690" spans="1:3" x14ac:dyDescent="0.3">
      <c r="A3690" s="7">
        <v>44435</v>
      </c>
      <c r="B3690" s="1">
        <v>7.1845995542019203E-3</v>
      </c>
      <c r="C3690" s="1">
        <v>8.8076324384789295E-3</v>
      </c>
    </row>
    <row r="3691" spans="1:3" x14ac:dyDescent="0.3">
      <c r="A3691" s="7">
        <v>44438</v>
      </c>
      <c r="B3691" s="1">
        <v>3.0417124745034701E-2</v>
      </c>
      <c r="C3691" s="1">
        <v>4.3065708726788303E-3</v>
      </c>
    </row>
    <row r="3692" spans="1:3" x14ac:dyDescent="0.3">
      <c r="A3692" s="7">
        <v>44439</v>
      </c>
      <c r="B3692" s="1">
        <v>-8.4247451244107204E-3</v>
      </c>
      <c r="C3692" s="1">
        <v>-1.34911597742116E-3</v>
      </c>
    </row>
    <row r="3693" spans="1:3" x14ac:dyDescent="0.3">
      <c r="A3693" s="7">
        <v>44440</v>
      </c>
      <c r="B3693" s="1">
        <v>4.4786403928418501E-3</v>
      </c>
      <c r="C3693" s="1">
        <v>3.11688632656626E-4</v>
      </c>
    </row>
    <row r="3694" spans="1:3" x14ac:dyDescent="0.3">
      <c r="A3694" s="7">
        <v>44441</v>
      </c>
      <c r="B3694" s="1">
        <v>7.4749026899638702E-3</v>
      </c>
      <c r="C3694" s="1">
        <v>2.8426382860313698E-3</v>
      </c>
    </row>
    <row r="3695" spans="1:3" x14ac:dyDescent="0.3">
      <c r="A3695" s="7">
        <v>44442</v>
      </c>
      <c r="B3695" s="1">
        <v>4.23046093645962E-3</v>
      </c>
      <c r="C3695" s="1">
        <v>-3.35031008644404E-4</v>
      </c>
    </row>
    <row r="3696" spans="1:3" x14ac:dyDescent="0.3">
      <c r="A3696" s="7">
        <v>44446</v>
      </c>
      <c r="B3696" s="1">
        <v>1.54893326265095E-2</v>
      </c>
      <c r="C3696" s="1">
        <v>-3.3955744885003601E-3</v>
      </c>
    </row>
    <row r="3697" spans="1:3" x14ac:dyDescent="0.3">
      <c r="A3697" s="7">
        <v>44447</v>
      </c>
      <c r="B3697" s="1">
        <v>-1.0083608025237899E-2</v>
      </c>
      <c r="C3697" s="1">
        <v>-1.31856675364794E-3</v>
      </c>
    </row>
    <row r="3698" spans="1:3" x14ac:dyDescent="0.3">
      <c r="A3698" s="7">
        <v>44448</v>
      </c>
      <c r="B3698" s="1">
        <v>-6.7049100508196303E-3</v>
      </c>
      <c r="C3698" s="1">
        <v>-4.6056086437710198E-3</v>
      </c>
    </row>
    <row r="3699" spans="1:3" x14ac:dyDescent="0.3">
      <c r="A3699" s="7">
        <v>44449</v>
      </c>
      <c r="B3699" s="1">
        <v>-3.3101883777224297E-2</v>
      </c>
      <c r="C3699" s="1">
        <v>-7.7225787532391203E-3</v>
      </c>
    </row>
    <row r="3700" spans="1:3" x14ac:dyDescent="0.3">
      <c r="A3700" s="7">
        <v>44452</v>
      </c>
      <c r="B3700" s="1">
        <v>3.89345689323339E-3</v>
      </c>
      <c r="C3700" s="1">
        <v>2.2764875414220702E-3</v>
      </c>
    </row>
    <row r="3701" spans="1:3" x14ac:dyDescent="0.3">
      <c r="A3701" s="7">
        <v>44453</v>
      </c>
      <c r="B3701" s="1">
        <v>-9.5621327454783502E-3</v>
      </c>
      <c r="C3701" s="1">
        <v>-5.7466383323524503E-3</v>
      </c>
    </row>
    <row r="3702" spans="1:3" x14ac:dyDescent="0.3">
      <c r="A3702" s="7">
        <v>44454</v>
      </c>
      <c r="B3702" s="1">
        <v>6.14368243904795E-3</v>
      </c>
      <c r="C3702" s="1">
        <v>8.4739968383047409E-3</v>
      </c>
    </row>
    <row r="3703" spans="1:3" x14ac:dyDescent="0.3">
      <c r="A3703" s="7">
        <v>44455</v>
      </c>
      <c r="B3703" s="1">
        <v>-1.61043937045602E-3</v>
      </c>
      <c r="C3703" s="1">
        <v>-1.55114037929971E-3</v>
      </c>
    </row>
    <row r="3704" spans="1:3" x14ac:dyDescent="0.3">
      <c r="A3704" s="7">
        <v>44456</v>
      </c>
      <c r="B3704" s="1">
        <v>-1.83479584410241E-2</v>
      </c>
      <c r="C3704" s="1">
        <v>-9.1108725342274894E-3</v>
      </c>
    </row>
    <row r="3705" spans="1:3" x14ac:dyDescent="0.3">
      <c r="A3705" s="7">
        <v>44459</v>
      </c>
      <c r="B3705" s="1">
        <v>-2.1361050097267301E-2</v>
      </c>
      <c r="C3705" s="1">
        <v>-1.6977311030999202E-2</v>
      </c>
    </row>
    <row r="3706" spans="1:3" x14ac:dyDescent="0.3">
      <c r="A3706" s="7">
        <v>44460</v>
      </c>
      <c r="B3706" s="1">
        <v>3.4279283278153502E-3</v>
      </c>
      <c r="C3706" s="1">
        <v>-8.1235850230454399E-4</v>
      </c>
    </row>
    <row r="3707" spans="1:3" x14ac:dyDescent="0.3">
      <c r="A3707" s="7">
        <v>44461</v>
      </c>
      <c r="B3707" s="1">
        <v>1.6872446249366301E-2</v>
      </c>
      <c r="C3707" s="1">
        <v>9.5196113540423292E-3</v>
      </c>
    </row>
    <row r="3708" spans="1:3" x14ac:dyDescent="0.3">
      <c r="A3708" s="7">
        <v>44462</v>
      </c>
      <c r="B3708" s="1">
        <v>6.7192675598257701E-3</v>
      </c>
      <c r="C3708" s="1">
        <v>1.21347156130946E-2</v>
      </c>
    </row>
    <row r="3709" spans="1:3" x14ac:dyDescent="0.3">
      <c r="A3709" s="7">
        <v>44463</v>
      </c>
      <c r="B3709" s="1">
        <v>6.1288660745861801E-4</v>
      </c>
      <c r="C3709" s="1">
        <v>1.46100904684232E-3</v>
      </c>
    </row>
    <row r="3710" spans="1:3" x14ac:dyDescent="0.3">
      <c r="A3710" s="7">
        <v>44466</v>
      </c>
      <c r="B3710" s="1">
        <v>-1.05499856321375E-2</v>
      </c>
      <c r="C3710" s="1">
        <v>-2.7763825795488199E-3</v>
      </c>
    </row>
    <row r="3711" spans="1:3" x14ac:dyDescent="0.3">
      <c r="A3711" s="7">
        <v>44467</v>
      </c>
      <c r="B3711" s="1">
        <v>-2.3801324213697999E-2</v>
      </c>
      <c r="C3711" s="1">
        <v>-2.0364110451886901E-2</v>
      </c>
    </row>
    <row r="3712" spans="1:3" x14ac:dyDescent="0.3">
      <c r="A3712" s="7">
        <v>44468</v>
      </c>
      <c r="B3712" s="1">
        <v>6.4830652431486797E-3</v>
      </c>
      <c r="C3712" s="1">
        <v>1.5691841906144699E-3</v>
      </c>
    </row>
    <row r="3713" spans="1:3" x14ac:dyDescent="0.3">
      <c r="A3713" s="7">
        <v>44469</v>
      </c>
      <c r="B3713" s="1">
        <v>-9.3117845184137495E-3</v>
      </c>
      <c r="C3713" s="1">
        <v>-1.1909714153697499E-2</v>
      </c>
    </row>
    <row r="3714" spans="1:3" x14ac:dyDescent="0.3">
      <c r="A3714" s="7">
        <v>44470</v>
      </c>
      <c r="B3714" s="1">
        <v>8.1271439857233396E-3</v>
      </c>
      <c r="C3714" s="1">
        <v>1.14914776303487E-2</v>
      </c>
    </row>
    <row r="3715" spans="1:3" x14ac:dyDescent="0.3">
      <c r="A3715" s="7">
        <v>44473</v>
      </c>
      <c r="B3715" s="1">
        <v>-2.4605666464862799E-2</v>
      </c>
      <c r="C3715" s="1">
        <v>-1.29858981082457E-2</v>
      </c>
    </row>
    <row r="3716" spans="1:3" x14ac:dyDescent="0.3">
      <c r="A3716" s="7">
        <v>44474</v>
      </c>
      <c r="B3716" s="1">
        <v>1.41584301831277E-2</v>
      </c>
      <c r="C3716" s="1">
        <v>1.0524514682256601E-2</v>
      </c>
    </row>
    <row r="3717" spans="1:3" x14ac:dyDescent="0.3">
      <c r="A3717" s="7">
        <v>44475</v>
      </c>
      <c r="B3717" s="1">
        <v>6.3071292656540203E-3</v>
      </c>
      <c r="C3717" s="1">
        <v>4.1027928899925997E-3</v>
      </c>
    </row>
    <row r="3718" spans="1:3" x14ac:dyDescent="0.3">
      <c r="A3718" s="7">
        <v>44476</v>
      </c>
      <c r="B3718" s="1">
        <v>9.0844855171332596E-3</v>
      </c>
      <c r="C3718" s="1">
        <v>8.2982806701343802E-3</v>
      </c>
    </row>
    <row r="3719" spans="1:3" x14ac:dyDescent="0.3">
      <c r="A3719" s="7">
        <v>44477</v>
      </c>
      <c r="B3719" s="1">
        <v>-2.7217766037805902E-3</v>
      </c>
      <c r="C3719" s="1">
        <v>-1.9137231230365E-3</v>
      </c>
    </row>
    <row r="3720" spans="1:3" x14ac:dyDescent="0.3">
      <c r="A3720" s="7">
        <v>44480</v>
      </c>
      <c r="B3720" s="1">
        <v>-6.2974211920419098E-4</v>
      </c>
      <c r="C3720" s="1">
        <v>-6.8657639971078099E-3</v>
      </c>
    </row>
    <row r="3721" spans="1:3" x14ac:dyDescent="0.3">
      <c r="A3721" s="7">
        <v>44481</v>
      </c>
      <c r="B3721" s="1">
        <v>-9.1030424892775096E-3</v>
      </c>
      <c r="C3721" s="1">
        <v>-2.4167805444361701E-3</v>
      </c>
    </row>
    <row r="3722" spans="1:3" x14ac:dyDescent="0.3">
      <c r="A3722" s="7">
        <v>44482</v>
      </c>
      <c r="B3722" s="1">
        <v>-4.2399505088936999E-3</v>
      </c>
      <c r="C3722" s="1">
        <v>3.0225146348721301E-3</v>
      </c>
    </row>
    <row r="3723" spans="1:3" x14ac:dyDescent="0.3">
      <c r="A3723" s="7">
        <v>44483</v>
      </c>
      <c r="B3723" s="1">
        <v>2.0225628504632501E-2</v>
      </c>
      <c r="C3723" s="1">
        <v>1.7063101958684001E-2</v>
      </c>
    </row>
    <row r="3724" spans="1:3" x14ac:dyDescent="0.3">
      <c r="A3724" s="7">
        <v>44484</v>
      </c>
      <c r="B3724" s="1">
        <v>7.5125552862094196E-3</v>
      </c>
      <c r="C3724" s="1">
        <v>7.4602102503433798E-3</v>
      </c>
    </row>
    <row r="3725" spans="1:3" x14ac:dyDescent="0.3">
      <c r="A3725" s="7">
        <v>44487</v>
      </c>
      <c r="B3725" s="1">
        <v>1.18061033463279E-2</v>
      </c>
      <c r="C3725" s="1">
        <v>3.3747696131500898E-3</v>
      </c>
    </row>
    <row r="3726" spans="1:3" x14ac:dyDescent="0.3">
      <c r="A3726" s="7">
        <v>44488</v>
      </c>
      <c r="B3726" s="1">
        <v>1.5080127759851099E-2</v>
      </c>
      <c r="C3726" s="1">
        <v>7.3933395791649899E-3</v>
      </c>
    </row>
    <row r="3727" spans="1:3" x14ac:dyDescent="0.3">
      <c r="A3727" s="7">
        <v>44489</v>
      </c>
      <c r="B3727" s="1">
        <v>3.3611905945367701E-3</v>
      </c>
      <c r="C3727" s="1">
        <v>3.6640296724934599E-3</v>
      </c>
    </row>
    <row r="3728" spans="1:3" x14ac:dyDescent="0.3">
      <c r="A3728" s="7">
        <v>44490</v>
      </c>
      <c r="B3728" s="1">
        <v>1.4738482612473001E-3</v>
      </c>
      <c r="C3728" s="1">
        <v>2.9958719050031698E-3</v>
      </c>
    </row>
    <row r="3729" spans="1:3" x14ac:dyDescent="0.3">
      <c r="A3729" s="7">
        <v>44491</v>
      </c>
      <c r="B3729" s="1">
        <v>-5.2848898474232601E-3</v>
      </c>
      <c r="C3729" s="1">
        <v>-1.07255366866066E-3</v>
      </c>
    </row>
    <row r="3730" spans="1:3" x14ac:dyDescent="0.3">
      <c r="A3730" s="7">
        <v>44494</v>
      </c>
      <c r="B3730" s="1">
        <v>-3.3626245233886497E-4</v>
      </c>
      <c r="C3730" s="1">
        <v>4.7481965423492598E-3</v>
      </c>
    </row>
    <row r="3731" spans="1:3" x14ac:dyDescent="0.3">
      <c r="A3731" s="7">
        <v>44495</v>
      </c>
      <c r="B3731" s="1">
        <v>4.5748585738369903E-3</v>
      </c>
      <c r="C3731" s="1">
        <v>1.8197953426701799E-3</v>
      </c>
    </row>
    <row r="3732" spans="1:3" x14ac:dyDescent="0.3">
      <c r="A3732" s="7">
        <v>44496</v>
      </c>
      <c r="B3732" s="1">
        <v>-3.1476018743147299E-3</v>
      </c>
      <c r="C3732" s="1">
        <v>-5.0515680070537501E-3</v>
      </c>
    </row>
    <row r="3733" spans="1:3" x14ac:dyDescent="0.3">
      <c r="A3733" s="7">
        <v>44497</v>
      </c>
      <c r="B3733" s="1">
        <v>2.4991535027460099E-2</v>
      </c>
      <c r="C3733" s="1">
        <v>9.8292815553919794E-3</v>
      </c>
    </row>
    <row r="3734" spans="1:3" x14ac:dyDescent="0.3">
      <c r="A3734" s="7">
        <v>44498</v>
      </c>
      <c r="B3734" s="1">
        <v>-1.8155579630316099E-2</v>
      </c>
      <c r="C3734" s="1">
        <v>1.94933473269354E-3</v>
      </c>
    </row>
    <row r="3735" spans="1:3" x14ac:dyDescent="0.3">
      <c r="A3735" s="7">
        <v>44501</v>
      </c>
      <c r="B3735" s="1">
        <v>-5.6074775352192904E-3</v>
      </c>
      <c r="C3735" s="1">
        <v>1.8000771294897099E-3</v>
      </c>
    </row>
    <row r="3736" spans="1:3" x14ac:dyDescent="0.3">
      <c r="A3736" s="7">
        <v>44502</v>
      </c>
      <c r="B3736" s="1">
        <v>7.1160092863580297E-3</v>
      </c>
      <c r="C3736" s="1">
        <v>3.6803629837132098E-3</v>
      </c>
    </row>
    <row r="3737" spans="1:3" x14ac:dyDescent="0.3">
      <c r="A3737" s="7">
        <v>44503</v>
      </c>
      <c r="B3737" s="1">
        <v>9.7987417685667707E-3</v>
      </c>
      <c r="C3737" s="1">
        <v>6.4612792228315704E-3</v>
      </c>
    </row>
    <row r="3738" spans="1:3" x14ac:dyDescent="0.3">
      <c r="A3738" s="7">
        <v>44504</v>
      </c>
      <c r="B3738" s="1">
        <v>-3.4986359189836899E-3</v>
      </c>
      <c r="C3738" s="1">
        <v>4.18194249545056E-3</v>
      </c>
    </row>
    <row r="3739" spans="1:3" x14ac:dyDescent="0.3">
      <c r="A3739" s="7">
        <v>44505</v>
      </c>
      <c r="B3739" s="1">
        <v>3.58228726342436E-3</v>
      </c>
      <c r="C3739" s="1">
        <v>3.7327995324343299E-3</v>
      </c>
    </row>
    <row r="3740" spans="1:3" x14ac:dyDescent="0.3">
      <c r="A3740" s="7">
        <v>44508</v>
      </c>
      <c r="B3740" s="1">
        <v>-5.5525978685392304E-3</v>
      </c>
      <c r="C3740" s="1">
        <v>8.8778787807108905E-4</v>
      </c>
    </row>
    <row r="3741" spans="1:3" x14ac:dyDescent="0.3">
      <c r="A3741" s="7">
        <v>44509</v>
      </c>
      <c r="B3741" s="1">
        <v>2.4594256519621101E-3</v>
      </c>
      <c r="C3741" s="1">
        <v>-3.4987758295380602E-3</v>
      </c>
    </row>
    <row r="3742" spans="1:3" x14ac:dyDescent="0.3">
      <c r="A3742" s="7">
        <v>44510</v>
      </c>
      <c r="B3742" s="1">
        <v>-1.9163185719291799E-2</v>
      </c>
      <c r="C3742" s="1">
        <v>-8.2258233818900406E-3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0A96D-3037-1844-B5D9-CBA7B5DAF17C}">
  <sheetPr>
    <tabColor theme="5" tint="-0.499984740745262"/>
  </sheetPr>
  <dimension ref="A1"/>
  <sheetViews>
    <sheetView workbookViewId="0"/>
  </sheetViews>
  <sheetFormatPr baseColWidth="10" defaultRowHeight="26" x14ac:dyDescent="0.3"/>
  <cols>
    <col min="1" max="16384" width="10.83203125" style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64A13-713A-9341-9881-C1D7726DFD97}">
  <sheetPr>
    <tabColor theme="8" tint="-0.499984740745262"/>
  </sheetPr>
  <dimension ref="A2:J20"/>
  <sheetViews>
    <sheetView workbookViewId="0"/>
  </sheetViews>
  <sheetFormatPr baseColWidth="10" defaultRowHeight="26" x14ac:dyDescent="0.3"/>
  <cols>
    <col min="1" max="1" width="10.83203125" style="1"/>
    <col min="2" max="2" width="13.33203125" style="1" bestFit="1" customWidth="1"/>
    <col min="3" max="3" width="20" style="1" bestFit="1" customWidth="1"/>
    <col min="4" max="6" width="10.83203125" style="1"/>
    <col min="7" max="7" width="19.5" style="1" bestFit="1" customWidth="1"/>
    <col min="8" max="8" width="13.33203125" style="1" bestFit="1" customWidth="1"/>
    <col min="9" max="9" width="19.5" style="1" bestFit="1" customWidth="1"/>
    <col min="10" max="10" width="18.33203125" style="1" bestFit="1" customWidth="1"/>
    <col min="11" max="16384" width="10.83203125" style="1"/>
  </cols>
  <sheetData>
    <row r="2" spans="1:10" x14ac:dyDescent="0.3">
      <c r="B2" s="1" t="s">
        <v>13</v>
      </c>
      <c r="C2" s="1" t="s">
        <v>14</v>
      </c>
      <c r="D2" s="1" t="s">
        <v>15</v>
      </c>
      <c r="H2" s="1" t="s">
        <v>13</v>
      </c>
      <c r="I2" s="1" t="s">
        <v>14</v>
      </c>
      <c r="J2" s="1" t="s">
        <v>15</v>
      </c>
    </row>
    <row r="3" spans="1:10" x14ac:dyDescent="0.3">
      <c r="A3" s="1">
        <v>1</v>
      </c>
      <c r="B3" s="4">
        <v>0.21856159262111008</v>
      </c>
      <c r="C3" s="4">
        <v>0.97911898835416511</v>
      </c>
      <c r="D3" s="4">
        <v>0.68443877404527242</v>
      </c>
      <c r="G3" s="1" t="s">
        <v>13</v>
      </c>
      <c r="H3" s="4">
        <f ca="1">CORREL(INDIRECT($G3),INDIRECT(H$2))</f>
        <v>1.0000000000000002</v>
      </c>
      <c r="I3" s="4">
        <f t="shared" ref="I3:J5" ca="1" si="0">CORREL(INDIRECT($G3),INDIRECT(I$2))</f>
        <v>-0.92976535762134138</v>
      </c>
      <c r="J3" s="4">
        <f t="shared" ca="1" si="0"/>
        <v>-0.25841856347539643</v>
      </c>
    </row>
    <row r="4" spans="1:10" x14ac:dyDescent="0.3">
      <c r="A4" s="1">
        <v>2</v>
      </c>
      <c r="B4" s="4">
        <v>0.67095301376728167</v>
      </c>
      <c r="C4" s="4">
        <v>0.39590349988241491</v>
      </c>
      <c r="D4" s="4">
        <v>0.38818282071678523</v>
      </c>
      <c r="G4" s="1" t="s">
        <v>14</v>
      </c>
      <c r="H4" s="4">
        <f t="shared" ref="H4:H5" ca="1" si="1">CORREL(INDIRECT($G4),INDIRECT(H$2))</f>
        <v>-0.92976535762134138</v>
      </c>
      <c r="I4" s="4">
        <f t="shared" ca="1" si="0"/>
        <v>0.99999999999999989</v>
      </c>
      <c r="J4" s="4">
        <f t="shared" ca="1" si="0"/>
        <v>0.59279954787084488</v>
      </c>
    </row>
    <row r="5" spans="1:10" x14ac:dyDescent="0.3">
      <c r="A5" s="1">
        <v>3</v>
      </c>
      <c r="B5" s="4">
        <v>0.43829785757041917</v>
      </c>
      <c r="C5" s="4">
        <v>0.83160156966683219</v>
      </c>
      <c r="D5" s="4">
        <v>0.86264455529749928</v>
      </c>
      <c r="G5" s="1" t="s">
        <v>15</v>
      </c>
      <c r="H5" s="4">
        <f t="shared" ca="1" si="1"/>
        <v>-0.25841856347539643</v>
      </c>
      <c r="I5" s="4">
        <f t="shared" ca="1" si="0"/>
        <v>0.59279954787084488</v>
      </c>
      <c r="J5" s="4">
        <f t="shared" ca="1" si="0"/>
        <v>1</v>
      </c>
    </row>
    <row r="6" spans="1:10" x14ac:dyDescent="0.3">
      <c r="A6" s="1">
        <v>4</v>
      </c>
      <c r="B6" s="4">
        <v>0.10087807709345475</v>
      </c>
      <c r="C6" s="4">
        <v>0.99794685140873451</v>
      </c>
      <c r="D6" s="4">
        <v>0.45741622349784161</v>
      </c>
    </row>
    <row r="7" spans="1:10" x14ac:dyDescent="0.3">
      <c r="A7" s="1">
        <v>5</v>
      </c>
      <c r="B7" s="4">
        <v>0.5841826985201809</v>
      </c>
      <c r="C7" s="4">
        <v>0.60127261246967323</v>
      </c>
      <c r="D7" s="4">
        <v>0.65530429435405146</v>
      </c>
    </row>
    <row r="8" spans="1:10" x14ac:dyDescent="0.3">
      <c r="A8" s="1">
        <v>6</v>
      </c>
      <c r="B8" s="4">
        <v>0.3870567985817448</v>
      </c>
      <c r="C8" s="4">
        <v>0.88402774650794236</v>
      </c>
      <c r="D8" s="4">
        <v>0.86565592076585718</v>
      </c>
    </row>
    <row r="9" spans="1:10" x14ac:dyDescent="0.3">
      <c r="A9" s="1">
        <v>7</v>
      </c>
      <c r="B9" s="4">
        <v>0.81788961859593856</v>
      </c>
      <c r="C9" s="4">
        <v>9.4243770716981605E-4</v>
      </c>
      <c r="D9" s="4">
        <v>1.0485936429576848E-2</v>
      </c>
    </row>
    <row r="10" spans="1:10" x14ac:dyDescent="0.3">
      <c r="A10" s="1">
        <v>8</v>
      </c>
      <c r="B10" s="4">
        <v>0.72736708119082094</v>
      </c>
      <c r="C10" s="4">
        <v>0.23035416779945617</v>
      </c>
      <c r="D10" s="4">
        <v>0.16722999076749634</v>
      </c>
    </row>
    <row r="11" spans="1:10" x14ac:dyDescent="0.3">
      <c r="A11" s="1">
        <v>9</v>
      </c>
      <c r="B11" s="4">
        <v>3.7458286434823185E-2</v>
      </c>
      <c r="C11" s="4">
        <v>0.99989488281684646</v>
      </c>
      <c r="D11" s="4">
        <v>0.32610159775648295</v>
      </c>
    </row>
    <row r="12" spans="1:10" x14ac:dyDescent="0.3">
      <c r="A12" s="1">
        <v>10</v>
      </c>
      <c r="B12" s="4">
        <v>3.3682057062548121E-2</v>
      </c>
      <c r="C12" s="4">
        <v>0.9999235766946013</v>
      </c>
      <c r="D12" s="4">
        <v>0.31834060613451864</v>
      </c>
    </row>
    <row r="13" spans="1:10" x14ac:dyDescent="0.3">
      <c r="B13" s="4"/>
      <c r="C13" s="4"/>
      <c r="D13" s="4"/>
    </row>
    <row r="14" spans="1:10" x14ac:dyDescent="0.3">
      <c r="B14" s="4"/>
      <c r="C14" s="4"/>
      <c r="D14" s="4"/>
    </row>
    <row r="15" spans="1:10" x14ac:dyDescent="0.3">
      <c r="B15" s="4"/>
      <c r="C15" s="4"/>
      <c r="D15" s="4"/>
    </row>
    <row r="16" spans="1:10" x14ac:dyDescent="0.3">
      <c r="B16" s="4"/>
      <c r="C16" s="4"/>
      <c r="D16" s="4"/>
    </row>
    <row r="17" spans="2:4" x14ac:dyDescent="0.3">
      <c r="B17" s="4"/>
      <c r="C17" s="4"/>
      <c r="D17" s="4"/>
    </row>
    <row r="18" spans="2:4" x14ac:dyDescent="0.3">
      <c r="B18" s="4"/>
      <c r="C18" s="4"/>
      <c r="D18" s="4"/>
    </row>
    <row r="19" spans="2:4" x14ac:dyDescent="0.3">
      <c r="B19" s="4"/>
      <c r="C19" s="4"/>
      <c r="D19" s="4"/>
    </row>
    <row r="20" spans="2:4" x14ac:dyDescent="0.3">
      <c r="B20" s="4"/>
      <c r="C20" s="4"/>
      <c r="D20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C8DCE-AD43-F74D-9BB0-FA83208227C1}">
  <sheetPr>
    <tabColor rgb="FFFF0000"/>
  </sheetPr>
  <dimension ref="B18"/>
  <sheetViews>
    <sheetView workbookViewId="0"/>
  </sheetViews>
  <sheetFormatPr baseColWidth="10" defaultRowHeight="26" x14ac:dyDescent="0.3"/>
  <cols>
    <col min="1" max="16384" width="10.83203125" style="6"/>
  </cols>
  <sheetData>
    <row r="18" spans="2:2" x14ac:dyDescent="0.3">
      <c r="B18" s="5" t="s">
        <v>16</v>
      </c>
    </row>
  </sheetData>
  <hyperlinks>
    <hyperlink ref="B18" r:id="rId1" xr:uid="{175F019B-4597-784F-81CD-588B0EDD8085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403B4-324A-6445-BCA0-6D8C37DE2EEC}">
  <sheetPr>
    <tabColor theme="8" tint="-0.499984740745262"/>
  </sheetPr>
  <dimension ref="S15"/>
  <sheetViews>
    <sheetView workbookViewId="0"/>
  </sheetViews>
  <sheetFormatPr baseColWidth="10" defaultRowHeight="26" x14ac:dyDescent="0.3"/>
  <cols>
    <col min="1" max="16384" width="10.83203125" style="1"/>
  </cols>
  <sheetData>
    <row r="15" spans="19:19" x14ac:dyDescent="0.3">
      <c r="S15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3938-8EC2-6F43-8329-0F144729DE40}">
  <sheetPr>
    <tabColor theme="8" tint="-0.499984740745262"/>
  </sheetPr>
  <dimension ref="A1"/>
  <sheetViews>
    <sheetView workbookViewId="0"/>
  </sheetViews>
  <sheetFormatPr baseColWidth="10" defaultRowHeight="26" x14ac:dyDescent="0.3"/>
  <cols>
    <col min="1" max="16384" width="10.83203125" style="1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CFED3-561E-EB4E-9A96-712E8C8F3C6A}">
  <sheetPr>
    <tabColor theme="5" tint="-0.499984740745262"/>
  </sheetPr>
  <dimension ref="Q4"/>
  <sheetViews>
    <sheetView workbookViewId="0"/>
  </sheetViews>
  <sheetFormatPr baseColWidth="10" defaultRowHeight="26" x14ac:dyDescent="0.3"/>
  <cols>
    <col min="1" max="16384" width="10.83203125" style="1"/>
  </cols>
  <sheetData>
    <row r="4" spans="17:17" x14ac:dyDescent="0.3">
      <c r="Q4" s="2" t="s">
        <v>0</v>
      </c>
    </row>
  </sheetData>
  <hyperlinks>
    <hyperlink ref="Q4" r:id="rId1" xr:uid="{036F179A-F730-0D47-B6D8-BC759DEC4496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FAA5-21AC-9F48-8A72-BAA74C2202F0}">
  <sheetPr>
    <tabColor theme="5" tint="-0.499984740745262"/>
  </sheetPr>
  <dimension ref="A1"/>
  <sheetViews>
    <sheetView workbookViewId="0"/>
  </sheetViews>
  <sheetFormatPr baseColWidth="10" defaultRowHeight="26" x14ac:dyDescent="0.3"/>
  <cols>
    <col min="1" max="16384" width="10.83203125" style="1"/>
  </cols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9C5B1-A490-1347-B53B-8874E29D86CE}">
  <sheetPr>
    <tabColor theme="5" tint="-0.499984740745262"/>
  </sheetPr>
  <dimension ref="A1"/>
  <sheetViews>
    <sheetView workbookViewId="0"/>
  </sheetViews>
  <sheetFormatPr baseColWidth="10" defaultRowHeight="26" x14ac:dyDescent="0.3"/>
  <cols>
    <col min="1" max="16384" width="10.83203125" style="1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BCE4-08C1-EB45-8877-13C47569E6F8}">
  <sheetPr>
    <tabColor theme="5" tint="-0.499984740745262"/>
  </sheetPr>
  <dimension ref="A1"/>
  <sheetViews>
    <sheetView workbookViewId="0"/>
  </sheetViews>
  <sheetFormatPr baseColWidth="10" defaultRowHeight="26" x14ac:dyDescent="0.3"/>
  <cols>
    <col min="1" max="16384" width="10.83203125" style="1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6F846-CDD1-2F4B-95B9-6836844CE105}">
  <sheetPr>
    <tabColor theme="5" tint="-0.499984740745262"/>
  </sheetPr>
  <dimension ref="A1"/>
  <sheetViews>
    <sheetView workbookViewId="0"/>
  </sheetViews>
  <sheetFormatPr baseColWidth="10" defaultRowHeight="26" x14ac:dyDescent="0.3"/>
  <cols>
    <col min="1" max="16384" width="10.83203125" style="1"/>
  </cols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C63FC-48C5-1D4D-BB63-EC7394A604D6}">
  <sheetPr>
    <tabColor theme="4" tint="-0.499984740745262"/>
  </sheetPr>
  <dimension ref="B3:AA109"/>
  <sheetViews>
    <sheetView workbookViewId="0">
      <selection activeCell="J31" sqref="J31"/>
    </sheetView>
  </sheetViews>
  <sheetFormatPr baseColWidth="10" defaultColWidth="8.83203125" defaultRowHeight="15" x14ac:dyDescent="0.2"/>
  <cols>
    <col min="1" max="1" width="8.83203125" style="9"/>
    <col min="2" max="2" width="11.33203125" style="9" bestFit="1" customWidth="1"/>
    <col min="3" max="3" width="11.33203125" style="9" customWidth="1"/>
    <col min="4" max="4" width="10" style="9" bestFit="1" customWidth="1"/>
    <col min="5" max="5" width="10.6640625" style="9" bestFit="1" customWidth="1"/>
    <col min="6" max="16384" width="8.83203125" style="9"/>
  </cols>
  <sheetData>
    <row r="3" spans="2:15" ht="29" x14ac:dyDescent="0.35">
      <c r="B3" s="8" t="s">
        <v>21</v>
      </c>
    </row>
    <row r="8" spans="2:15" x14ac:dyDescent="0.2">
      <c r="H8" s="10" t="s">
        <v>22</v>
      </c>
      <c r="I8" s="10"/>
      <c r="J8" s="10"/>
      <c r="K8" s="10"/>
      <c r="L8" s="10"/>
      <c r="M8" s="10"/>
      <c r="N8" s="10"/>
      <c r="O8" s="11"/>
    </row>
    <row r="9" spans="2:15" x14ac:dyDescent="0.2">
      <c r="B9" s="9" t="s">
        <v>23</v>
      </c>
      <c r="C9" s="9" t="s">
        <v>24</v>
      </c>
      <c r="D9" s="9" t="s">
        <v>25</v>
      </c>
      <c r="E9" s="9" t="s">
        <v>26</v>
      </c>
      <c r="H9" s="10"/>
      <c r="I9" s="12" t="s">
        <v>27</v>
      </c>
      <c r="J9" s="12" t="s">
        <v>28</v>
      </c>
      <c r="K9" s="12" t="s">
        <v>29</v>
      </c>
      <c r="L9" s="12" t="s">
        <v>30</v>
      </c>
      <c r="M9" s="12" t="s">
        <v>31</v>
      </c>
      <c r="N9" s="12" t="s">
        <v>32</v>
      </c>
      <c r="O9" s="11"/>
    </row>
    <row r="10" spans="2:15" x14ac:dyDescent="0.2">
      <c r="B10" s="9" t="s">
        <v>33</v>
      </c>
      <c r="C10" s="9">
        <v>0.87837986396496903</v>
      </c>
      <c r="D10" s="9" t="s">
        <v>31</v>
      </c>
      <c r="E10" s="9" t="s">
        <v>32</v>
      </c>
      <c r="H10" s="10" t="s">
        <v>27</v>
      </c>
      <c r="I10" s="13">
        <f t="shared" ref="I10:N15" si="0">COUNTIFS(RatingLast,$H10,RatingNow,I$9)</f>
        <v>7</v>
      </c>
      <c r="J10" s="14">
        <f t="shared" si="0"/>
        <v>4</v>
      </c>
      <c r="K10" s="14">
        <f t="shared" si="0"/>
        <v>2</v>
      </c>
      <c r="L10" s="14">
        <f t="shared" si="0"/>
        <v>0</v>
      </c>
      <c r="M10" s="14">
        <f t="shared" si="0"/>
        <v>0</v>
      </c>
      <c r="N10" s="15">
        <f t="shared" si="0"/>
        <v>0</v>
      </c>
      <c r="O10" s="11"/>
    </row>
    <row r="11" spans="2:15" x14ac:dyDescent="0.2">
      <c r="B11" s="9" t="s">
        <v>34</v>
      </c>
      <c r="C11" s="9">
        <v>0.86778592575709479</v>
      </c>
      <c r="D11" s="9" t="s">
        <v>31</v>
      </c>
      <c r="E11" s="9" t="s">
        <v>31</v>
      </c>
      <c r="H11" s="10" t="s">
        <v>28</v>
      </c>
      <c r="I11" s="16">
        <f t="shared" si="0"/>
        <v>2</v>
      </c>
      <c r="J11" s="10">
        <f t="shared" si="0"/>
        <v>11</v>
      </c>
      <c r="K11" s="10">
        <f t="shared" si="0"/>
        <v>6</v>
      </c>
      <c r="L11" s="10">
        <f t="shared" si="0"/>
        <v>2</v>
      </c>
      <c r="M11" s="10">
        <f t="shared" si="0"/>
        <v>0</v>
      </c>
      <c r="N11" s="17">
        <f t="shared" si="0"/>
        <v>0</v>
      </c>
      <c r="O11" s="11"/>
    </row>
    <row r="12" spans="2:15" x14ac:dyDescent="0.2">
      <c r="B12" s="9" t="s">
        <v>35</v>
      </c>
      <c r="C12" s="9">
        <v>0.52119145596927485</v>
      </c>
      <c r="D12" s="9" t="s">
        <v>29</v>
      </c>
      <c r="E12" s="9" t="s">
        <v>30</v>
      </c>
      <c r="H12" s="10" t="s">
        <v>29</v>
      </c>
      <c r="I12" s="16">
        <f t="shared" si="0"/>
        <v>0</v>
      </c>
      <c r="J12" s="10">
        <f t="shared" si="0"/>
        <v>2</v>
      </c>
      <c r="K12" s="10">
        <f t="shared" si="0"/>
        <v>4</v>
      </c>
      <c r="L12" s="10">
        <f t="shared" si="0"/>
        <v>9</v>
      </c>
      <c r="M12" s="10">
        <f t="shared" si="0"/>
        <v>6</v>
      </c>
      <c r="N12" s="17">
        <f t="shared" si="0"/>
        <v>0</v>
      </c>
      <c r="O12" s="11"/>
    </row>
    <row r="13" spans="2:15" x14ac:dyDescent="0.2">
      <c r="B13" s="9" t="s">
        <v>36</v>
      </c>
      <c r="C13" s="9">
        <v>0.84786367665154105</v>
      </c>
      <c r="D13" s="9" t="s">
        <v>31</v>
      </c>
      <c r="E13" s="9" t="s">
        <v>32</v>
      </c>
      <c r="H13" s="10" t="s">
        <v>30</v>
      </c>
      <c r="I13" s="16">
        <f t="shared" si="0"/>
        <v>0</v>
      </c>
      <c r="J13" s="10">
        <f t="shared" si="0"/>
        <v>0</v>
      </c>
      <c r="K13" s="10">
        <f t="shared" si="0"/>
        <v>2</v>
      </c>
      <c r="L13" s="10">
        <f t="shared" si="0"/>
        <v>8</v>
      </c>
      <c r="M13" s="10">
        <f t="shared" si="0"/>
        <v>7</v>
      </c>
      <c r="N13" s="17">
        <f t="shared" si="0"/>
        <v>3</v>
      </c>
      <c r="O13" s="11"/>
    </row>
    <row r="14" spans="2:15" x14ac:dyDescent="0.2">
      <c r="B14" s="9" t="s">
        <v>37</v>
      </c>
      <c r="C14" s="9">
        <v>0.74482071432451058</v>
      </c>
      <c r="D14" s="9" t="s">
        <v>30</v>
      </c>
      <c r="E14" s="9" t="s">
        <v>30</v>
      </c>
      <c r="H14" s="10" t="s">
        <v>31</v>
      </c>
      <c r="I14" s="16">
        <f t="shared" si="0"/>
        <v>0</v>
      </c>
      <c r="J14" s="10">
        <f t="shared" si="0"/>
        <v>0</v>
      </c>
      <c r="K14" s="10">
        <f t="shared" si="0"/>
        <v>0</v>
      </c>
      <c r="L14" s="10">
        <f t="shared" si="0"/>
        <v>3</v>
      </c>
      <c r="M14" s="10">
        <f t="shared" si="0"/>
        <v>6</v>
      </c>
      <c r="N14" s="17">
        <f t="shared" si="0"/>
        <v>16</v>
      </c>
      <c r="O14" s="11"/>
    </row>
    <row r="15" spans="2:15" x14ac:dyDescent="0.2">
      <c r="B15" s="9" t="s">
        <v>38</v>
      </c>
      <c r="C15" s="9">
        <v>0.85633854254513686</v>
      </c>
      <c r="D15" s="9" t="s">
        <v>31</v>
      </c>
      <c r="E15" s="9" t="s">
        <v>31</v>
      </c>
      <c r="H15" s="10" t="s">
        <v>32</v>
      </c>
      <c r="I15" s="18">
        <f t="shared" si="0"/>
        <v>0</v>
      </c>
      <c r="J15" s="19">
        <f t="shared" si="0"/>
        <v>0</v>
      </c>
      <c r="K15" s="19">
        <f t="shared" si="0"/>
        <v>0</v>
      </c>
      <c r="L15" s="19">
        <f t="shared" si="0"/>
        <v>0</v>
      </c>
      <c r="M15" s="19">
        <f t="shared" si="0"/>
        <v>0</v>
      </c>
      <c r="N15" s="20">
        <f t="shared" si="0"/>
        <v>0</v>
      </c>
      <c r="O15" s="11"/>
    </row>
    <row r="16" spans="2:15" x14ac:dyDescent="0.2">
      <c r="B16" s="9" t="s">
        <v>39</v>
      </c>
      <c r="C16" s="9">
        <v>3.1748623600066805E-2</v>
      </c>
      <c r="D16" s="9" t="s">
        <v>27</v>
      </c>
      <c r="E16" s="9" t="s">
        <v>27</v>
      </c>
      <c r="H16" s="11"/>
      <c r="I16" s="11"/>
      <c r="J16" s="11"/>
      <c r="K16" s="11"/>
      <c r="L16" s="11"/>
      <c r="M16" s="11"/>
      <c r="N16" s="11"/>
      <c r="O16" s="11"/>
    </row>
    <row r="17" spans="2:16" x14ac:dyDescent="0.2">
      <c r="B17" s="9" t="s">
        <v>40</v>
      </c>
      <c r="C17" s="9">
        <v>0.13847525438575636</v>
      </c>
      <c r="D17" s="9" t="s">
        <v>27</v>
      </c>
      <c r="E17" s="9" t="s">
        <v>29</v>
      </c>
    </row>
    <row r="18" spans="2:16" x14ac:dyDescent="0.2">
      <c r="B18" s="9" t="s">
        <v>41</v>
      </c>
      <c r="C18" s="9">
        <v>0.35239980324078335</v>
      </c>
      <c r="D18" s="9" t="s">
        <v>28</v>
      </c>
      <c r="E18" s="9" t="s">
        <v>29</v>
      </c>
      <c r="H18" s="9" t="s">
        <v>42</v>
      </c>
    </row>
    <row r="19" spans="2:16" ht="16" x14ac:dyDescent="0.2">
      <c r="B19" s="9" t="s">
        <v>43</v>
      </c>
      <c r="C19" s="9">
        <v>0.629727923495492</v>
      </c>
      <c r="D19" s="9" t="s">
        <v>30</v>
      </c>
      <c r="E19" s="9" t="s">
        <v>29</v>
      </c>
      <c r="I19" s="21" t="s">
        <v>27</v>
      </c>
      <c r="J19" s="21" t="s">
        <v>28</v>
      </c>
      <c r="K19" s="21" t="s">
        <v>29</v>
      </c>
      <c r="L19" s="21" t="s">
        <v>30</v>
      </c>
      <c r="M19" s="21" t="s">
        <v>31</v>
      </c>
      <c r="N19" s="21" t="s">
        <v>32</v>
      </c>
      <c r="P19" s="22" t="s">
        <v>44</v>
      </c>
    </row>
    <row r="20" spans="2:16" ht="16" x14ac:dyDescent="0.2">
      <c r="B20" s="9" t="s">
        <v>45</v>
      </c>
      <c r="C20" s="9">
        <v>0.30133037852189781</v>
      </c>
      <c r="D20" s="9" t="s">
        <v>28</v>
      </c>
      <c r="E20" s="9" t="s">
        <v>29</v>
      </c>
      <c r="H20" s="9" t="s">
        <v>27</v>
      </c>
      <c r="I20" s="23">
        <f t="array" ref="I20:N20">I10:N10/SUM(I10:N10)</f>
        <v>0.53846153846153844</v>
      </c>
      <c r="J20" s="24">
        <v>0.30769230769230771</v>
      </c>
      <c r="K20" s="24">
        <v>0.15384615384615385</v>
      </c>
      <c r="L20" s="24">
        <v>0</v>
      </c>
      <c r="M20" s="24">
        <v>0</v>
      </c>
      <c r="N20" s="25">
        <v>0</v>
      </c>
    </row>
    <row r="21" spans="2:16" ht="16" x14ac:dyDescent="0.2">
      <c r="B21" s="9" t="s">
        <v>46</v>
      </c>
      <c r="C21" s="9">
        <v>0.55932131678917996</v>
      </c>
      <c r="D21" s="9" t="s">
        <v>29</v>
      </c>
      <c r="E21" s="9" t="s">
        <v>31</v>
      </c>
      <c r="H21" s="9" t="s">
        <v>28</v>
      </c>
      <c r="I21" s="26">
        <f t="array" ref="I21:N21">I11:N11/SUM(I11:N11)</f>
        <v>9.5238095238095233E-2</v>
      </c>
      <c r="J21" s="27">
        <v>0.52380952380952384</v>
      </c>
      <c r="K21" s="28">
        <v>0.2857142857142857</v>
      </c>
      <c r="L21" s="28">
        <v>9.5238095238095233E-2</v>
      </c>
      <c r="M21" s="28">
        <v>0</v>
      </c>
      <c r="N21" s="29">
        <v>0</v>
      </c>
    </row>
    <row r="22" spans="2:16" ht="16" x14ac:dyDescent="0.2">
      <c r="B22" s="9" t="s">
        <v>47</v>
      </c>
      <c r="C22" s="9">
        <v>0.57897251751359091</v>
      </c>
      <c r="D22" s="9" t="s">
        <v>29</v>
      </c>
      <c r="E22" s="9" t="s">
        <v>29</v>
      </c>
      <c r="H22" s="9" t="s">
        <v>29</v>
      </c>
      <c r="I22" s="26">
        <f t="array" ref="I22:N22">I12:N12/SUM(I12:N12)</f>
        <v>0</v>
      </c>
      <c r="J22" s="28">
        <v>9.5238095238095233E-2</v>
      </c>
      <c r="K22" s="27">
        <v>0.19047619047619047</v>
      </c>
      <c r="L22" s="28">
        <v>0.42857142857142855</v>
      </c>
      <c r="M22" s="28">
        <v>0.2857142857142857</v>
      </c>
      <c r="N22" s="29">
        <v>0</v>
      </c>
    </row>
    <row r="23" spans="2:16" ht="16" x14ac:dyDescent="0.2">
      <c r="B23" s="9" t="s">
        <v>48</v>
      </c>
      <c r="C23" s="9">
        <v>0.57354336706452547</v>
      </c>
      <c r="D23" s="9" t="s">
        <v>29</v>
      </c>
      <c r="E23" s="9" t="s">
        <v>30</v>
      </c>
      <c r="H23" s="9" t="s">
        <v>30</v>
      </c>
      <c r="I23" s="26">
        <f t="array" ref="I23:N23">I13:N13/SUM(I13:N13)</f>
        <v>0</v>
      </c>
      <c r="J23" s="28">
        <v>0</v>
      </c>
      <c r="K23" s="28">
        <v>0.1</v>
      </c>
      <c r="L23" s="27">
        <v>0.4</v>
      </c>
      <c r="M23" s="28">
        <v>0.35</v>
      </c>
      <c r="N23" s="29">
        <v>0.15</v>
      </c>
    </row>
    <row r="24" spans="2:16" ht="16" x14ac:dyDescent="0.2">
      <c r="B24" s="9" t="s">
        <v>49</v>
      </c>
      <c r="C24" s="9">
        <v>0.2220152633174447</v>
      </c>
      <c r="D24" s="9" t="s">
        <v>28</v>
      </c>
      <c r="E24" s="9" t="s">
        <v>27</v>
      </c>
      <c r="H24" s="9" t="s">
        <v>31</v>
      </c>
      <c r="I24" s="26">
        <f t="array" ref="I24:N24">I14:N14/SUM(I14:N14)</f>
        <v>0</v>
      </c>
      <c r="J24" s="28">
        <v>0</v>
      </c>
      <c r="K24" s="28">
        <v>0</v>
      </c>
      <c r="L24" s="28">
        <v>0.12</v>
      </c>
      <c r="M24" s="27">
        <v>0.24</v>
      </c>
      <c r="N24" s="29">
        <v>0.64</v>
      </c>
    </row>
    <row r="25" spans="2:16" ht="16" x14ac:dyDescent="0.2">
      <c r="B25" s="9" t="s">
        <v>50</v>
      </c>
      <c r="C25" s="9">
        <v>0.93262582287957241</v>
      </c>
      <c r="D25" s="9" t="s">
        <v>31</v>
      </c>
      <c r="E25" s="9" t="s">
        <v>32</v>
      </c>
      <c r="H25" s="9" t="s">
        <v>32</v>
      </c>
      <c r="I25" s="30">
        <f t="array" ref="I25:N25">IFERROR(I15:N15/SUM(I15:N15),0)</f>
        <v>0</v>
      </c>
      <c r="J25" s="31">
        <v>0</v>
      </c>
      <c r="K25" s="31">
        <v>0</v>
      </c>
      <c r="L25" s="31">
        <v>0</v>
      </c>
      <c r="M25" s="31">
        <v>0</v>
      </c>
      <c r="N25" s="32">
        <v>0</v>
      </c>
    </row>
    <row r="26" spans="2:16" x14ac:dyDescent="0.2">
      <c r="B26" s="9" t="s">
        <v>51</v>
      </c>
      <c r="C26" s="9">
        <v>0.62075910543702517</v>
      </c>
      <c r="D26" s="9" t="s">
        <v>30</v>
      </c>
      <c r="E26" s="9" t="s">
        <v>30</v>
      </c>
    </row>
    <row r="27" spans="2:16" x14ac:dyDescent="0.2">
      <c r="B27" s="9" t="s">
        <v>52</v>
      </c>
      <c r="C27" s="9">
        <v>0.22819056193474963</v>
      </c>
      <c r="D27" s="9" t="s">
        <v>28</v>
      </c>
      <c r="E27" s="9" t="s">
        <v>28</v>
      </c>
    </row>
    <row r="28" spans="2:16" x14ac:dyDescent="0.2">
      <c r="B28" s="9" t="s">
        <v>53</v>
      </c>
      <c r="C28" s="9">
        <v>0.77132432197816658</v>
      </c>
      <c r="D28" s="9" t="s">
        <v>30</v>
      </c>
      <c r="E28" s="9" t="s">
        <v>30</v>
      </c>
    </row>
    <row r="29" spans="2:16" ht="16" x14ac:dyDescent="0.2">
      <c r="B29" s="9" t="s">
        <v>54</v>
      </c>
      <c r="C29" s="9">
        <v>0.57246332435771263</v>
      </c>
      <c r="D29" s="9" t="s">
        <v>29</v>
      </c>
      <c r="E29" s="9" t="s">
        <v>31</v>
      </c>
      <c r="H29" s="22" t="s">
        <v>55</v>
      </c>
    </row>
    <row r="30" spans="2:16" x14ac:dyDescent="0.2">
      <c r="B30" s="9" t="s">
        <v>56</v>
      </c>
      <c r="C30" s="9">
        <v>0.86103184618814521</v>
      </c>
      <c r="D30" s="9" t="s">
        <v>31</v>
      </c>
      <c r="E30" s="9" t="s">
        <v>30</v>
      </c>
      <c r="H30" s="33" t="s">
        <v>27</v>
      </c>
      <c r="I30" s="21" t="s">
        <v>27</v>
      </c>
      <c r="J30" s="21" t="s">
        <v>28</v>
      </c>
      <c r="K30" s="21" t="s">
        <v>29</v>
      </c>
      <c r="L30" s="21" t="s">
        <v>30</v>
      </c>
      <c r="M30" s="21" t="s">
        <v>31</v>
      </c>
      <c r="N30" s="21" t="s">
        <v>32</v>
      </c>
      <c r="P30" s="9" t="s">
        <v>57</v>
      </c>
    </row>
    <row r="31" spans="2:16" x14ac:dyDescent="0.2">
      <c r="B31" s="9" t="s">
        <v>58</v>
      </c>
      <c r="C31" s="9">
        <v>0.94709052952496053</v>
      </c>
      <c r="D31" s="9" t="s">
        <v>31</v>
      </c>
      <c r="E31" s="9" t="s">
        <v>32</v>
      </c>
      <c r="H31" s="11">
        <v>0</v>
      </c>
      <c r="I31" s="34">
        <f t="shared" ref="I31:N36" si="1">I20+H31</f>
        <v>0.53846153846153844</v>
      </c>
      <c r="J31" s="34">
        <f t="shared" si="1"/>
        <v>0.84615384615384615</v>
      </c>
      <c r="K31" s="34">
        <f t="shared" si="1"/>
        <v>1</v>
      </c>
      <c r="L31" s="34">
        <f t="shared" si="1"/>
        <v>1</v>
      </c>
      <c r="M31" s="34">
        <f t="shared" si="1"/>
        <v>1</v>
      </c>
      <c r="N31" s="34">
        <f t="shared" si="1"/>
        <v>1</v>
      </c>
      <c r="P31" s="35" t="str">
        <f ca="1">HLOOKUP(RAND(),H31:$N$37,ROWS(H31:$N$37),1)</f>
        <v>A</v>
      </c>
    </row>
    <row r="32" spans="2:16" x14ac:dyDescent="0.2">
      <c r="B32" s="9" t="s">
        <v>59</v>
      </c>
      <c r="C32" s="9">
        <v>0.85909824540678892</v>
      </c>
      <c r="D32" s="9" t="s">
        <v>31</v>
      </c>
      <c r="E32" s="9" t="s">
        <v>30</v>
      </c>
      <c r="H32" s="11">
        <v>0</v>
      </c>
      <c r="I32" s="34">
        <f t="shared" si="1"/>
        <v>9.5238095238095233E-2</v>
      </c>
      <c r="J32" s="34">
        <f t="shared" si="1"/>
        <v>0.61904761904761907</v>
      </c>
      <c r="K32" s="34">
        <f t="shared" si="1"/>
        <v>0.90476190476190477</v>
      </c>
      <c r="L32" s="34">
        <f t="shared" si="1"/>
        <v>1</v>
      </c>
      <c r="M32" s="34">
        <f t="shared" si="1"/>
        <v>1</v>
      </c>
      <c r="N32" s="34">
        <f t="shared" si="1"/>
        <v>1</v>
      </c>
      <c r="P32" s="35" t="str">
        <f ca="1">HLOOKUP(RAND(),H32:$N$37,ROWS(H32:$N$37),1)</f>
        <v>A</v>
      </c>
    </row>
    <row r="33" spans="2:27" x14ac:dyDescent="0.2">
      <c r="B33" s="9" t="s">
        <v>60</v>
      </c>
      <c r="C33" s="9">
        <v>0.13326863734457084</v>
      </c>
      <c r="D33" s="9" t="s">
        <v>27</v>
      </c>
      <c r="E33" s="9" t="s">
        <v>27</v>
      </c>
      <c r="H33" s="11">
        <v>0</v>
      </c>
      <c r="I33" s="34">
        <f t="shared" si="1"/>
        <v>0</v>
      </c>
      <c r="J33" s="34">
        <f t="shared" si="1"/>
        <v>9.5238095238095233E-2</v>
      </c>
      <c r="K33" s="34">
        <f t="shared" si="1"/>
        <v>0.2857142857142857</v>
      </c>
      <c r="L33" s="34">
        <f t="shared" si="1"/>
        <v>0.71428571428571419</v>
      </c>
      <c r="M33" s="34">
        <f t="shared" si="1"/>
        <v>0.99999999999999989</v>
      </c>
      <c r="N33" s="34">
        <f t="shared" si="1"/>
        <v>0.99999999999999989</v>
      </c>
      <c r="P33" s="35" t="str">
        <f ca="1">HLOOKUP(RAND(),H33:$N$37,ROWS(H33:$N$37),1)</f>
        <v>C</v>
      </c>
    </row>
    <row r="34" spans="2:27" x14ac:dyDescent="0.2">
      <c r="B34" s="9" t="s">
        <v>61</v>
      </c>
      <c r="C34" s="9">
        <v>2.4561640532133056E-2</v>
      </c>
      <c r="D34" s="9" t="s">
        <v>27</v>
      </c>
      <c r="E34" s="9" t="s">
        <v>27</v>
      </c>
      <c r="H34" s="11">
        <v>0</v>
      </c>
      <c r="I34" s="34">
        <f t="shared" si="1"/>
        <v>0</v>
      </c>
      <c r="J34" s="34">
        <f t="shared" si="1"/>
        <v>0</v>
      </c>
      <c r="K34" s="34">
        <f t="shared" si="1"/>
        <v>0.1</v>
      </c>
      <c r="L34" s="34">
        <f t="shared" si="1"/>
        <v>0.5</v>
      </c>
      <c r="M34" s="34">
        <f t="shared" si="1"/>
        <v>0.85</v>
      </c>
      <c r="N34" s="34">
        <f t="shared" si="1"/>
        <v>1</v>
      </c>
      <c r="P34" s="35" t="str">
        <f ca="1">HLOOKUP(RAND(),H34:$N$37,ROWS(H34:$N$37),1)</f>
        <v>D</v>
      </c>
    </row>
    <row r="35" spans="2:27" x14ac:dyDescent="0.2">
      <c r="B35" s="9" t="s">
        <v>62</v>
      </c>
      <c r="C35" s="9">
        <v>0.69102718204006508</v>
      </c>
      <c r="D35" s="9" t="s">
        <v>30</v>
      </c>
      <c r="E35" s="9" t="s">
        <v>31</v>
      </c>
      <c r="H35" s="11">
        <v>0</v>
      </c>
      <c r="I35" s="34">
        <f t="shared" si="1"/>
        <v>0</v>
      </c>
      <c r="J35" s="34">
        <f t="shared" si="1"/>
        <v>0</v>
      </c>
      <c r="K35" s="34">
        <f t="shared" si="1"/>
        <v>0</v>
      </c>
      <c r="L35" s="34">
        <f t="shared" si="1"/>
        <v>0.12</v>
      </c>
      <c r="M35" s="34">
        <f t="shared" si="1"/>
        <v>0.36</v>
      </c>
      <c r="N35" s="34">
        <f t="shared" si="1"/>
        <v>1</v>
      </c>
      <c r="P35" s="35" t="str">
        <f ca="1">HLOOKUP(RAND(),H35:$N$37,ROWS(H35:$N$37),1)</f>
        <v>E</v>
      </c>
    </row>
    <row r="36" spans="2:27" x14ac:dyDescent="0.2">
      <c r="B36" s="9" t="s">
        <v>63</v>
      </c>
      <c r="C36" s="9">
        <v>0.47219088645737706</v>
      </c>
      <c r="D36" s="9" t="s">
        <v>29</v>
      </c>
      <c r="E36" s="9" t="s">
        <v>30</v>
      </c>
      <c r="H36" s="11">
        <v>0</v>
      </c>
      <c r="I36" s="34">
        <f t="shared" si="1"/>
        <v>0</v>
      </c>
      <c r="J36" s="34">
        <f t="shared" si="1"/>
        <v>0</v>
      </c>
      <c r="K36" s="34">
        <f t="shared" si="1"/>
        <v>0</v>
      </c>
      <c r="L36" s="34">
        <f t="shared" si="1"/>
        <v>0</v>
      </c>
      <c r="M36" s="34">
        <f t="shared" si="1"/>
        <v>0</v>
      </c>
      <c r="N36" s="34">
        <f t="shared" si="1"/>
        <v>0</v>
      </c>
      <c r="P36" s="35" t="str">
        <f ca="1">HLOOKUP(RAND(),H36:$N$37,ROWS(H36:$N$37),1)</f>
        <v>F</v>
      </c>
    </row>
    <row r="37" spans="2:27" x14ac:dyDescent="0.2">
      <c r="B37" s="9" t="s">
        <v>64</v>
      </c>
      <c r="C37" s="9">
        <v>0.96736610542638979</v>
      </c>
      <c r="D37" s="9" t="s">
        <v>31</v>
      </c>
      <c r="E37" s="9" t="s">
        <v>32</v>
      </c>
      <c r="H37" s="33" t="s">
        <v>27</v>
      </c>
      <c r="I37" s="33" t="s">
        <v>27</v>
      </c>
      <c r="J37" s="33" t="s">
        <v>28</v>
      </c>
      <c r="K37" s="33" t="s">
        <v>29</v>
      </c>
      <c r="L37" s="33" t="s">
        <v>30</v>
      </c>
      <c r="M37" s="33" t="s">
        <v>31</v>
      </c>
      <c r="N37" s="33" t="s">
        <v>32</v>
      </c>
    </row>
    <row r="38" spans="2:27" x14ac:dyDescent="0.2">
      <c r="B38" s="9" t="s">
        <v>65</v>
      </c>
      <c r="C38" s="9">
        <v>0.32731700081355264</v>
      </c>
      <c r="D38" s="9" t="s">
        <v>28</v>
      </c>
      <c r="E38" s="9" t="s">
        <v>28</v>
      </c>
    </row>
    <row r="39" spans="2:27" x14ac:dyDescent="0.2">
      <c r="B39" s="9" t="s">
        <v>66</v>
      </c>
      <c r="C39" s="9">
        <v>2.2840188242793991E-2</v>
      </c>
      <c r="D39" s="9" t="s">
        <v>27</v>
      </c>
      <c r="E39" s="9" t="s">
        <v>28</v>
      </c>
    </row>
    <row r="40" spans="2:27" x14ac:dyDescent="0.2">
      <c r="B40" s="9" t="s">
        <v>67</v>
      </c>
      <c r="C40" s="9">
        <v>0.92397381828911795</v>
      </c>
      <c r="D40" s="9" t="s">
        <v>31</v>
      </c>
      <c r="E40" s="9" t="s">
        <v>32</v>
      </c>
    </row>
    <row r="41" spans="2:27" x14ac:dyDescent="0.2">
      <c r="B41" s="9" t="s">
        <v>68</v>
      </c>
      <c r="C41" s="9">
        <v>7.7896725092658436E-2</v>
      </c>
      <c r="D41" s="9" t="s">
        <v>27</v>
      </c>
      <c r="E41" s="9" t="s">
        <v>28</v>
      </c>
    </row>
    <row r="42" spans="2:27" x14ac:dyDescent="0.2">
      <c r="B42" s="9" t="s">
        <v>69</v>
      </c>
      <c r="C42" s="9">
        <v>0.65542830970793808</v>
      </c>
      <c r="D42" s="9" t="s">
        <v>30</v>
      </c>
      <c r="E42" s="9" t="s">
        <v>32</v>
      </c>
    </row>
    <row r="43" spans="2:27" x14ac:dyDescent="0.2">
      <c r="B43" s="9" t="s">
        <v>70</v>
      </c>
      <c r="C43" s="9">
        <v>0.25203125416123051</v>
      </c>
      <c r="D43" s="9" t="s">
        <v>28</v>
      </c>
      <c r="E43" s="9" t="s">
        <v>28</v>
      </c>
    </row>
    <row r="44" spans="2:27" x14ac:dyDescent="0.2">
      <c r="B44" s="9" t="s">
        <v>71</v>
      </c>
      <c r="C44" s="9">
        <v>0.7342850127525723</v>
      </c>
      <c r="D44" s="9" t="s">
        <v>30</v>
      </c>
      <c r="E44" s="9" t="s">
        <v>31</v>
      </c>
    </row>
    <row r="45" spans="2:27" x14ac:dyDescent="0.2">
      <c r="B45" s="9" t="s">
        <v>72</v>
      </c>
      <c r="C45" s="9">
        <v>0.45807898016892368</v>
      </c>
      <c r="D45" s="9" t="s">
        <v>29</v>
      </c>
      <c r="E45" s="9" t="s">
        <v>28</v>
      </c>
    </row>
    <row r="46" spans="2:27" x14ac:dyDescent="0.2">
      <c r="B46" s="9" t="s">
        <v>73</v>
      </c>
      <c r="C46" s="9">
        <v>0.84594615337373491</v>
      </c>
      <c r="D46" s="9" t="s">
        <v>31</v>
      </c>
      <c r="E46" s="9" t="s">
        <v>31</v>
      </c>
    </row>
    <row r="47" spans="2:27" x14ac:dyDescent="0.2">
      <c r="B47" s="9" t="s">
        <v>74</v>
      </c>
      <c r="C47" s="9">
        <v>0.86957152007842897</v>
      </c>
      <c r="D47" s="9" t="s">
        <v>31</v>
      </c>
      <c r="E47" s="9" t="s">
        <v>32</v>
      </c>
      <c r="AA47" s="9">
        <v>9</v>
      </c>
    </row>
    <row r="48" spans="2:27" x14ac:dyDescent="0.2">
      <c r="B48" s="9" t="s">
        <v>75</v>
      </c>
      <c r="C48" s="9">
        <v>0.24226555051074961</v>
      </c>
      <c r="D48" s="9" t="s">
        <v>28</v>
      </c>
      <c r="E48" s="9" t="s">
        <v>28</v>
      </c>
    </row>
    <row r="49" spans="2:5" x14ac:dyDescent="0.2">
      <c r="B49" s="9" t="s">
        <v>76</v>
      </c>
      <c r="C49" s="9">
        <v>0.73988308548461668</v>
      </c>
      <c r="D49" s="9" t="s">
        <v>30</v>
      </c>
      <c r="E49" s="9" t="s">
        <v>31</v>
      </c>
    </row>
    <row r="50" spans="2:5" x14ac:dyDescent="0.2">
      <c r="B50" s="9" t="s">
        <v>77</v>
      </c>
      <c r="C50" s="9">
        <v>0.27086535835866432</v>
      </c>
      <c r="D50" s="9" t="s">
        <v>28</v>
      </c>
      <c r="E50" s="9" t="s">
        <v>28</v>
      </c>
    </row>
    <row r="51" spans="2:5" x14ac:dyDescent="0.2">
      <c r="B51" s="9" t="s">
        <v>78</v>
      </c>
      <c r="C51" s="9">
        <v>0.52463050106771492</v>
      </c>
      <c r="D51" s="9" t="s">
        <v>29</v>
      </c>
      <c r="E51" s="9" t="s">
        <v>30</v>
      </c>
    </row>
    <row r="52" spans="2:5" x14ac:dyDescent="0.2">
      <c r="B52" s="9" t="s">
        <v>79</v>
      </c>
      <c r="C52" s="9">
        <v>0.32596892448905102</v>
      </c>
      <c r="D52" s="9" t="s">
        <v>28</v>
      </c>
      <c r="E52" s="9" t="s">
        <v>28</v>
      </c>
    </row>
    <row r="53" spans="2:5" x14ac:dyDescent="0.2">
      <c r="B53" s="9" t="s">
        <v>80</v>
      </c>
      <c r="C53" s="9">
        <v>9.9770131781005578E-2</v>
      </c>
      <c r="D53" s="9" t="s">
        <v>27</v>
      </c>
      <c r="E53" s="9" t="s">
        <v>27</v>
      </c>
    </row>
    <row r="54" spans="2:5" x14ac:dyDescent="0.2">
      <c r="B54" s="9" t="s">
        <v>81</v>
      </c>
      <c r="C54" s="9">
        <v>0.93095117946155259</v>
      </c>
      <c r="D54" s="9" t="s">
        <v>31</v>
      </c>
      <c r="E54" s="9" t="s">
        <v>31</v>
      </c>
    </row>
    <row r="55" spans="2:5" x14ac:dyDescent="0.2">
      <c r="B55" s="9" t="s">
        <v>82</v>
      </c>
      <c r="C55" s="9">
        <v>0.90830874893691682</v>
      </c>
      <c r="D55" s="9" t="s">
        <v>31</v>
      </c>
      <c r="E55" s="9" t="s">
        <v>31</v>
      </c>
    </row>
    <row r="56" spans="2:5" x14ac:dyDescent="0.2">
      <c r="B56" s="9" t="s">
        <v>83</v>
      </c>
      <c r="C56" s="9">
        <v>0.73348855941533408</v>
      </c>
      <c r="D56" s="9" t="s">
        <v>30</v>
      </c>
      <c r="E56" s="9" t="s">
        <v>30</v>
      </c>
    </row>
    <row r="57" spans="2:5" x14ac:dyDescent="0.2">
      <c r="B57" s="9" t="s">
        <v>84</v>
      </c>
      <c r="C57" s="9">
        <v>0.89357778535202403</v>
      </c>
      <c r="D57" s="9" t="s">
        <v>31</v>
      </c>
      <c r="E57" s="9" t="s">
        <v>32</v>
      </c>
    </row>
    <row r="58" spans="2:5" x14ac:dyDescent="0.2">
      <c r="B58" s="9" t="s">
        <v>85</v>
      </c>
      <c r="C58" s="9">
        <v>0.52346847344780068</v>
      </c>
      <c r="D58" s="9" t="s">
        <v>29</v>
      </c>
      <c r="E58" s="9" t="s">
        <v>31</v>
      </c>
    </row>
    <row r="59" spans="2:5" x14ac:dyDescent="0.2">
      <c r="B59" s="9" t="s">
        <v>86</v>
      </c>
      <c r="C59" s="9">
        <v>0.76656607302887836</v>
      </c>
      <c r="D59" s="9" t="s">
        <v>30</v>
      </c>
      <c r="E59" s="9" t="s">
        <v>30</v>
      </c>
    </row>
    <row r="60" spans="2:5" x14ac:dyDescent="0.2">
      <c r="B60" s="9" t="s">
        <v>87</v>
      </c>
      <c r="C60" s="9">
        <v>0.80003286318070632</v>
      </c>
      <c r="D60" s="9" t="s">
        <v>31</v>
      </c>
      <c r="E60" s="9" t="s">
        <v>32</v>
      </c>
    </row>
    <row r="61" spans="2:5" x14ac:dyDescent="0.2">
      <c r="B61" s="9" t="s">
        <v>88</v>
      </c>
      <c r="C61" s="9">
        <v>0.3892708311063463</v>
      </c>
      <c r="D61" s="9" t="s">
        <v>28</v>
      </c>
      <c r="E61" s="9" t="s">
        <v>30</v>
      </c>
    </row>
    <row r="62" spans="2:5" x14ac:dyDescent="0.2">
      <c r="B62" s="9" t="s">
        <v>89</v>
      </c>
      <c r="C62" s="9">
        <v>0.87159427427051139</v>
      </c>
      <c r="D62" s="9" t="s">
        <v>31</v>
      </c>
      <c r="E62" s="9" t="s">
        <v>32</v>
      </c>
    </row>
    <row r="63" spans="2:5" x14ac:dyDescent="0.2">
      <c r="B63" s="9" t="s">
        <v>90</v>
      </c>
      <c r="C63" s="9">
        <v>0.76945535483045513</v>
      </c>
      <c r="D63" s="9" t="s">
        <v>30</v>
      </c>
      <c r="E63" s="9" t="s">
        <v>31</v>
      </c>
    </row>
    <row r="64" spans="2:5" x14ac:dyDescent="0.2">
      <c r="B64" s="9" t="s">
        <v>91</v>
      </c>
      <c r="C64" s="9">
        <v>0.26480621363728485</v>
      </c>
      <c r="D64" s="9" t="s">
        <v>28</v>
      </c>
      <c r="E64" s="9" t="s">
        <v>29</v>
      </c>
    </row>
    <row r="65" spans="2:5" x14ac:dyDescent="0.2">
      <c r="B65" s="9" t="s">
        <v>92</v>
      </c>
      <c r="C65" s="9">
        <v>0.32324350412310388</v>
      </c>
      <c r="D65" s="9" t="s">
        <v>28</v>
      </c>
      <c r="E65" s="9" t="s">
        <v>30</v>
      </c>
    </row>
    <row r="66" spans="2:5" x14ac:dyDescent="0.2">
      <c r="B66" s="9" t="s">
        <v>93</v>
      </c>
      <c r="C66" s="9">
        <v>0.15627153384850234</v>
      </c>
      <c r="D66" s="9" t="s">
        <v>27</v>
      </c>
      <c r="E66" s="9" t="s">
        <v>29</v>
      </c>
    </row>
    <row r="67" spans="2:5" x14ac:dyDescent="0.2">
      <c r="B67" s="9" t="s">
        <v>94</v>
      </c>
      <c r="C67" s="9">
        <v>0.89680710594891</v>
      </c>
      <c r="D67" s="9" t="s">
        <v>31</v>
      </c>
      <c r="E67" s="9" t="s">
        <v>32</v>
      </c>
    </row>
    <row r="68" spans="2:5" x14ac:dyDescent="0.2">
      <c r="B68" s="9" t="s">
        <v>95</v>
      </c>
      <c r="C68" s="9">
        <v>0.54385095261031646</v>
      </c>
      <c r="D68" s="9" t="s">
        <v>29</v>
      </c>
      <c r="E68" s="9" t="s">
        <v>30</v>
      </c>
    </row>
    <row r="69" spans="2:5" x14ac:dyDescent="0.2">
      <c r="B69" s="9" t="s">
        <v>96</v>
      </c>
      <c r="C69" s="9">
        <v>0.28179185236382631</v>
      </c>
      <c r="D69" s="9" t="s">
        <v>28</v>
      </c>
      <c r="E69" s="9" t="s">
        <v>28</v>
      </c>
    </row>
    <row r="70" spans="2:5" x14ac:dyDescent="0.2">
      <c r="B70" s="9" t="s">
        <v>97</v>
      </c>
      <c r="C70" s="9">
        <v>0.8451739188641425</v>
      </c>
      <c r="D70" s="9" t="s">
        <v>31</v>
      </c>
      <c r="E70" s="9" t="s">
        <v>32</v>
      </c>
    </row>
    <row r="71" spans="2:5" x14ac:dyDescent="0.2">
      <c r="B71" s="9" t="s">
        <v>98</v>
      </c>
      <c r="C71" s="9">
        <v>0.27090936711256719</v>
      </c>
      <c r="D71" s="9" t="s">
        <v>28</v>
      </c>
      <c r="E71" s="9" t="s">
        <v>29</v>
      </c>
    </row>
    <row r="72" spans="2:5" x14ac:dyDescent="0.2">
      <c r="B72" s="9" t="s">
        <v>99</v>
      </c>
      <c r="C72" s="9">
        <v>0.49441714721295671</v>
      </c>
      <c r="D72" s="9" t="s">
        <v>29</v>
      </c>
      <c r="E72" s="9" t="s">
        <v>29</v>
      </c>
    </row>
    <row r="73" spans="2:5" x14ac:dyDescent="0.2">
      <c r="B73" s="9" t="s">
        <v>100</v>
      </c>
      <c r="C73" s="9">
        <v>0.26694834177577897</v>
      </c>
      <c r="D73" s="9" t="s">
        <v>28</v>
      </c>
      <c r="E73" s="9" t="s">
        <v>28</v>
      </c>
    </row>
    <row r="74" spans="2:5" x14ac:dyDescent="0.2">
      <c r="B74" s="9" t="s">
        <v>101</v>
      </c>
      <c r="C74" s="9">
        <v>0.18641457449884424</v>
      </c>
      <c r="D74" s="9" t="s">
        <v>27</v>
      </c>
      <c r="E74" s="9" t="s">
        <v>28</v>
      </c>
    </row>
    <row r="75" spans="2:5" x14ac:dyDescent="0.2">
      <c r="B75" s="9" t="s">
        <v>102</v>
      </c>
      <c r="C75" s="9">
        <v>0.63893952539851484</v>
      </c>
      <c r="D75" s="9" t="s">
        <v>30</v>
      </c>
      <c r="E75" s="9" t="s">
        <v>29</v>
      </c>
    </row>
    <row r="76" spans="2:5" x14ac:dyDescent="0.2">
      <c r="B76" s="9" t="s">
        <v>103</v>
      </c>
      <c r="C76" s="9">
        <v>0.71676697075327966</v>
      </c>
      <c r="D76" s="9" t="s">
        <v>30</v>
      </c>
      <c r="E76" s="9" t="s">
        <v>30</v>
      </c>
    </row>
    <row r="77" spans="2:5" x14ac:dyDescent="0.2">
      <c r="B77" s="9" t="s">
        <v>104</v>
      </c>
      <c r="C77" s="9">
        <v>0.44150564930995051</v>
      </c>
      <c r="D77" s="9" t="s">
        <v>29</v>
      </c>
      <c r="E77" s="9" t="s">
        <v>30</v>
      </c>
    </row>
    <row r="78" spans="2:5" x14ac:dyDescent="0.2">
      <c r="B78" s="9" t="s">
        <v>105</v>
      </c>
      <c r="C78" s="9">
        <v>0.20931085094305968</v>
      </c>
      <c r="D78" s="9" t="s">
        <v>28</v>
      </c>
      <c r="E78" s="9" t="s">
        <v>27</v>
      </c>
    </row>
    <row r="79" spans="2:5" x14ac:dyDescent="0.2">
      <c r="B79" s="9" t="s">
        <v>106</v>
      </c>
      <c r="C79" s="9">
        <v>0.33312080808404332</v>
      </c>
      <c r="D79" s="9" t="s">
        <v>28</v>
      </c>
      <c r="E79" s="9" t="s">
        <v>29</v>
      </c>
    </row>
    <row r="80" spans="2:5" x14ac:dyDescent="0.2">
      <c r="B80" s="9" t="s">
        <v>107</v>
      </c>
      <c r="C80" s="9">
        <v>0.4576175646538907</v>
      </c>
      <c r="D80" s="9" t="s">
        <v>29</v>
      </c>
      <c r="E80" s="9" t="s">
        <v>30</v>
      </c>
    </row>
    <row r="81" spans="2:5" x14ac:dyDescent="0.2">
      <c r="B81" s="9" t="s">
        <v>108</v>
      </c>
      <c r="C81" s="9">
        <v>0.98714157385309476</v>
      </c>
      <c r="D81" s="9" t="s">
        <v>31</v>
      </c>
      <c r="E81" s="9" t="s">
        <v>32</v>
      </c>
    </row>
    <row r="82" spans="2:5" x14ac:dyDescent="0.2">
      <c r="B82" s="9" t="s">
        <v>109</v>
      </c>
      <c r="C82" s="9">
        <v>0.10380078292225448</v>
      </c>
      <c r="D82" s="9" t="s">
        <v>27</v>
      </c>
      <c r="E82" s="9" t="s">
        <v>28</v>
      </c>
    </row>
    <row r="83" spans="2:5" x14ac:dyDescent="0.2">
      <c r="B83" s="9" t="s">
        <v>110</v>
      </c>
      <c r="C83" s="9">
        <v>6.2017494817444563E-2</v>
      </c>
      <c r="D83" s="9" t="s">
        <v>27</v>
      </c>
      <c r="E83" s="9" t="s">
        <v>27</v>
      </c>
    </row>
    <row r="84" spans="2:5" x14ac:dyDescent="0.2">
      <c r="B84" s="9" t="s">
        <v>111</v>
      </c>
      <c r="C84" s="9">
        <v>0.78450070831783014</v>
      </c>
      <c r="D84" s="9" t="s">
        <v>30</v>
      </c>
      <c r="E84" s="9" t="s">
        <v>30</v>
      </c>
    </row>
    <row r="85" spans="2:5" x14ac:dyDescent="0.2">
      <c r="B85" s="9" t="s">
        <v>112</v>
      </c>
      <c r="C85" s="9">
        <v>0.22724111322015161</v>
      </c>
      <c r="D85" s="9" t="s">
        <v>28</v>
      </c>
      <c r="E85" s="9" t="s">
        <v>28</v>
      </c>
    </row>
    <row r="86" spans="2:5" x14ac:dyDescent="0.2">
      <c r="B86" s="9" t="s">
        <v>113</v>
      </c>
      <c r="C86" s="9">
        <v>0.98565679401413675</v>
      </c>
      <c r="D86" s="9" t="s">
        <v>31</v>
      </c>
      <c r="E86" s="9" t="s">
        <v>32</v>
      </c>
    </row>
    <row r="87" spans="2:5" x14ac:dyDescent="0.2">
      <c r="B87" s="9" t="s">
        <v>114</v>
      </c>
      <c r="C87" s="9">
        <v>0.56165831800490862</v>
      </c>
      <c r="D87" s="9" t="s">
        <v>29</v>
      </c>
      <c r="E87" s="9" t="s">
        <v>31</v>
      </c>
    </row>
    <row r="88" spans="2:5" x14ac:dyDescent="0.2">
      <c r="B88" s="9" t="s">
        <v>115</v>
      </c>
      <c r="C88" s="9">
        <v>0.78028204907125442</v>
      </c>
      <c r="D88" s="9" t="s">
        <v>30</v>
      </c>
      <c r="E88" s="9" t="s">
        <v>31</v>
      </c>
    </row>
    <row r="89" spans="2:5" x14ac:dyDescent="0.2">
      <c r="B89" s="9" t="s">
        <v>116</v>
      </c>
      <c r="C89" s="9">
        <v>0.434984899765402</v>
      </c>
      <c r="D89" s="9" t="s">
        <v>29</v>
      </c>
      <c r="E89" s="9" t="s">
        <v>28</v>
      </c>
    </row>
    <row r="90" spans="2:5" x14ac:dyDescent="0.2">
      <c r="B90" s="9" t="s">
        <v>117</v>
      </c>
      <c r="C90" s="9">
        <v>0.83827533834394208</v>
      </c>
      <c r="D90" s="9" t="s">
        <v>31</v>
      </c>
      <c r="E90" s="9" t="s">
        <v>31</v>
      </c>
    </row>
    <row r="91" spans="2:5" x14ac:dyDescent="0.2">
      <c r="B91" s="9" t="s">
        <v>118</v>
      </c>
      <c r="C91" s="9">
        <v>0.53822666933083452</v>
      </c>
      <c r="D91" s="9" t="s">
        <v>29</v>
      </c>
      <c r="E91" s="9" t="s">
        <v>31</v>
      </c>
    </row>
    <row r="92" spans="2:5" x14ac:dyDescent="0.2">
      <c r="B92" s="9" t="s">
        <v>119</v>
      </c>
      <c r="C92" s="9">
        <v>0.78100542885218072</v>
      </c>
      <c r="D92" s="9" t="s">
        <v>30</v>
      </c>
      <c r="E92" s="9" t="s">
        <v>31</v>
      </c>
    </row>
    <row r="93" spans="2:5" x14ac:dyDescent="0.2">
      <c r="B93" s="9" t="s">
        <v>120</v>
      </c>
      <c r="C93" s="9">
        <v>0.36391068529626602</v>
      </c>
      <c r="D93" s="9" t="s">
        <v>28</v>
      </c>
      <c r="E93" s="9" t="s">
        <v>28</v>
      </c>
    </row>
    <row r="94" spans="2:5" x14ac:dyDescent="0.2">
      <c r="B94" s="9" t="s">
        <v>121</v>
      </c>
      <c r="C94" s="9">
        <v>0.87143062788127279</v>
      </c>
      <c r="D94" s="9" t="s">
        <v>31</v>
      </c>
      <c r="E94" s="9" t="s">
        <v>32</v>
      </c>
    </row>
    <row r="95" spans="2:5" x14ac:dyDescent="0.2">
      <c r="B95" s="9" t="s">
        <v>122</v>
      </c>
      <c r="C95" s="9">
        <v>0.67461747316541898</v>
      </c>
      <c r="D95" s="9" t="s">
        <v>30</v>
      </c>
      <c r="E95" s="9" t="s">
        <v>31</v>
      </c>
    </row>
    <row r="96" spans="2:5" x14ac:dyDescent="0.2">
      <c r="B96" s="9" t="s">
        <v>123</v>
      </c>
      <c r="C96" s="9">
        <v>0.190127743072105</v>
      </c>
      <c r="D96" s="9" t="s">
        <v>27</v>
      </c>
      <c r="E96" s="9" t="s">
        <v>27</v>
      </c>
    </row>
    <row r="97" spans="2:5" x14ac:dyDescent="0.2">
      <c r="B97" s="9" t="s">
        <v>124</v>
      </c>
      <c r="C97" s="9">
        <v>0.3015815400587385</v>
      </c>
      <c r="D97" s="9" t="s">
        <v>28</v>
      </c>
      <c r="E97" s="9" t="s">
        <v>28</v>
      </c>
    </row>
    <row r="98" spans="2:5" x14ac:dyDescent="0.2">
      <c r="B98" s="9" t="s">
        <v>125</v>
      </c>
      <c r="C98" s="9">
        <v>0.33749567042133943</v>
      </c>
      <c r="D98" s="9" t="s">
        <v>28</v>
      </c>
      <c r="E98" s="9" t="s">
        <v>29</v>
      </c>
    </row>
    <row r="99" spans="2:5" x14ac:dyDescent="0.2">
      <c r="B99" s="9" t="s">
        <v>126</v>
      </c>
      <c r="C99" s="9">
        <v>0.41743570679011921</v>
      </c>
      <c r="D99" s="9" t="s">
        <v>29</v>
      </c>
      <c r="E99" s="9" t="s">
        <v>29</v>
      </c>
    </row>
    <row r="100" spans="2:5" x14ac:dyDescent="0.2">
      <c r="B100" s="9" t="s">
        <v>127</v>
      </c>
      <c r="C100" s="9">
        <v>0.87620699852378636</v>
      </c>
      <c r="D100" s="9" t="s">
        <v>31</v>
      </c>
      <c r="E100" s="9" t="s">
        <v>30</v>
      </c>
    </row>
    <row r="101" spans="2:5" x14ac:dyDescent="0.2">
      <c r="B101" s="9" t="s">
        <v>128</v>
      </c>
      <c r="C101" s="9">
        <v>0.93159355039564817</v>
      </c>
      <c r="D101" s="9" t="s">
        <v>31</v>
      </c>
      <c r="E101" s="9" t="s">
        <v>32</v>
      </c>
    </row>
    <row r="102" spans="2:5" x14ac:dyDescent="0.2">
      <c r="B102" s="9" t="s">
        <v>129</v>
      </c>
      <c r="C102" s="9">
        <v>0.5974665198857787</v>
      </c>
      <c r="D102" s="9" t="s">
        <v>29</v>
      </c>
      <c r="E102" s="9" t="s">
        <v>31</v>
      </c>
    </row>
    <row r="103" spans="2:5" x14ac:dyDescent="0.2">
      <c r="B103" s="9" t="s">
        <v>130</v>
      </c>
      <c r="C103" s="9">
        <v>0.47410685578653822</v>
      </c>
      <c r="D103" s="9" t="s">
        <v>29</v>
      </c>
      <c r="E103" s="9" t="s">
        <v>30</v>
      </c>
    </row>
    <row r="104" spans="2:5" x14ac:dyDescent="0.2">
      <c r="B104" s="9" t="s">
        <v>131</v>
      </c>
      <c r="C104" s="9">
        <v>0.65559589565764997</v>
      </c>
      <c r="D104" s="9" t="s">
        <v>30</v>
      </c>
      <c r="E104" s="9" t="s">
        <v>32</v>
      </c>
    </row>
    <row r="105" spans="2:5" x14ac:dyDescent="0.2">
      <c r="B105" s="9" t="s">
        <v>132</v>
      </c>
      <c r="C105" s="9">
        <v>0.76356759394203066</v>
      </c>
      <c r="D105" s="9" t="s">
        <v>30</v>
      </c>
      <c r="E105" s="9" t="s">
        <v>32</v>
      </c>
    </row>
    <row r="106" spans="2:5" x14ac:dyDescent="0.2">
      <c r="B106" s="9" t="s">
        <v>133</v>
      </c>
      <c r="C106" s="9">
        <v>0.42212135662889816</v>
      </c>
      <c r="D106" s="9" t="s">
        <v>29</v>
      </c>
      <c r="E106" s="9" t="s">
        <v>29</v>
      </c>
    </row>
    <row r="107" spans="2:5" x14ac:dyDescent="0.2">
      <c r="B107" s="9" t="s">
        <v>134</v>
      </c>
      <c r="C107" s="9">
        <v>0.607187631368174</v>
      </c>
      <c r="D107" s="9" t="s">
        <v>30</v>
      </c>
      <c r="E107" s="9" t="s">
        <v>30</v>
      </c>
    </row>
    <row r="108" spans="2:5" x14ac:dyDescent="0.2">
      <c r="B108" s="9" t="s">
        <v>135</v>
      </c>
      <c r="C108" s="9">
        <v>0.19009590420046663</v>
      </c>
      <c r="D108" s="9" t="s">
        <v>27</v>
      </c>
      <c r="E108" s="9" t="s">
        <v>27</v>
      </c>
    </row>
    <row r="109" spans="2:5" x14ac:dyDescent="0.2">
      <c r="B109" s="9" t="s">
        <v>136</v>
      </c>
      <c r="C109" s="9">
        <v>0.54256136479850625</v>
      </c>
      <c r="D109" s="9" t="s">
        <v>29</v>
      </c>
      <c r="E109" s="9" t="s">
        <v>30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xr2:uid="{81992DBB-02DB-5C45-A885-54DC123E4336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RiskSystems3_CreditMetrics1!I20:N20</xm:f>
              <xm:sqref>P20</xm:sqref>
            </x14:sparkline>
            <x14:sparkline>
              <xm:f>RiskSystems3_CreditMetrics1!I21:N21</xm:f>
              <xm:sqref>P21</xm:sqref>
            </x14:sparkline>
            <x14:sparkline>
              <xm:f>RiskSystems3_CreditMetrics1!I22:N22</xm:f>
              <xm:sqref>P22</xm:sqref>
            </x14:sparkline>
            <x14:sparkline>
              <xm:f>RiskSystems3_CreditMetrics1!I23:N23</xm:f>
              <xm:sqref>P23</xm:sqref>
            </x14:sparkline>
            <x14:sparkline>
              <xm:f>RiskSystems3_CreditMetrics1!I24:N24</xm:f>
              <xm:sqref>P24</xm:sqref>
            </x14:sparkline>
            <x14:sparkline>
              <xm:f>RiskSystems3_CreditMetrics1!I25:N25</xm:f>
              <xm:sqref>P25</xm:sqref>
            </x14:sparkline>
          </x14:sparklines>
        </x14:sparklineGroup>
      </x14:sparklineGroup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7BC2-C4C1-4043-9BC4-E96DE94D4CDC}">
  <sheetPr>
    <tabColor theme="4" tint="-0.499984740745262"/>
  </sheetPr>
  <dimension ref="B3:AH288"/>
  <sheetViews>
    <sheetView workbookViewId="0">
      <selection activeCell="J31" sqref="J31:O36"/>
    </sheetView>
  </sheetViews>
  <sheetFormatPr baseColWidth="10" defaultColWidth="8.83203125" defaultRowHeight="15" x14ac:dyDescent="0.2"/>
  <cols>
    <col min="1" max="1" width="8.83203125" style="9"/>
    <col min="2" max="2" width="11.33203125" style="9" bestFit="1" customWidth="1"/>
    <col min="3" max="3" width="11.33203125" style="9" customWidth="1"/>
    <col min="4" max="4" width="10" style="9" bestFit="1" customWidth="1"/>
    <col min="5" max="5" width="10.6640625" style="9" bestFit="1" customWidth="1"/>
    <col min="6" max="6" width="5" style="9" bestFit="1" customWidth="1"/>
    <col min="7" max="7" width="8" style="9" bestFit="1" customWidth="1"/>
    <col min="8" max="16384" width="8.83203125" style="9"/>
  </cols>
  <sheetData>
    <row r="3" spans="2:16" ht="29" x14ac:dyDescent="0.35">
      <c r="B3" s="8" t="s">
        <v>21</v>
      </c>
    </row>
    <row r="8" spans="2:16" x14ac:dyDescent="0.2">
      <c r="I8" s="10" t="s">
        <v>22</v>
      </c>
      <c r="J8" s="10"/>
      <c r="K8" s="10"/>
      <c r="L8" s="10"/>
      <c r="M8" s="10"/>
      <c r="N8" s="10"/>
      <c r="O8" s="10"/>
      <c r="P8" s="11"/>
    </row>
    <row r="9" spans="2:16" x14ac:dyDescent="0.2">
      <c r="B9" s="9" t="s">
        <v>23</v>
      </c>
      <c r="C9" s="9" t="s">
        <v>24</v>
      </c>
      <c r="D9" s="9" t="s">
        <v>25</v>
      </c>
      <c r="E9" s="9" t="s">
        <v>26</v>
      </c>
      <c r="F9" s="9" t="s">
        <v>137</v>
      </c>
      <c r="G9" s="9" t="s">
        <v>138</v>
      </c>
      <c r="I9" s="10"/>
      <c r="J9" s="12" t="s">
        <v>27</v>
      </c>
      <c r="K9" s="12" t="s">
        <v>28</v>
      </c>
      <c r="L9" s="12" t="s">
        <v>29</v>
      </c>
      <c r="M9" s="12" t="s">
        <v>30</v>
      </c>
      <c r="N9" s="12" t="s">
        <v>31</v>
      </c>
      <c r="O9" s="12" t="s">
        <v>32</v>
      </c>
      <c r="P9" s="11"/>
    </row>
    <row r="10" spans="2:16" x14ac:dyDescent="0.2">
      <c r="B10" s="9" t="s">
        <v>33</v>
      </c>
      <c r="C10" s="9">
        <v>0.87837986396496903</v>
      </c>
      <c r="D10" s="9" t="s">
        <v>31</v>
      </c>
      <c r="E10" s="9" t="s">
        <v>32</v>
      </c>
      <c r="F10" s="36">
        <v>8.2116889611948682</v>
      </c>
      <c r="G10" s="37">
        <v>1.39787817085794</v>
      </c>
      <c r="I10" s="10" t="s">
        <v>27</v>
      </c>
      <c r="J10" s="13">
        <f t="shared" ref="J10:O15" si="0">COUNTIFS(RatingLast,$I10,RatingNow,J$9)</f>
        <v>7</v>
      </c>
      <c r="K10" s="14">
        <f t="shared" si="0"/>
        <v>4</v>
      </c>
      <c r="L10" s="14">
        <f t="shared" si="0"/>
        <v>2</v>
      </c>
      <c r="M10" s="14">
        <f t="shared" si="0"/>
        <v>0</v>
      </c>
      <c r="N10" s="14">
        <f t="shared" si="0"/>
        <v>0</v>
      </c>
      <c r="O10" s="15">
        <f t="shared" si="0"/>
        <v>0</v>
      </c>
      <c r="P10" s="11"/>
    </row>
    <row r="11" spans="2:16" x14ac:dyDescent="0.2">
      <c r="B11" s="9" t="s">
        <v>34</v>
      </c>
      <c r="C11" s="9">
        <v>0.86778592575709479</v>
      </c>
      <c r="D11" s="9" t="s">
        <v>31</v>
      </c>
      <c r="E11" s="9" t="s">
        <v>31</v>
      </c>
      <c r="F11" s="36">
        <v>2.0821978323688706</v>
      </c>
      <c r="G11" s="37">
        <v>1.6252926650112602</v>
      </c>
      <c r="I11" s="10" t="s">
        <v>28</v>
      </c>
      <c r="J11" s="16">
        <f t="shared" si="0"/>
        <v>2</v>
      </c>
      <c r="K11" s="10">
        <f t="shared" si="0"/>
        <v>11</v>
      </c>
      <c r="L11" s="10">
        <f t="shared" si="0"/>
        <v>6</v>
      </c>
      <c r="M11" s="10">
        <f t="shared" si="0"/>
        <v>2</v>
      </c>
      <c r="N11" s="10">
        <f t="shared" si="0"/>
        <v>0</v>
      </c>
      <c r="O11" s="17">
        <f t="shared" si="0"/>
        <v>0</v>
      </c>
      <c r="P11" s="11"/>
    </row>
    <row r="12" spans="2:16" x14ac:dyDescent="0.2">
      <c r="B12" s="9" t="s">
        <v>35</v>
      </c>
      <c r="C12" s="9">
        <v>0.52119145596927485</v>
      </c>
      <c r="D12" s="9" t="s">
        <v>29</v>
      </c>
      <c r="E12" s="9" t="s">
        <v>30</v>
      </c>
      <c r="F12" s="36">
        <v>67.129219523606139</v>
      </c>
      <c r="G12" s="37">
        <v>7.4590248775114931</v>
      </c>
      <c r="I12" s="10" t="s">
        <v>29</v>
      </c>
      <c r="J12" s="16">
        <f t="shared" si="0"/>
        <v>0</v>
      </c>
      <c r="K12" s="10">
        <f t="shared" si="0"/>
        <v>2</v>
      </c>
      <c r="L12" s="10">
        <f t="shared" si="0"/>
        <v>4</v>
      </c>
      <c r="M12" s="10">
        <f t="shared" si="0"/>
        <v>9</v>
      </c>
      <c r="N12" s="10">
        <f t="shared" si="0"/>
        <v>6</v>
      </c>
      <c r="O12" s="17">
        <f t="shared" si="0"/>
        <v>0</v>
      </c>
      <c r="P12" s="11"/>
    </row>
    <row r="13" spans="2:16" x14ac:dyDescent="0.2">
      <c r="B13" s="9" t="s">
        <v>36</v>
      </c>
      <c r="C13" s="9">
        <v>0.84786367665154105</v>
      </c>
      <c r="D13" s="9" t="s">
        <v>31</v>
      </c>
      <c r="E13" s="9" t="s">
        <v>32</v>
      </c>
      <c r="F13" s="36">
        <v>23.919401965204763</v>
      </c>
      <c r="G13" s="37">
        <v>1.0138721046124297</v>
      </c>
      <c r="I13" s="10" t="s">
        <v>30</v>
      </c>
      <c r="J13" s="16">
        <f t="shared" si="0"/>
        <v>0</v>
      </c>
      <c r="K13" s="10">
        <f t="shared" si="0"/>
        <v>0</v>
      </c>
      <c r="L13" s="10">
        <f t="shared" si="0"/>
        <v>2</v>
      </c>
      <c r="M13" s="10">
        <f t="shared" si="0"/>
        <v>8</v>
      </c>
      <c r="N13" s="10">
        <f t="shared" si="0"/>
        <v>7</v>
      </c>
      <c r="O13" s="17">
        <f t="shared" si="0"/>
        <v>3</v>
      </c>
      <c r="P13" s="11"/>
    </row>
    <row r="14" spans="2:16" x14ac:dyDescent="0.2">
      <c r="B14" s="9" t="s">
        <v>37</v>
      </c>
      <c r="C14" s="9">
        <v>0.74482071432451058</v>
      </c>
      <c r="D14" s="9" t="s">
        <v>30</v>
      </c>
      <c r="E14" s="9" t="s">
        <v>30</v>
      </c>
      <c r="F14" s="36">
        <v>67.226538868279505</v>
      </c>
      <c r="G14" s="37">
        <v>7.0882993287412512</v>
      </c>
      <c r="I14" s="10" t="s">
        <v>31</v>
      </c>
      <c r="J14" s="16">
        <f t="shared" si="0"/>
        <v>0</v>
      </c>
      <c r="K14" s="10">
        <f t="shared" si="0"/>
        <v>0</v>
      </c>
      <c r="L14" s="10">
        <f t="shared" si="0"/>
        <v>0</v>
      </c>
      <c r="M14" s="10">
        <f t="shared" si="0"/>
        <v>3</v>
      </c>
      <c r="N14" s="10">
        <f t="shared" si="0"/>
        <v>6</v>
      </c>
      <c r="O14" s="17">
        <f t="shared" si="0"/>
        <v>16</v>
      </c>
      <c r="P14" s="11"/>
    </row>
    <row r="15" spans="2:16" x14ac:dyDescent="0.2">
      <c r="B15" s="9" t="s">
        <v>38</v>
      </c>
      <c r="C15" s="9">
        <v>0.85633854254513686</v>
      </c>
      <c r="D15" s="9" t="s">
        <v>31</v>
      </c>
      <c r="E15" s="9" t="s">
        <v>31</v>
      </c>
      <c r="F15" s="36">
        <v>40.365796255204877</v>
      </c>
      <c r="G15" s="37">
        <v>3.0220181451316055</v>
      </c>
      <c r="I15" s="10" t="s">
        <v>32</v>
      </c>
      <c r="J15" s="18">
        <f t="shared" si="0"/>
        <v>0</v>
      </c>
      <c r="K15" s="19">
        <f t="shared" si="0"/>
        <v>0</v>
      </c>
      <c r="L15" s="19">
        <f t="shared" si="0"/>
        <v>0</v>
      </c>
      <c r="M15" s="19">
        <f t="shared" si="0"/>
        <v>0</v>
      </c>
      <c r="N15" s="19">
        <f t="shared" si="0"/>
        <v>0</v>
      </c>
      <c r="O15" s="20">
        <f t="shared" si="0"/>
        <v>0</v>
      </c>
      <c r="P15" s="11"/>
    </row>
    <row r="16" spans="2:16" x14ac:dyDescent="0.2">
      <c r="B16" s="9" t="s">
        <v>39</v>
      </c>
      <c r="C16" s="9">
        <v>3.1748623600066805E-2</v>
      </c>
      <c r="D16" s="9" t="s">
        <v>27</v>
      </c>
      <c r="E16" s="9" t="s">
        <v>27</v>
      </c>
      <c r="F16" s="36">
        <v>80.467834923351319</v>
      </c>
      <c r="G16" s="37">
        <v>9.5506402260277916</v>
      </c>
      <c r="I16" s="11"/>
      <c r="J16" s="11"/>
      <c r="K16" s="11"/>
      <c r="L16" s="11"/>
      <c r="M16" s="11"/>
      <c r="N16" s="11"/>
      <c r="O16" s="11"/>
      <c r="P16" s="11"/>
    </row>
    <row r="17" spans="2:34" x14ac:dyDescent="0.2">
      <c r="B17" s="9" t="s">
        <v>40</v>
      </c>
      <c r="C17" s="9">
        <v>0.13847525438575636</v>
      </c>
      <c r="D17" s="9" t="s">
        <v>27</v>
      </c>
      <c r="E17" s="9" t="s">
        <v>29</v>
      </c>
      <c r="F17" s="36">
        <v>74.294695771915386</v>
      </c>
      <c r="G17" s="37">
        <v>9.8434192564738119</v>
      </c>
    </row>
    <row r="18" spans="2:34" x14ac:dyDescent="0.2">
      <c r="B18" s="9" t="s">
        <v>41</v>
      </c>
      <c r="C18" s="9">
        <v>0.35239980324078335</v>
      </c>
      <c r="D18" s="9" t="s">
        <v>28</v>
      </c>
      <c r="E18" s="9" t="s">
        <v>29</v>
      </c>
      <c r="F18" s="36">
        <v>37.636930947623661</v>
      </c>
      <c r="G18" s="37">
        <v>8.344474777321544</v>
      </c>
      <c r="I18" s="9" t="s">
        <v>42</v>
      </c>
    </row>
    <row r="19" spans="2:34" ht="16" x14ac:dyDescent="0.2">
      <c r="B19" s="9" t="s">
        <v>43</v>
      </c>
      <c r="C19" s="9">
        <v>0.629727923495492</v>
      </c>
      <c r="D19" s="9" t="s">
        <v>30</v>
      </c>
      <c r="E19" s="9" t="s">
        <v>29</v>
      </c>
      <c r="F19" s="36">
        <v>76.753161003324905</v>
      </c>
      <c r="G19" s="37">
        <v>7.9150148005442347</v>
      </c>
      <c r="J19" s="21" t="s">
        <v>27</v>
      </c>
      <c r="K19" s="21" t="s">
        <v>28</v>
      </c>
      <c r="L19" s="21" t="s">
        <v>29</v>
      </c>
      <c r="M19" s="21" t="s">
        <v>30</v>
      </c>
      <c r="N19" s="21" t="s">
        <v>31</v>
      </c>
      <c r="O19" s="21" t="s">
        <v>32</v>
      </c>
      <c r="Q19" s="22" t="s">
        <v>44</v>
      </c>
    </row>
    <row r="20" spans="2:34" ht="16" x14ac:dyDescent="0.2">
      <c r="B20" s="9" t="s">
        <v>45</v>
      </c>
      <c r="C20" s="9">
        <v>0.30133037852189781</v>
      </c>
      <c r="D20" s="9" t="s">
        <v>28</v>
      </c>
      <c r="E20" s="9" t="s">
        <v>29</v>
      </c>
      <c r="F20" s="36">
        <v>21.187561451253998</v>
      </c>
      <c r="G20" s="37">
        <v>7.1277270027175987</v>
      </c>
      <c r="I20" s="9" t="s">
        <v>27</v>
      </c>
      <c r="J20" s="23">
        <f t="array" ref="J20:O20">J10:O10/SUM(J10:O10)</f>
        <v>0.53846153846153844</v>
      </c>
      <c r="K20" s="24">
        <v>0.30769230769230771</v>
      </c>
      <c r="L20" s="24">
        <v>0.15384615384615385</v>
      </c>
      <c r="M20" s="24">
        <v>0</v>
      </c>
      <c r="N20" s="24">
        <v>0</v>
      </c>
      <c r="O20" s="25">
        <v>0</v>
      </c>
    </row>
    <row r="21" spans="2:34" ht="16" x14ac:dyDescent="0.2">
      <c r="B21" s="9" t="s">
        <v>46</v>
      </c>
      <c r="C21" s="9">
        <v>0.55932131678917996</v>
      </c>
      <c r="D21" s="9" t="s">
        <v>29</v>
      </c>
      <c r="E21" s="9" t="s">
        <v>31</v>
      </c>
      <c r="F21" s="36">
        <v>99.017852588544912</v>
      </c>
      <c r="G21" s="37">
        <v>1.4969246243228673</v>
      </c>
      <c r="I21" s="9" t="s">
        <v>28</v>
      </c>
      <c r="J21" s="26">
        <f t="array" ref="J21:O21">J11:O11/SUM(J11:O11)</f>
        <v>9.5238095238095233E-2</v>
      </c>
      <c r="K21" s="27">
        <v>0.52380952380952384</v>
      </c>
      <c r="L21" s="28">
        <v>0.2857142857142857</v>
      </c>
      <c r="M21" s="28">
        <v>9.5238095238095233E-2</v>
      </c>
      <c r="N21" s="28">
        <v>0</v>
      </c>
      <c r="O21" s="29">
        <v>0</v>
      </c>
    </row>
    <row r="22" spans="2:34" ht="16" x14ac:dyDescent="0.2">
      <c r="B22" s="9" t="s">
        <v>47</v>
      </c>
      <c r="C22" s="9">
        <v>0.57897251751359091</v>
      </c>
      <c r="D22" s="9" t="s">
        <v>29</v>
      </c>
      <c r="E22" s="9" t="s">
        <v>29</v>
      </c>
      <c r="F22" s="36">
        <v>89.428696095140779</v>
      </c>
      <c r="G22" s="37">
        <v>7.6093974701891414</v>
      </c>
      <c r="I22" s="9" t="s">
        <v>29</v>
      </c>
      <c r="J22" s="26">
        <f t="array" ref="J22:O22">J12:O12/SUM(J12:O12)</f>
        <v>0</v>
      </c>
      <c r="K22" s="28">
        <v>9.5238095238095233E-2</v>
      </c>
      <c r="L22" s="27">
        <v>0.19047619047619047</v>
      </c>
      <c r="M22" s="28">
        <v>0.42857142857142855</v>
      </c>
      <c r="N22" s="28">
        <v>0.2857142857142857</v>
      </c>
      <c r="O22" s="29">
        <v>0</v>
      </c>
    </row>
    <row r="23" spans="2:34" ht="16" x14ac:dyDescent="0.2">
      <c r="B23" s="9" t="s">
        <v>48</v>
      </c>
      <c r="C23" s="9">
        <v>0.57354336706452547</v>
      </c>
      <c r="D23" s="9" t="s">
        <v>29</v>
      </c>
      <c r="E23" s="9" t="s">
        <v>30</v>
      </c>
      <c r="F23" s="36">
        <v>97.490593750922798</v>
      </c>
      <c r="G23" s="37">
        <v>6.8702237255337684</v>
      </c>
      <c r="I23" s="9" t="s">
        <v>30</v>
      </c>
      <c r="J23" s="26">
        <f t="array" ref="J23:O23">J13:O13/SUM(J13:O13)</f>
        <v>0</v>
      </c>
      <c r="K23" s="28">
        <v>0</v>
      </c>
      <c r="L23" s="28">
        <v>0.1</v>
      </c>
      <c r="M23" s="27">
        <v>0.4</v>
      </c>
      <c r="N23" s="28">
        <v>0.35</v>
      </c>
      <c r="O23" s="29">
        <v>0.15</v>
      </c>
    </row>
    <row r="24" spans="2:34" ht="16" x14ac:dyDescent="0.2">
      <c r="B24" s="9" t="s">
        <v>49</v>
      </c>
      <c r="C24" s="9">
        <v>0.2220152633174447</v>
      </c>
      <c r="D24" s="9" t="s">
        <v>28</v>
      </c>
      <c r="E24" s="9" t="s">
        <v>27</v>
      </c>
      <c r="F24" s="36">
        <v>11.835634126517435</v>
      </c>
      <c r="G24" s="37">
        <v>10.932351871754516</v>
      </c>
      <c r="I24" s="9" t="s">
        <v>31</v>
      </c>
      <c r="J24" s="26">
        <f t="array" ref="J24:O24">J14:O14/SUM(J14:O14)</f>
        <v>0</v>
      </c>
      <c r="K24" s="28">
        <v>0</v>
      </c>
      <c r="L24" s="28">
        <v>0</v>
      </c>
      <c r="M24" s="28">
        <v>0.12</v>
      </c>
      <c r="N24" s="27">
        <v>0.24</v>
      </c>
      <c r="O24" s="29">
        <v>0.64</v>
      </c>
    </row>
    <row r="25" spans="2:34" ht="16" x14ac:dyDescent="0.2">
      <c r="B25" s="9" t="s">
        <v>50</v>
      </c>
      <c r="C25" s="9">
        <v>0.93262582287957241</v>
      </c>
      <c r="D25" s="9" t="s">
        <v>31</v>
      </c>
      <c r="E25" s="9" t="s">
        <v>32</v>
      </c>
      <c r="F25" s="36">
        <v>16.788775597477603</v>
      </c>
      <c r="G25" s="37">
        <v>1.5244219381878628</v>
      </c>
      <c r="I25" s="9" t="s">
        <v>32</v>
      </c>
      <c r="J25" s="30">
        <f t="array" ref="J25:O25">IFERROR(J15:O15/SUM(J15:O15),0)</f>
        <v>0</v>
      </c>
      <c r="K25" s="31">
        <v>0</v>
      </c>
      <c r="L25" s="31">
        <v>0</v>
      </c>
      <c r="M25" s="31">
        <v>0</v>
      </c>
      <c r="N25" s="31">
        <v>0</v>
      </c>
      <c r="O25" s="32">
        <v>0</v>
      </c>
    </row>
    <row r="26" spans="2:34" x14ac:dyDescent="0.2">
      <c r="B26" s="9" t="s">
        <v>51</v>
      </c>
      <c r="C26" s="9">
        <v>0.62075910543702517</v>
      </c>
      <c r="D26" s="9" t="s">
        <v>30</v>
      </c>
      <c r="E26" s="9" t="s">
        <v>30</v>
      </c>
      <c r="F26" s="36">
        <v>25.594671943319081</v>
      </c>
      <c r="G26" s="37">
        <v>5.1703871658063152</v>
      </c>
    </row>
    <row r="27" spans="2:34" x14ac:dyDescent="0.2">
      <c r="B27" s="9" t="s">
        <v>52</v>
      </c>
      <c r="C27" s="9">
        <v>0.22819056193474963</v>
      </c>
      <c r="D27" s="9" t="s">
        <v>28</v>
      </c>
      <c r="E27" s="9" t="s">
        <v>28</v>
      </c>
      <c r="F27" s="36">
        <v>46.397183218041768</v>
      </c>
      <c r="G27" s="37">
        <v>8.0711338068908027</v>
      </c>
    </row>
    <row r="28" spans="2:34" x14ac:dyDescent="0.2">
      <c r="B28" s="9" t="s">
        <v>53</v>
      </c>
      <c r="C28" s="9">
        <v>0.77132432197816658</v>
      </c>
      <c r="D28" s="9" t="s">
        <v>30</v>
      </c>
      <c r="E28" s="9" t="s">
        <v>30</v>
      </c>
      <c r="F28" s="36">
        <v>22.422308321723992</v>
      </c>
      <c r="G28" s="37">
        <v>5.0711388322277493</v>
      </c>
    </row>
    <row r="29" spans="2:34" ht="16" x14ac:dyDescent="0.2">
      <c r="B29" s="9" t="s">
        <v>54</v>
      </c>
      <c r="C29" s="9">
        <v>0.57246332435771263</v>
      </c>
      <c r="D29" s="9" t="s">
        <v>29</v>
      </c>
      <c r="E29" s="9" t="s">
        <v>31</v>
      </c>
      <c r="F29" s="36">
        <v>49.900240230025631</v>
      </c>
      <c r="G29" s="37">
        <v>3.5278072841494366</v>
      </c>
      <c r="I29" s="22" t="s">
        <v>55</v>
      </c>
    </row>
    <row r="30" spans="2:34" ht="16" x14ac:dyDescent="0.2">
      <c r="B30" s="9" t="s">
        <v>56</v>
      </c>
      <c r="C30" s="9">
        <v>0.86103184618814521</v>
      </c>
      <c r="D30" s="9" t="s">
        <v>31</v>
      </c>
      <c r="E30" s="9" t="s">
        <v>30</v>
      </c>
      <c r="F30" s="36">
        <v>88.634516281821547</v>
      </c>
      <c r="G30" s="37">
        <v>5.3101370653186271</v>
      </c>
      <c r="I30" s="33" t="s">
        <v>27</v>
      </c>
      <c r="J30" s="21" t="s">
        <v>27</v>
      </c>
      <c r="K30" s="21" t="s">
        <v>28</v>
      </c>
      <c r="L30" s="21" t="s">
        <v>29</v>
      </c>
      <c r="M30" s="21" t="s">
        <v>30</v>
      </c>
      <c r="N30" s="21" t="s">
        <v>31</v>
      </c>
      <c r="O30" s="21" t="s">
        <v>32</v>
      </c>
      <c r="Q30" s="9" t="s">
        <v>57</v>
      </c>
      <c r="T30" s="38" t="s">
        <v>139</v>
      </c>
      <c r="U30" s="39" t="s">
        <v>140</v>
      </c>
      <c r="V30" s="39" t="s">
        <v>141</v>
      </c>
      <c r="X30" s="39" t="s">
        <v>142</v>
      </c>
      <c r="Y30" s="39" t="s">
        <v>143</v>
      </c>
      <c r="Z30" s="21"/>
      <c r="AA30" s="22" t="s">
        <v>144</v>
      </c>
      <c r="AB30" s="22" t="s">
        <v>145</v>
      </c>
    </row>
    <row r="31" spans="2:34" x14ac:dyDescent="0.2">
      <c r="B31" s="9" t="s">
        <v>58</v>
      </c>
      <c r="C31" s="9">
        <v>0.94709052952496053</v>
      </c>
      <c r="D31" s="9" t="s">
        <v>31</v>
      </c>
      <c r="E31" s="9" t="s">
        <v>32</v>
      </c>
      <c r="F31" s="36">
        <v>28.880299552292112</v>
      </c>
      <c r="G31" s="37">
        <v>0.80637700826324499</v>
      </c>
      <c r="I31" s="11">
        <v>0</v>
      </c>
      <c r="J31" s="34">
        <f t="shared" ref="J31:O36" si="1">J20+I31</f>
        <v>0.53846153846153844</v>
      </c>
      <c r="K31" s="34">
        <f t="shared" si="1"/>
        <v>0.84615384615384615</v>
      </c>
      <c r="L31" s="34">
        <f t="shared" si="1"/>
        <v>1</v>
      </c>
      <c r="M31" s="34">
        <f t="shared" si="1"/>
        <v>1</v>
      </c>
      <c r="N31" s="34">
        <f t="shared" si="1"/>
        <v>1</v>
      </c>
      <c r="O31" s="34">
        <f t="shared" si="1"/>
        <v>1</v>
      </c>
      <c r="Q31" s="40" t="str">
        <f ca="1">HLOOKUP(RAND(),I31:$O$37,ROWS(I31:$O$37),1)</f>
        <v>A</v>
      </c>
      <c r="S31" s="21" t="s">
        <v>27</v>
      </c>
      <c r="T31" s="41">
        <f t="array" ref="T31">SUM(Duration_*Price_*(RatingNow=S31))/SUM(Price_*(RatingNow=S31))</f>
        <v>10.077750469970599</v>
      </c>
      <c r="U31" s="41">
        <f t="shared" ref="U31:U36" si="2">SUMIFS(Price_,RatingNow,S31)</f>
        <v>339.87564772964527</v>
      </c>
      <c r="V31" s="42">
        <v>5.0000000000000001E-3</v>
      </c>
      <c r="X31" s="43">
        <f ca="1">VLOOKUP(Q31,$S$31:$V$35,4,0)</f>
        <v>5.0000000000000001E-3</v>
      </c>
      <c r="Y31" s="42">
        <f ca="1">X31-V31</f>
        <v>0</v>
      </c>
      <c r="AA31" s="9">
        <f>-Duration*Price</f>
        <v>-3425.1819686389945</v>
      </c>
      <c r="AB31" s="41">
        <f ca="1">dr*Sensitivity</f>
        <v>0</v>
      </c>
    </row>
    <row r="32" spans="2:34" ht="16" x14ac:dyDescent="0.2">
      <c r="B32" s="9" t="s">
        <v>59</v>
      </c>
      <c r="C32" s="9">
        <v>0.85909824540678892</v>
      </c>
      <c r="D32" s="9" t="s">
        <v>31</v>
      </c>
      <c r="E32" s="9" t="s">
        <v>30</v>
      </c>
      <c r="F32" s="36">
        <v>21.610227046155149</v>
      </c>
      <c r="G32" s="37">
        <v>6.9531340803672181</v>
      </c>
      <c r="I32" s="11">
        <v>0</v>
      </c>
      <c r="J32" s="34">
        <f t="shared" si="1"/>
        <v>9.5238095238095233E-2</v>
      </c>
      <c r="K32" s="34">
        <f t="shared" si="1"/>
        <v>0.61904761904761907</v>
      </c>
      <c r="L32" s="34">
        <f t="shared" si="1"/>
        <v>0.90476190476190477</v>
      </c>
      <c r="M32" s="34">
        <f t="shared" si="1"/>
        <v>1</v>
      </c>
      <c r="N32" s="34">
        <f t="shared" si="1"/>
        <v>1</v>
      </c>
      <c r="O32" s="34">
        <f t="shared" si="1"/>
        <v>1</v>
      </c>
      <c r="Q32" s="40" t="str">
        <f ca="1">HLOOKUP(RAND(),I32:$O$37,ROWS(I32:$O$37),1)</f>
        <v>A</v>
      </c>
      <c r="S32" s="21" t="s">
        <v>28</v>
      </c>
      <c r="T32" s="41">
        <f t="array" ref="T32">SUM(Duration_*Price_*(RatingNow=S32))/SUM(Price_*(RatingNow=S32))</f>
        <v>9.086674227276168</v>
      </c>
      <c r="U32" s="41">
        <f t="shared" ref="U32:U37" si="3">SUMIFS(Price_,RatingNow,S32)</f>
        <v>886.25994751657777</v>
      </c>
      <c r="V32" s="44">
        <f>V31*2</f>
        <v>0.01</v>
      </c>
      <c r="X32" s="43">
        <f t="shared" ref="X32:X35" ca="1" si="4">VLOOKUP(Q32,$S$31:$V$35,4,0)</f>
        <v>5.0000000000000001E-3</v>
      </c>
      <c r="Y32" s="42">
        <f ca="1">X32-V32</f>
        <v>-5.0000000000000001E-3</v>
      </c>
      <c r="AA32" s="9">
        <f>-Duration*Price</f>
        <v>-8053.1554237660166</v>
      </c>
      <c r="AB32" s="41">
        <f ca="1">dr*Sensitivity</f>
        <v>40.265777118830087</v>
      </c>
      <c r="AF32" s="9">
        <v>0</v>
      </c>
      <c r="AG32" s="36">
        <f t="shared" ref="AG32:AG52" si="5">min+range*AF32</f>
        <v>-729.40610447116296</v>
      </c>
      <c r="AH32" s="9">
        <f t="array" ref="AH32:AH52">FREQUENCY(AB39:AB288,AG32:AG52)</f>
        <v>2</v>
      </c>
    </row>
    <row r="33" spans="2:34" ht="16" x14ac:dyDescent="0.2">
      <c r="B33" s="9" t="s">
        <v>60</v>
      </c>
      <c r="C33" s="9">
        <v>0.13326863734457084</v>
      </c>
      <c r="D33" s="9" t="s">
        <v>27</v>
      </c>
      <c r="E33" s="9" t="s">
        <v>27</v>
      </c>
      <c r="F33" s="36">
        <v>85.021688878712865</v>
      </c>
      <c r="G33" s="37">
        <v>10.399959882403085</v>
      </c>
      <c r="I33" s="11">
        <v>0</v>
      </c>
      <c r="J33" s="34">
        <f t="shared" si="1"/>
        <v>0</v>
      </c>
      <c r="K33" s="34">
        <f t="shared" si="1"/>
        <v>9.5238095238095233E-2</v>
      </c>
      <c r="L33" s="34">
        <f t="shared" si="1"/>
        <v>0.2857142857142857</v>
      </c>
      <c r="M33" s="34">
        <f t="shared" si="1"/>
        <v>0.71428571428571419</v>
      </c>
      <c r="N33" s="34">
        <f t="shared" si="1"/>
        <v>0.99999999999999989</v>
      </c>
      <c r="O33" s="34">
        <f t="shared" si="1"/>
        <v>0.99999999999999989</v>
      </c>
      <c r="Q33" s="40" t="str">
        <f ca="1">HLOOKUP(RAND(),I33:$O$37,ROWS(I33:$O$37),1)</f>
        <v>B</v>
      </c>
      <c r="S33" s="21" t="s">
        <v>29</v>
      </c>
      <c r="T33" s="41">
        <f t="array" ref="T33">SUM(Duration_*Price_*(RatingNow=S33))/SUM(Price_*(RatingNow=S33))</f>
        <v>8.1634870821407741</v>
      </c>
      <c r="U33" s="41">
        <f t="shared" ref="U33:U38" si="6">SUMIFS(Price_,RatingNow,S33)</f>
        <v>801.65006754439185</v>
      </c>
      <c r="V33" s="44">
        <f>V32*2</f>
        <v>0.02</v>
      </c>
      <c r="X33" s="43">
        <f t="shared" ca="1" si="4"/>
        <v>0.01</v>
      </c>
      <c r="Y33" s="42">
        <f ca="1">X33-V33</f>
        <v>-0.01</v>
      </c>
      <c r="AA33" s="9">
        <f>-Duration*Price</f>
        <v>-6544.2599707959216</v>
      </c>
      <c r="AB33" s="41">
        <f ca="1">dr*Sensitivity</f>
        <v>65.442599707959218</v>
      </c>
      <c r="AF33" s="9">
        <v>0.05</v>
      </c>
      <c r="AG33" s="36">
        <f t="shared" ref="AG33:AG53" si="7">min+range*AF33</f>
        <v>-685.39996324543813</v>
      </c>
      <c r="AH33" s="9">
        <v>5</v>
      </c>
    </row>
    <row r="34" spans="2:34" ht="16" x14ac:dyDescent="0.2">
      <c r="B34" s="9" t="s">
        <v>61</v>
      </c>
      <c r="C34" s="9">
        <v>2.4561640532133056E-2</v>
      </c>
      <c r="D34" s="9" t="s">
        <v>27</v>
      </c>
      <c r="E34" s="9" t="s">
        <v>27</v>
      </c>
      <c r="F34" s="36">
        <v>21.473754008323841</v>
      </c>
      <c r="G34" s="37">
        <v>8.2059291658347995</v>
      </c>
      <c r="I34" s="11">
        <v>0</v>
      </c>
      <c r="J34" s="34">
        <f t="shared" si="1"/>
        <v>0</v>
      </c>
      <c r="K34" s="34">
        <f t="shared" si="1"/>
        <v>0</v>
      </c>
      <c r="L34" s="34">
        <f t="shared" si="1"/>
        <v>0.1</v>
      </c>
      <c r="M34" s="34">
        <f t="shared" si="1"/>
        <v>0.5</v>
      </c>
      <c r="N34" s="34">
        <f t="shared" si="1"/>
        <v>0.85</v>
      </c>
      <c r="O34" s="34">
        <f t="shared" si="1"/>
        <v>1</v>
      </c>
      <c r="Q34" s="40" t="str">
        <f ca="1">HLOOKUP(RAND(),I34:$O$37,ROWS(I34:$O$37),1)</f>
        <v>E</v>
      </c>
      <c r="S34" s="21" t="s">
        <v>30</v>
      </c>
      <c r="T34" s="41">
        <f t="array" ref="T34">SUM(Duration_*Price_*(RatingNow=S34))/SUM(Price_*(RatingNow=S34))</f>
        <v>6.348771319371469</v>
      </c>
      <c r="U34" s="41">
        <f t="shared" ref="U34:U39" si="8">SUMIFS(Price_,RatingNow,S34)</f>
        <v>1185.7669568609131</v>
      </c>
      <c r="V34" s="44">
        <f>V33*2</f>
        <v>0.04</v>
      </c>
      <c r="X34" s="43">
        <f t="shared" ca="1" si="4"/>
        <v>0.08</v>
      </c>
      <c r="Y34" s="42">
        <f ca="1">X34-V34</f>
        <v>0.04</v>
      </c>
      <c r="AA34" s="9">
        <f>-Duration*Price</f>
        <v>-7528.1632471769508</v>
      </c>
      <c r="AB34" s="41">
        <f ca="1">dr*Sensitivity</f>
        <v>-301.12652988707805</v>
      </c>
      <c r="AF34" s="9">
        <v>0.1</v>
      </c>
      <c r="AG34" s="36">
        <f t="shared" ref="AG34:AG54" si="9">min+range*AF34</f>
        <v>-641.39382201971318</v>
      </c>
      <c r="AH34" s="9">
        <v>0</v>
      </c>
    </row>
    <row r="35" spans="2:34" ht="16" x14ac:dyDescent="0.2">
      <c r="B35" s="9" t="s">
        <v>62</v>
      </c>
      <c r="C35" s="9">
        <v>0.69102718204006508</v>
      </c>
      <c r="D35" s="9" t="s">
        <v>30</v>
      </c>
      <c r="E35" s="9" t="s">
        <v>31</v>
      </c>
      <c r="F35" s="36">
        <v>61.912255756391033</v>
      </c>
      <c r="G35" s="37">
        <v>1.8594266660912036</v>
      </c>
      <c r="I35" s="11">
        <v>0</v>
      </c>
      <c r="J35" s="34">
        <f t="shared" si="1"/>
        <v>0</v>
      </c>
      <c r="K35" s="34">
        <f t="shared" si="1"/>
        <v>0</v>
      </c>
      <c r="L35" s="34">
        <f t="shared" si="1"/>
        <v>0</v>
      </c>
      <c r="M35" s="34">
        <f t="shared" si="1"/>
        <v>0.12</v>
      </c>
      <c r="N35" s="34">
        <f t="shared" si="1"/>
        <v>0.36</v>
      </c>
      <c r="O35" s="34">
        <f t="shared" si="1"/>
        <v>1</v>
      </c>
      <c r="Q35" s="40" t="str">
        <f ca="1">HLOOKUP(RAND(),I35:$O$37,ROWS(I35:$O$37),1)</f>
        <v>E</v>
      </c>
      <c r="S35" s="21" t="s">
        <v>31</v>
      </c>
      <c r="T35" s="41">
        <f t="array" ref="T35">SUM(Duration_*Price_*(RatingNow=S35))/SUM(Price_*(RatingNow=S35))</f>
        <v>2.726232492295753</v>
      </c>
      <c r="U35" s="41">
        <f t="shared" ref="U35:U40" si="10">SUMIFS(Price_,RatingNow,S35)</f>
        <v>925.84208467120197</v>
      </c>
      <c r="V35" s="44">
        <f>V34*2</f>
        <v>0.08</v>
      </c>
      <c r="X35" s="43">
        <f t="shared" ca="1" si="4"/>
        <v>0.08</v>
      </c>
      <c r="Y35" s="42">
        <f ca="1">X35-V35</f>
        <v>0</v>
      </c>
      <c r="AA35" s="9">
        <f>-Duration*Price</f>
        <v>-2524.0607739654665</v>
      </c>
      <c r="AB35" s="41">
        <f ca="1">dr*Sensitivity</f>
        <v>0</v>
      </c>
      <c r="AF35" s="9">
        <v>0.15</v>
      </c>
      <c r="AG35" s="36">
        <f t="shared" ref="AG35:AG55" si="11">min+range*AF35</f>
        <v>-597.38768079398835</v>
      </c>
      <c r="AH35" s="9">
        <v>3</v>
      </c>
    </row>
    <row r="36" spans="2:34" x14ac:dyDescent="0.2">
      <c r="B36" s="9" t="s">
        <v>63</v>
      </c>
      <c r="C36" s="9">
        <v>0.47219088645737706</v>
      </c>
      <c r="D36" s="9" t="s">
        <v>29</v>
      </c>
      <c r="E36" s="9" t="s">
        <v>30</v>
      </c>
      <c r="F36" s="36">
        <v>53.322073630811737</v>
      </c>
      <c r="G36" s="37">
        <v>6.4046647552474081</v>
      </c>
      <c r="I36" s="11">
        <v>0</v>
      </c>
      <c r="J36" s="34">
        <f t="shared" si="1"/>
        <v>0</v>
      </c>
      <c r="K36" s="34">
        <f t="shared" si="1"/>
        <v>0</v>
      </c>
      <c r="L36" s="34">
        <f t="shared" si="1"/>
        <v>0</v>
      </c>
      <c r="M36" s="34">
        <f t="shared" si="1"/>
        <v>0</v>
      </c>
      <c r="N36" s="34">
        <f t="shared" si="1"/>
        <v>0</v>
      </c>
      <c r="O36" s="34">
        <f t="shared" si="1"/>
        <v>0</v>
      </c>
      <c r="Q36" s="40" t="str">
        <f ca="1">HLOOKUP(RAND(),I36:$O$37,ROWS(I36:$O$37),1)</f>
        <v>F</v>
      </c>
      <c r="S36" s="21" t="s">
        <v>32</v>
      </c>
      <c r="T36" s="41">
        <f t="shared" ref="T36" si="12">AVERAGEIFS(Duration_,RatingNow,S36)</f>
        <v>1.4548170137688583</v>
      </c>
      <c r="U36" s="41">
        <f t="shared" si="10"/>
        <v>495.65729194694416</v>
      </c>
      <c r="V36" s="21" t="s">
        <v>146</v>
      </c>
      <c r="X36" s="21" t="s">
        <v>146</v>
      </c>
      <c r="Y36" s="21" t="s">
        <v>146</v>
      </c>
      <c r="AA36" s="21" t="s">
        <v>146</v>
      </c>
      <c r="AB36" s="41">
        <f>-U36*(1-40%)</f>
        <v>-297.3943751681665</v>
      </c>
      <c r="AF36" s="9">
        <v>0.2</v>
      </c>
      <c r="AG36" s="36">
        <f t="shared" si="11"/>
        <v>-553.38153956826341</v>
      </c>
      <c r="AH36" s="9">
        <v>5</v>
      </c>
    </row>
    <row r="37" spans="2:34" x14ac:dyDescent="0.2">
      <c r="B37" s="9" t="s">
        <v>64</v>
      </c>
      <c r="C37" s="9">
        <v>0.96736610542638979</v>
      </c>
      <c r="D37" s="9" t="s">
        <v>31</v>
      </c>
      <c r="E37" s="9" t="s">
        <v>32</v>
      </c>
      <c r="F37" s="36">
        <v>36.39863146840986</v>
      </c>
      <c r="G37" s="37">
        <v>0.49332315522988845</v>
      </c>
      <c r="I37" s="33" t="s">
        <v>27</v>
      </c>
      <c r="J37" s="33" t="s">
        <v>27</v>
      </c>
      <c r="K37" s="33" t="s">
        <v>28</v>
      </c>
      <c r="L37" s="33" t="s">
        <v>29</v>
      </c>
      <c r="M37" s="33" t="s">
        <v>30</v>
      </c>
      <c r="N37" s="33" t="s">
        <v>31</v>
      </c>
      <c r="O37" s="33" t="s">
        <v>32</v>
      </c>
      <c r="AF37" s="9">
        <v>0.25</v>
      </c>
      <c r="AG37" s="36">
        <f t="shared" si="11"/>
        <v>-509.37539834253857</v>
      </c>
      <c r="AH37" s="9">
        <v>2</v>
      </c>
    </row>
    <row r="38" spans="2:34" x14ac:dyDescent="0.2">
      <c r="B38" s="9" t="s">
        <v>65</v>
      </c>
      <c r="C38" s="9">
        <v>0.32731700081355264</v>
      </c>
      <c r="D38" s="9" t="s">
        <v>28</v>
      </c>
      <c r="E38" s="9" t="s">
        <v>28</v>
      </c>
      <c r="F38" s="36">
        <v>66.337934995536642</v>
      </c>
      <c r="G38" s="37">
        <v>8.4695858142277398</v>
      </c>
      <c r="AB38" s="41">
        <f ca="1">SUM(AB31:AB36)</f>
        <v>-492.81252822845522</v>
      </c>
      <c r="AF38" s="9">
        <v>0.3</v>
      </c>
      <c r="AG38" s="36">
        <f t="shared" si="11"/>
        <v>-465.36925711681369</v>
      </c>
      <c r="AH38" s="9">
        <v>5</v>
      </c>
    </row>
    <row r="39" spans="2:34" ht="16" x14ac:dyDescent="0.2">
      <c r="B39" s="9" t="s">
        <v>66</v>
      </c>
      <c r="C39" s="9">
        <v>2.2840188242793991E-2</v>
      </c>
      <c r="D39" s="9" t="s">
        <v>27</v>
      </c>
      <c r="E39" s="9" t="s">
        <v>28</v>
      </c>
      <c r="F39" s="36">
        <v>79.531764776477075</v>
      </c>
      <c r="G39" s="37">
        <v>9.1851074752231554</v>
      </c>
      <c r="AA39" s="9">
        <v>1</v>
      </c>
      <c r="AB39" s="9">
        <f t="dataTable" ref="AB39:AB288" dt2D="0" dtr="0" r1="Z268" ca="1"/>
        <v>-156.16616709071775</v>
      </c>
      <c r="AC39" s="22" t="s">
        <v>147</v>
      </c>
      <c r="AD39" s="9">
        <f>MIN(AB39:AB288)</f>
        <v>-729.40610447116296</v>
      </c>
      <c r="AF39" s="9">
        <v>0.35</v>
      </c>
      <c r="AG39" s="36">
        <f t="shared" si="11"/>
        <v>-421.36311589108885</v>
      </c>
      <c r="AH39" s="9">
        <v>3</v>
      </c>
    </row>
    <row r="40" spans="2:34" ht="16" x14ac:dyDescent="0.2">
      <c r="B40" s="9" t="s">
        <v>67</v>
      </c>
      <c r="C40" s="9">
        <v>0.92397381828911795</v>
      </c>
      <c r="D40" s="9" t="s">
        <v>31</v>
      </c>
      <c r="E40" s="9" t="s">
        <v>32</v>
      </c>
      <c r="F40" s="36">
        <v>48.107876050329644</v>
      </c>
      <c r="G40" s="37">
        <v>0.84851868925850327</v>
      </c>
      <c r="AA40" s="9">
        <v>2</v>
      </c>
      <c r="AB40" s="9">
        <v>-41.122733397838203</v>
      </c>
      <c r="AC40" s="22" t="s">
        <v>148</v>
      </c>
      <c r="AD40" s="9">
        <f>MAX(AB39:AB288)</f>
        <v>150.71672004333459</v>
      </c>
      <c r="AF40" s="9">
        <v>0.4</v>
      </c>
      <c r="AG40" s="36">
        <f t="shared" si="11"/>
        <v>-377.35697466536391</v>
      </c>
      <c r="AH40" s="9">
        <v>29</v>
      </c>
    </row>
    <row r="41" spans="2:34" ht="16" x14ac:dyDescent="0.2">
      <c r="B41" s="9" t="s">
        <v>68</v>
      </c>
      <c r="C41" s="9">
        <v>7.7896725092658436E-2</v>
      </c>
      <c r="D41" s="9" t="s">
        <v>27</v>
      </c>
      <c r="E41" s="9" t="s">
        <v>28</v>
      </c>
      <c r="F41" s="36">
        <v>2.2467468190886297</v>
      </c>
      <c r="G41" s="37">
        <v>8.9158168755440457</v>
      </c>
      <c r="AA41" s="9">
        <v>3</v>
      </c>
      <c r="AB41" s="9">
        <v>-237.45053252171584</v>
      </c>
      <c r="AC41" s="22" t="s">
        <v>149</v>
      </c>
      <c r="AD41" s="9">
        <f>AD40-AD39</f>
        <v>880.12282451449755</v>
      </c>
      <c r="AF41" s="9">
        <v>0.45</v>
      </c>
      <c r="AG41" s="36">
        <f t="shared" si="11"/>
        <v>-333.35083343963908</v>
      </c>
      <c r="AH41" s="9">
        <v>5</v>
      </c>
    </row>
    <row r="42" spans="2:34" x14ac:dyDescent="0.2">
      <c r="B42" s="9" t="s">
        <v>69</v>
      </c>
      <c r="C42" s="9">
        <v>0.65542830970793808</v>
      </c>
      <c r="D42" s="9" t="s">
        <v>30</v>
      </c>
      <c r="E42" s="9" t="s">
        <v>32</v>
      </c>
      <c r="F42" s="36">
        <v>31.342457566370989</v>
      </c>
      <c r="G42" s="37">
        <v>1.0770348505322942</v>
      </c>
      <c r="AA42" s="9">
        <v>4</v>
      </c>
      <c r="AB42" s="9">
        <v>-388.01379746525487</v>
      </c>
      <c r="AF42" s="9">
        <v>0.5</v>
      </c>
      <c r="AG42" s="36">
        <f t="shared" si="11"/>
        <v>-289.34469221391419</v>
      </c>
      <c r="AH42" s="9">
        <v>11</v>
      </c>
    </row>
    <row r="43" spans="2:34" x14ac:dyDescent="0.2">
      <c r="B43" s="9" t="s">
        <v>70</v>
      </c>
      <c r="C43" s="9">
        <v>0.25203125416123051</v>
      </c>
      <c r="D43" s="9" t="s">
        <v>28</v>
      </c>
      <c r="E43" s="9" t="s">
        <v>28</v>
      </c>
      <c r="F43" s="36">
        <v>7.9718097117669533</v>
      </c>
      <c r="G43" s="37">
        <v>8.2397599453990953</v>
      </c>
      <c r="AA43" s="9">
        <v>5</v>
      </c>
      <c r="AB43" s="9">
        <v>-358.24786387820609</v>
      </c>
      <c r="AF43" s="9">
        <v>0.55000000000000004</v>
      </c>
      <c r="AG43" s="36">
        <f t="shared" si="11"/>
        <v>-245.3385509881893</v>
      </c>
      <c r="AH43" s="9">
        <v>29</v>
      </c>
    </row>
    <row r="44" spans="2:34" x14ac:dyDescent="0.2">
      <c r="B44" s="9" t="s">
        <v>71</v>
      </c>
      <c r="C44" s="9">
        <v>0.7342850127525723</v>
      </c>
      <c r="D44" s="9" t="s">
        <v>30</v>
      </c>
      <c r="E44" s="9" t="s">
        <v>31</v>
      </c>
      <c r="F44" s="36">
        <v>26.135955656809497</v>
      </c>
      <c r="G44" s="37">
        <v>3.2675530419423335</v>
      </c>
      <c r="AA44" s="9">
        <v>6</v>
      </c>
      <c r="AB44" s="9">
        <v>-22.728811990373686</v>
      </c>
      <c r="AF44" s="9">
        <v>0.6</v>
      </c>
      <c r="AG44" s="36">
        <f t="shared" si="11"/>
        <v>-201.33240976246441</v>
      </c>
      <c r="AH44" s="9">
        <v>14</v>
      </c>
    </row>
    <row r="45" spans="2:34" x14ac:dyDescent="0.2">
      <c r="B45" s="9" t="s">
        <v>72</v>
      </c>
      <c r="C45" s="9">
        <v>0.45807898016892368</v>
      </c>
      <c r="D45" s="9" t="s">
        <v>29</v>
      </c>
      <c r="E45" s="9" t="s">
        <v>28</v>
      </c>
      <c r="F45" s="36">
        <v>9.6442588257074746</v>
      </c>
      <c r="G45" s="37">
        <v>9.5628427305637889</v>
      </c>
      <c r="AA45" s="9">
        <v>7</v>
      </c>
      <c r="AB45" s="9">
        <v>-51.118601031899516</v>
      </c>
      <c r="AF45" s="9">
        <v>0.65</v>
      </c>
      <c r="AG45" s="36">
        <f t="shared" si="11"/>
        <v>-157.32626853673958</v>
      </c>
      <c r="AH45" s="9">
        <v>21</v>
      </c>
    </row>
    <row r="46" spans="2:34" x14ac:dyDescent="0.2">
      <c r="B46" s="9" t="s">
        <v>73</v>
      </c>
      <c r="C46" s="9">
        <v>0.84594615337373491</v>
      </c>
      <c r="D46" s="9" t="s">
        <v>31</v>
      </c>
      <c r="E46" s="9" t="s">
        <v>31</v>
      </c>
      <c r="F46" s="36">
        <v>14.543691075171283</v>
      </c>
      <c r="G46" s="37">
        <v>3.5512028209207998</v>
      </c>
      <c r="AA46" s="9">
        <v>8</v>
      </c>
      <c r="AB46" s="9">
        <v>-182.00380044781792</v>
      </c>
      <c r="AF46" s="9">
        <v>0.7</v>
      </c>
      <c r="AG46" s="36">
        <f t="shared" si="11"/>
        <v>-113.32012731101474</v>
      </c>
      <c r="AH46" s="9">
        <v>19</v>
      </c>
    </row>
    <row r="47" spans="2:34" x14ac:dyDescent="0.2">
      <c r="B47" s="9" t="s">
        <v>74</v>
      </c>
      <c r="C47" s="9">
        <v>0.86957152007842897</v>
      </c>
      <c r="D47" s="9" t="s">
        <v>31</v>
      </c>
      <c r="E47" s="9" t="s">
        <v>32</v>
      </c>
      <c r="F47" s="36">
        <v>23.899388938944831</v>
      </c>
      <c r="G47" s="37">
        <v>2.9720115944967027</v>
      </c>
      <c r="AA47" s="9">
        <v>9</v>
      </c>
      <c r="AB47" s="9">
        <v>-405.13970730844983</v>
      </c>
      <c r="AF47" s="9">
        <v>0.75</v>
      </c>
      <c r="AG47" s="36">
        <f t="shared" si="11"/>
        <v>-69.313986085289798</v>
      </c>
      <c r="AH47" s="9">
        <v>22</v>
      </c>
    </row>
    <row r="48" spans="2:34" x14ac:dyDescent="0.2">
      <c r="B48" s="9" t="s">
        <v>75</v>
      </c>
      <c r="C48" s="9">
        <v>0.24226555051074961</v>
      </c>
      <c r="D48" s="9" t="s">
        <v>28</v>
      </c>
      <c r="E48" s="9" t="s">
        <v>28</v>
      </c>
      <c r="F48" s="36">
        <v>71.394255931414179</v>
      </c>
      <c r="G48" s="37">
        <v>8.8153401585859292</v>
      </c>
      <c r="AA48" s="9">
        <v>10</v>
      </c>
      <c r="AB48" s="9">
        <v>-395.05183924902167</v>
      </c>
      <c r="AF48" s="9">
        <v>0.8</v>
      </c>
      <c r="AG48" s="36">
        <f t="shared" si="11"/>
        <v>-25.307844859564852</v>
      </c>
      <c r="AH48" s="9">
        <v>41</v>
      </c>
    </row>
    <row r="49" spans="2:34" x14ac:dyDescent="0.2">
      <c r="B49" s="9" t="s">
        <v>76</v>
      </c>
      <c r="C49" s="9">
        <v>0.73988308548461668</v>
      </c>
      <c r="D49" s="9" t="s">
        <v>30</v>
      </c>
      <c r="E49" s="9" t="s">
        <v>31</v>
      </c>
      <c r="F49" s="36">
        <v>61.495453505551026</v>
      </c>
      <c r="G49" s="37">
        <v>3.8049899036922326</v>
      </c>
      <c r="AA49" s="9">
        <v>11</v>
      </c>
      <c r="AB49" s="9">
        <v>69.678730324590731</v>
      </c>
      <c r="AF49" s="9">
        <v>0.85</v>
      </c>
      <c r="AG49" s="36">
        <f t="shared" si="11"/>
        <v>18.69829636615998</v>
      </c>
      <c r="AH49" s="9">
        <v>16</v>
      </c>
    </row>
    <row r="50" spans="2:34" x14ac:dyDescent="0.2">
      <c r="B50" s="9" t="s">
        <v>77</v>
      </c>
      <c r="C50" s="9">
        <v>0.27086535835866432</v>
      </c>
      <c r="D50" s="9" t="s">
        <v>28</v>
      </c>
      <c r="E50" s="9" t="s">
        <v>28</v>
      </c>
      <c r="F50" s="36">
        <v>44.889833123723179</v>
      </c>
      <c r="G50" s="37">
        <v>9.5582436040277514</v>
      </c>
      <c r="AA50" s="9">
        <v>12</v>
      </c>
      <c r="AB50" s="9">
        <v>-5.6029021471787246</v>
      </c>
      <c r="AF50" s="9">
        <v>0.9</v>
      </c>
      <c r="AG50" s="36">
        <f t="shared" si="11"/>
        <v>62.704437591884812</v>
      </c>
      <c r="AH50" s="9">
        <v>10</v>
      </c>
    </row>
    <row r="51" spans="2:34" x14ac:dyDescent="0.2">
      <c r="B51" s="9" t="s">
        <v>78</v>
      </c>
      <c r="C51" s="9">
        <v>0.52463050106771492</v>
      </c>
      <c r="D51" s="9" t="s">
        <v>29</v>
      </c>
      <c r="E51" s="9" t="s">
        <v>30</v>
      </c>
      <c r="F51" s="36">
        <v>50.470138481801882</v>
      </c>
      <c r="G51" s="37">
        <v>6.0564739366749079</v>
      </c>
      <c r="AA51" s="9">
        <v>13</v>
      </c>
      <c r="AB51" s="9">
        <v>-729.40610447116296</v>
      </c>
      <c r="AF51" s="9">
        <v>0.95</v>
      </c>
      <c r="AG51" s="36">
        <f t="shared" si="11"/>
        <v>106.71057881760964</v>
      </c>
      <c r="AH51" s="9">
        <v>7</v>
      </c>
    </row>
    <row r="52" spans="2:34" x14ac:dyDescent="0.2">
      <c r="B52" s="9" t="s">
        <v>79</v>
      </c>
      <c r="C52" s="9">
        <v>0.32596892448905102</v>
      </c>
      <c r="D52" s="9" t="s">
        <v>28</v>
      </c>
      <c r="E52" s="9" t="s">
        <v>28</v>
      </c>
      <c r="F52" s="36">
        <v>93.672740630001144</v>
      </c>
      <c r="G52" s="37">
        <v>8.6096086213825274</v>
      </c>
      <c r="AA52" s="9">
        <v>14</v>
      </c>
      <c r="AB52" s="9">
        <v>79.894168685069985</v>
      </c>
      <c r="AF52" s="9">
        <v>1</v>
      </c>
      <c r="AG52" s="36">
        <f t="shared" si="11"/>
        <v>150.71672004333459</v>
      </c>
      <c r="AH52" s="9">
        <v>1</v>
      </c>
    </row>
    <row r="53" spans="2:34" x14ac:dyDescent="0.2">
      <c r="B53" s="9" t="s">
        <v>80</v>
      </c>
      <c r="C53" s="9">
        <v>9.9770131781005578E-2</v>
      </c>
      <c r="D53" s="9" t="s">
        <v>27</v>
      </c>
      <c r="E53" s="9" t="s">
        <v>27</v>
      </c>
      <c r="F53" s="36">
        <v>36.368657808978199</v>
      </c>
      <c r="G53" s="37">
        <v>12.3989274863437</v>
      </c>
      <c r="AA53" s="9">
        <v>15</v>
      </c>
      <c r="AB53" s="9">
        <v>-231.95177546020727</v>
      </c>
    </row>
    <row r="54" spans="2:34" x14ac:dyDescent="0.2">
      <c r="B54" s="9" t="s">
        <v>81</v>
      </c>
      <c r="C54" s="9">
        <v>0.93095117946155259</v>
      </c>
      <c r="D54" s="9" t="s">
        <v>31</v>
      </c>
      <c r="E54" s="9" t="s">
        <v>31</v>
      </c>
      <c r="F54" s="36">
        <v>9.9536617596477246</v>
      </c>
      <c r="G54" s="37">
        <v>1.9161232820866372</v>
      </c>
      <c r="AA54" s="9">
        <v>16</v>
      </c>
      <c r="AB54" s="9">
        <v>-158.96469848739758</v>
      </c>
    </row>
    <row r="55" spans="2:34" x14ac:dyDescent="0.2">
      <c r="B55" s="9" t="s">
        <v>82</v>
      </c>
      <c r="C55" s="9">
        <v>0.90830874893691682</v>
      </c>
      <c r="D55" s="9" t="s">
        <v>31</v>
      </c>
      <c r="E55" s="9" t="s">
        <v>31</v>
      </c>
      <c r="F55" s="36">
        <v>43.509889242414786</v>
      </c>
      <c r="G55" s="37">
        <v>2.0485582183711153</v>
      </c>
      <c r="AA55" s="9">
        <v>17</v>
      </c>
      <c r="AB55" s="9">
        <v>-500.35700549330573</v>
      </c>
    </row>
    <row r="56" spans="2:34" x14ac:dyDescent="0.2">
      <c r="B56" s="9" t="s">
        <v>83</v>
      </c>
      <c r="C56" s="9">
        <v>0.73348855941533408</v>
      </c>
      <c r="D56" s="9" t="s">
        <v>30</v>
      </c>
      <c r="E56" s="9" t="s">
        <v>30</v>
      </c>
      <c r="F56" s="36">
        <v>36.493712381663144</v>
      </c>
      <c r="G56" s="37">
        <v>7.7824519823070579</v>
      </c>
      <c r="AA56" s="9">
        <v>18</v>
      </c>
      <c r="AB56" s="9">
        <v>-123.69124294899237</v>
      </c>
    </row>
    <row r="57" spans="2:34" x14ac:dyDescent="0.2">
      <c r="B57" s="9" t="s">
        <v>84</v>
      </c>
      <c r="C57" s="9">
        <v>0.89357778535202403</v>
      </c>
      <c r="D57" s="9" t="s">
        <v>31</v>
      </c>
      <c r="E57" s="9" t="s">
        <v>32</v>
      </c>
      <c r="F57" s="36">
        <v>39.272391384318439</v>
      </c>
      <c r="G57" s="37">
        <v>0.39515078209381382</v>
      </c>
      <c r="AA57" s="9">
        <v>19</v>
      </c>
      <c r="AB57" s="9">
        <v>-191.6859983413772</v>
      </c>
    </row>
    <row r="58" spans="2:34" x14ac:dyDescent="0.2">
      <c r="B58" s="9" t="s">
        <v>85</v>
      </c>
      <c r="C58" s="9">
        <v>0.52346847344780068</v>
      </c>
      <c r="D58" s="9" t="s">
        <v>29</v>
      </c>
      <c r="E58" s="9" t="s">
        <v>31</v>
      </c>
      <c r="F58" s="36">
        <v>81.916094566727949</v>
      </c>
      <c r="G58" s="37">
        <v>1.8901120390004595</v>
      </c>
      <c r="AA58" s="9">
        <v>20</v>
      </c>
      <c r="AB58" s="9">
        <v>-196.43194420954785</v>
      </c>
    </row>
    <row r="59" spans="2:34" x14ac:dyDescent="0.2">
      <c r="B59" s="9" t="s">
        <v>86</v>
      </c>
      <c r="C59" s="9">
        <v>0.76656607302887836</v>
      </c>
      <c r="D59" s="9" t="s">
        <v>30</v>
      </c>
      <c r="E59" s="9" t="s">
        <v>30</v>
      </c>
      <c r="F59" s="36">
        <v>17.547757976448196</v>
      </c>
      <c r="G59" s="37">
        <v>5.3362822973589097</v>
      </c>
      <c r="AA59" s="9">
        <v>21</v>
      </c>
      <c r="AB59" s="9">
        <v>-31.283700634027923</v>
      </c>
    </row>
    <row r="60" spans="2:34" x14ac:dyDescent="0.2">
      <c r="B60" s="9" t="s">
        <v>87</v>
      </c>
      <c r="C60" s="9">
        <v>0.80003286318070632</v>
      </c>
      <c r="D60" s="9" t="s">
        <v>31</v>
      </c>
      <c r="E60" s="9" t="s">
        <v>32</v>
      </c>
      <c r="F60" s="36">
        <v>27.00156976124531</v>
      </c>
      <c r="G60" s="37">
        <v>2.0118084551317819</v>
      </c>
      <c r="AA60" s="9">
        <v>22</v>
      </c>
      <c r="AB60" s="9">
        <v>-358.24786387820609</v>
      </c>
    </row>
    <row r="61" spans="2:34" x14ac:dyDescent="0.2">
      <c r="B61" s="9" t="s">
        <v>88</v>
      </c>
      <c r="C61" s="9">
        <v>0.3892708311063463</v>
      </c>
      <c r="D61" s="9" t="s">
        <v>28</v>
      </c>
      <c r="E61" s="9" t="s">
        <v>30</v>
      </c>
      <c r="F61" s="36">
        <v>86.088366895490026</v>
      </c>
      <c r="G61" s="37">
        <v>6.9113168477631826</v>
      </c>
      <c r="AA61" s="9">
        <v>23</v>
      </c>
      <c r="AB61" s="9">
        <v>17.032989230736348</v>
      </c>
    </row>
    <row r="62" spans="2:34" x14ac:dyDescent="0.2">
      <c r="B62" s="9" t="s">
        <v>89</v>
      </c>
      <c r="C62" s="9">
        <v>0.87159427427051139</v>
      </c>
      <c r="D62" s="9" t="s">
        <v>31</v>
      </c>
      <c r="E62" s="9" t="s">
        <v>32</v>
      </c>
      <c r="F62" s="36">
        <v>2.3364521983521791</v>
      </c>
      <c r="G62" s="37">
        <v>1.707253877523514</v>
      </c>
      <c r="AA62" s="9">
        <v>24</v>
      </c>
      <c r="AB62" s="9">
        <v>-106.56533310579738</v>
      </c>
    </row>
    <row r="63" spans="2:34" x14ac:dyDescent="0.2">
      <c r="B63" s="9" t="s">
        <v>90</v>
      </c>
      <c r="C63" s="9">
        <v>0.76945535483045513</v>
      </c>
      <c r="D63" s="9" t="s">
        <v>30</v>
      </c>
      <c r="E63" s="9" t="s">
        <v>31</v>
      </c>
      <c r="F63" s="36">
        <v>36.894824773996859</v>
      </c>
      <c r="G63" s="37">
        <v>3.1701762274239376</v>
      </c>
      <c r="AA63" s="9">
        <v>25</v>
      </c>
      <c r="AB63" s="9">
        <v>27.752403488935613</v>
      </c>
    </row>
    <row r="64" spans="2:34" x14ac:dyDescent="0.2">
      <c r="B64" s="9" t="s">
        <v>91</v>
      </c>
      <c r="C64" s="9">
        <v>0.26480621363728485</v>
      </c>
      <c r="D64" s="9" t="s">
        <v>28</v>
      </c>
      <c r="E64" s="9" t="s">
        <v>29</v>
      </c>
      <c r="F64" s="36">
        <v>18.505649799476064</v>
      </c>
      <c r="G64" s="37">
        <v>8.240817803401864</v>
      </c>
      <c r="AA64" s="9">
        <v>26</v>
      </c>
      <c r="AB64" s="9">
        <v>-45.868679266008826</v>
      </c>
    </row>
    <row r="65" spans="2:28" x14ac:dyDescent="0.2">
      <c r="B65" s="9" t="s">
        <v>92</v>
      </c>
      <c r="C65" s="9">
        <v>0.32324350412310388</v>
      </c>
      <c r="D65" s="9" t="s">
        <v>28</v>
      </c>
      <c r="E65" s="9" t="s">
        <v>30</v>
      </c>
      <c r="F65" s="36">
        <v>14.172183158684494</v>
      </c>
      <c r="G65" s="37">
        <v>7.1352513619731521</v>
      </c>
      <c r="AA65" s="9">
        <v>27</v>
      </c>
      <c r="AB65" s="9">
        <v>-130.98934450158862</v>
      </c>
    </row>
    <row r="66" spans="2:28" x14ac:dyDescent="0.2">
      <c r="B66" s="9" t="s">
        <v>93</v>
      </c>
      <c r="C66" s="9">
        <v>0.15627153384850234</v>
      </c>
      <c r="D66" s="9" t="s">
        <v>27</v>
      </c>
      <c r="E66" s="9" t="s">
        <v>29</v>
      </c>
      <c r="F66" s="36">
        <v>50.532425086567159</v>
      </c>
      <c r="G66" s="37">
        <v>8.7924706736250382</v>
      </c>
      <c r="AA66" s="9">
        <v>28</v>
      </c>
      <c r="AB66" s="9">
        <v>22.244881537579147</v>
      </c>
    </row>
    <row r="67" spans="2:28" x14ac:dyDescent="0.2">
      <c r="B67" s="9" t="s">
        <v>94</v>
      </c>
      <c r="C67" s="9">
        <v>0.89680710594891</v>
      </c>
      <c r="D67" s="9" t="s">
        <v>31</v>
      </c>
      <c r="E67" s="9" t="s">
        <v>32</v>
      </c>
      <c r="F67" s="36">
        <v>28.982449633517319</v>
      </c>
      <c r="G67" s="37">
        <v>1.2393435701789142</v>
      </c>
      <c r="AA67" s="9">
        <v>29</v>
      </c>
      <c r="AB67" s="9">
        <v>-277.71630964054589</v>
      </c>
    </row>
    <row r="68" spans="2:28" x14ac:dyDescent="0.2">
      <c r="B68" s="9" t="s">
        <v>95</v>
      </c>
      <c r="C68" s="9">
        <v>0.54385095261031646</v>
      </c>
      <c r="D68" s="9" t="s">
        <v>29</v>
      </c>
      <c r="E68" s="9" t="s">
        <v>30</v>
      </c>
      <c r="F68" s="36">
        <v>84.415957534522121</v>
      </c>
      <c r="G68" s="37">
        <v>6.1952629474234886</v>
      </c>
      <c r="AA68" s="9">
        <v>30</v>
      </c>
      <c r="AB68" s="9">
        <v>-406.8114814984865</v>
      </c>
    </row>
    <row r="69" spans="2:28" x14ac:dyDescent="0.2">
      <c r="B69" s="9" t="s">
        <v>96</v>
      </c>
      <c r="C69" s="9">
        <v>0.28179185236382631</v>
      </c>
      <c r="D69" s="9" t="s">
        <v>28</v>
      </c>
      <c r="E69" s="9" t="s">
        <v>28</v>
      </c>
      <c r="F69" s="36">
        <v>48.550727106120881</v>
      </c>
      <c r="G69" s="37">
        <v>8.838558619220283</v>
      </c>
      <c r="AA69" s="9">
        <v>31</v>
      </c>
      <c r="AB69" s="9">
        <v>-312.48332969786748</v>
      </c>
    </row>
    <row r="70" spans="2:28" x14ac:dyDescent="0.2">
      <c r="B70" s="9" t="s">
        <v>97</v>
      </c>
      <c r="C70" s="9">
        <v>0.8451739188641425</v>
      </c>
      <c r="D70" s="9" t="s">
        <v>31</v>
      </c>
      <c r="E70" s="9" t="s">
        <v>32</v>
      </c>
      <c r="F70" s="36">
        <v>0.19262168374306055</v>
      </c>
      <c r="G70" s="37">
        <v>1.4452769504095961</v>
      </c>
      <c r="AA70" s="9">
        <v>32</v>
      </c>
      <c r="AB70" s="9">
        <v>-297.3943751681665</v>
      </c>
    </row>
    <row r="71" spans="2:28" x14ac:dyDescent="0.2">
      <c r="B71" s="9" t="s">
        <v>98</v>
      </c>
      <c r="C71" s="9">
        <v>0.27090936711256719</v>
      </c>
      <c r="D71" s="9" t="s">
        <v>28</v>
      </c>
      <c r="E71" s="9" t="s">
        <v>29</v>
      </c>
      <c r="F71" s="36">
        <v>94.790243600197627</v>
      </c>
      <c r="G71" s="37">
        <v>7.1622244148841983</v>
      </c>
      <c r="AA71" s="9">
        <v>33</v>
      </c>
      <c r="AB71" s="9">
        <v>-388.01379746525487</v>
      </c>
    </row>
    <row r="72" spans="2:28" x14ac:dyDescent="0.2">
      <c r="B72" s="9" t="s">
        <v>99</v>
      </c>
      <c r="C72" s="9">
        <v>0.49441714721295671</v>
      </c>
      <c r="D72" s="9" t="s">
        <v>29</v>
      </c>
      <c r="E72" s="9" t="s">
        <v>29</v>
      </c>
      <c r="F72" s="36">
        <v>16.584570714019019</v>
      </c>
      <c r="G72" s="37">
        <v>8.6023854462746083</v>
      </c>
      <c r="AA72" s="9">
        <v>34</v>
      </c>
      <c r="AB72" s="9">
        <v>-237.45053252171584</v>
      </c>
    </row>
    <row r="73" spans="2:28" x14ac:dyDescent="0.2">
      <c r="B73" s="9" t="s">
        <v>100</v>
      </c>
      <c r="C73" s="9">
        <v>0.26694834177577897</v>
      </c>
      <c r="D73" s="9" t="s">
        <v>28</v>
      </c>
      <c r="E73" s="9" t="s">
        <v>28</v>
      </c>
      <c r="F73" s="36">
        <v>17.065403004306113</v>
      </c>
      <c r="G73" s="37">
        <v>10.513662490475356</v>
      </c>
      <c r="AA73" s="9">
        <v>35</v>
      </c>
      <c r="AB73" s="9">
        <v>-406.8114814984865</v>
      </c>
    </row>
    <row r="74" spans="2:28" x14ac:dyDescent="0.2">
      <c r="B74" s="9" t="s">
        <v>101</v>
      </c>
      <c r="C74" s="9">
        <v>0.18641457449884424</v>
      </c>
      <c r="D74" s="9" t="s">
        <v>27</v>
      </c>
      <c r="E74" s="9" t="s">
        <v>28</v>
      </c>
      <c r="F74" s="36">
        <v>97.996324402972434</v>
      </c>
      <c r="G74" s="37">
        <v>10.499013271951931</v>
      </c>
      <c r="AA74" s="9">
        <v>36</v>
      </c>
      <c r="AB74" s="9">
        <v>-57.36826174664418</v>
      </c>
    </row>
    <row r="75" spans="2:28" x14ac:dyDescent="0.2">
      <c r="B75" s="9" t="s">
        <v>102</v>
      </c>
      <c r="C75" s="9">
        <v>0.63893952539851484</v>
      </c>
      <c r="D75" s="9" t="s">
        <v>30</v>
      </c>
      <c r="E75" s="9" t="s">
        <v>29</v>
      </c>
      <c r="F75" s="36">
        <v>99.416309784681957</v>
      </c>
      <c r="G75" s="37">
        <v>7.197808013391974</v>
      </c>
      <c r="AA75" s="9">
        <v>37</v>
      </c>
      <c r="AB75" s="9">
        <v>-156.16616709071775</v>
      </c>
    </row>
    <row r="76" spans="2:28" x14ac:dyDescent="0.2">
      <c r="B76" s="9" t="s">
        <v>103</v>
      </c>
      <c r="C76" s="9">
        <v>0.71676697075327966</v>
      </c>
      <c r="D76" s="9" t="s">
        <v>30</v>
      </c>
      <c r="E76" s="9" t="s">
        <v>30</v>
      </c>
      <c r="F76" s="36">
        <v>14.969320801855568</v>
      </c>
      <c r="G76" s="37">
        <v>7.8538548430685129</v>
      </c>
      <c r="AA76" s="9">
        <v>38</v>
      </c>
      <c r="AB76" s="9">
        <v>-407.84869786312646</v>
      </c>
    </row>
    <row r="77" spans="2:28" x14ac:dyDescent="0.2">
      <c r="B77" s="9" t="s">
        <v>104</v>
      </c>
      <c r="C77" s="9">
        <v>0.44150564930995051</v>
      </c>
      <c r="D77" s="9" t="s">
        <v>29</v>
      </c>
      <c r="E77" s="9" t="s">
        <v>30</v>
      </c>
      <c r="F77" s="36">
        <v>14.792749254190618</v>
      </c>
      <c r="G77" s="37">
        <v>7.3677925752447608</v>
      </c>
      <c r="AA77" s="9">
        <v>39</v>
      </c>
      <c r="AB77" s="9">
        <v>-391.85009726983657</v>
      </c>
    </row>
    <row r="78" spans="2:28" x14ac:dyDescent="0.2">
      <c r="B78" s="9" t="s">
        <v>105</v>
      </c>
      <c r="C78" s="9">
        <v>0.20931085094305968</v>
      </c>
      <c r="D78" s="9" t="s">
        <v>28</v>
      </c>
      <c r="E78" s="9" t="s">
        <v>27</v>
      </c>
      <c r="F78" s="36">
        <v>19.110465115345264</v>
      </c>
      <c r="G78" s="37">
        <v>9.7965619907102646</v>
      </c>
      <c r="AA78" s="9">
        <v>40</v>
      </c>
      <c r="AB78" s="9">
        <v>4.6125362133005297</v>
      </c>
    </row>
    <row r="79" spans="2:28" x14ac:dyDescent="0.2">
      <c r="B79" s="9" t="s">
        <v>106</v>
      </c>
      <c r="C79" s="9">
        <v>0.33312080808404332</v>
      </c>
      <c r="D79" s="9" t="s">
        <v>28</v>
      </c>
      <c r="E79" s="9" t="s">
        <v>29</v>
      </c>
      <c r="F79" s="36">
        <v>85.908216451236967</v>
      </c>
      <c r="G79" s="37">
        <v>9.8371193831294672</v>
      </c>
      <c r="AA79" s="9">
        <v>41</v>
      </c>
      <c r="AB79" s="9">
        <v>-297.3943751681665</v>
      </c>
    </row>
    <row r="80" spans="2:28" x14ac:dyDescent="0.2">
      <c r="B80" s="9" t="s">
        <v>107</v>
      </c>
      <c r="C80" s="9">
        <v>0.4576175646538907</v>
      </c>
      <c r="D80" s="9" t="s">
        <v>29</v>
      </c>
      <c r="E80" s="9" t="s">
        <v>30</v>
      </c>
      <c r="F80" s="36">
        <v>68.68157858891864</v>
      </c>
      <c r="G80" s="37">
        <v>6.4155090821084286</v>
      </c>
      <c r="AA80" s="9">
        <v>42</v>
      </c>
      <c r="AB80" s="9">
        <v>-237.45053252171584</v>
      </c>
    </row>
    <row r="81" spans="2:28" x14ac:dyDescent="0.2">
      <c r="B81" s="9" t="s">
        <v>108</v>
      </c>
      <c r="C81" s="9">
        <v>0.98714157385309476</v>
      </c>
      <c r="D81" s="9" t="s">
        <v>31</v>
      </c>
      <c r="E81" s="9" t="s">
        <v>32</v>
      </c>
      <c r="F81" s="36">
        <v>42.387915278252429</v>
      </c>
      <c r="G81" s="37">
        <v>2.1207756298389895</v>
      </c>
      <c r="AA81" s="9">
        <v>43</v>
      </c>
      <c r="AB81" s="9">
        <v>-106.56533310579738</v>
      </c>
    </row>
    <row r="82" spans="2:28" x14ac:dyDescent="0.2">
      <c r="B82" s="9" t="s">
        <v>109</v>
      </c>
      <c r="C82" s="9">
        <v>0.10380078292225448</v>
      </c>
      <c r="D82" s="9" t="s">
        <v>27</v>
      </c>
      <c r="E82" s="9" t="s">
        <v>28</v>
      </c>
      <c r="F82" s="36">
        <v>51.804975968572073</v>
      </c>
      <c r="G82" s="37">
        <v>10.738439564341935</v>
      </c>
      <c r="AA82" s="9">
        <v>44</v>
      </c>
      <c r="AB82" s="9">
        <v>-257.1285980493364</v>
      </c>
    </row>
    <row r="83" spans="2:28" x14ac:dyDescent="0.2">
      <c r="B83" s="9" t="s">
        <v>110</v>
      </c>
      <c r="C83" s="9">
        <v>6.2017494817444563E-2</v>
      </c>
      <c r="D83" s="9" t="s">
        <v>27</v>
      </c>
      <c r="E83" s="9" t="s">
        <v>27</v>
      </c>
      <c r="F83" s="36">
        <v>8.2783903108533679</v>
      </c>
      <c r="G83" s="37">
        <v>8.7050140143292065</v>
      </c>
      <c r="AA83" s="9">
        <v>45</v>
      </c>
      <c r="AB83" s="9">
        <v>-123.69124294899237</v>
      </c>
    </row>
    <row r="84" spans="2:28" x14ac:dyDescent="0.2">
      <c r="B84" s="9" t="s">
        <v>111</v>
      </c>
      <c r="C84" s="9">
        <v>0.78450070831783014</v>
      </c>
      <c r="D84" s="9" t="s">
        <v>30</v>
      </c>
      <c r="E84" s="9" t="s">
        <v>30</v>
      </c>
      <c r="F84" s="36">
        <v>90.243705402323087</v>
      </c>
      <c r="G84" s="37">
        <v>5.7083338289998258</v>
      </c>
      <c r="AA84" s="9">
        <v>46</v>
      </c>
      <c r="AB84" s="9">
        <v>-274.25450789253136</v>
      </c>
    </row>
    <row r="85" spans="2:28" x14ac:dyDescent="0.2">
      <c r="B85" s="9" t="s">
        <v>112</v>
      </c>
      <c r="C85" s="9">
        <v>0.22724111322015161</v>
      </c>
      <c r="D85" s="9" t="s">
        <v>28</v>
      </c>
      <c r="E85" s="9" t="s">
        <v>28</v>
      </c>
      <c r="F85" s="36">
        <v>78.506579465083945</v>
      </c>
      <c r="G85" s="37">
        <v>9.2567581635757588</v>
      </c>
      <c r="AA85" s="9">
        <v>47</v>
      </c>
      <c r="AB85" s="9">
        <v>-191.6859983413772</v>
      </c>
    </row>
    <row r="86" spans="2:28" x14ac:dyDescent="0.2">
      <c r="B86" s="9" t="s">
        <v>113</v>
      </c>
      <c r="C86" s="9">
        <v>0.98565679401413675</v>
      </c>
      <c r="D86" s="9" t="s">
        <v>31</v>
      </c>
      <c r="E86" s="9" t="s">
        <v>32</v>
      </c>
      <c r="F86" s="36">
        <v>19.031860118986621</v>
      </c>
      <c r="G86" s="37">
        <v>2.8787209093899961</v>
      </c>
      <c r="AA86" s="9">
        <v>48</v>
      </c>
      <c r="AB86" s="9">
        <v>-41.122733397838203</v>
      </c>
    </row>
    <row r="87" spans="2:28" x14ac:dyDescent="0.2">
      <c r="B87" s="9" t="s">
        <v>114</v>
      </c>
      <c r="C87" s="9">
        <v>0.56165831800490862</v>
      </c>
      <c r="D87" s="9" t="s">
        <v>29</v>
      </c>
      <c r="E87" s="9" t="s">
        <v>31</v>
      </c>
      <c r="F87" s="36">
        <v>16.766483343881809</v>
      </c>
      <c r="G87" s="37">
        <v>2.3133062556866202</v>
      </c>
      <c r="AA87" s="9">
        <v>49</v>
      </c>
      <c r="AB87" s="9">
        <v>-237.45053252171584</v>
      </c>
    </row>
    <row r="88" spans="2:28" x14ac:dyDescent="0.2">
      <c r="B88" s="9" t="s">
        <v>115</v>
      </c>
      <c r="C88" s="9">
        <v>0.78028204907125442</v>
      </c>
      <c r="D88" s="9" t="s">
        <v>30</v>
      </c>
      <c r="E88" s="9" t="s">
        <v>31</v>
      </c>
      <c r="F88" s="36">
        <v>42.295637722709913</v>
      </c>
      <c r="G88" s="37">
        <v>3.5445228141367422</v>
      </c>
      <c r="AA88" s="9">
        <v>50</v>
      </c>
      <c r="AB88" s="9">
        <v>-8.401433543858559</v>
      </c>
    </row>
    <row r="89" spans="2:28" x14ac:dyDescent="0.2">
      <c r="B89" s="9" t="s">
        <v>116</v>
      </c>
      <c r="C89" s="9">
        <v>0.434984899765402</v>
      </c>
      <c r="D89" s="9" t="s">
        <v>29</v>
      </c>
      <c r="E89" s="9" t="s">
        <v>28</v>
      </c>
      <c r="F89" s="36">
        <v>0.47752840883801273</v>
      </c>
      <c r="G89" s="37">
        <v>9.3846887639024654</v>
      </c>
      <c r="AA89" s="9">
        <v>51</v>
      </c>
      <c r="AB89" s="9">
        <v>-41.122733397838203</v>
      </c>
    </row>
    <row r="90" spans="2:28" x14ac:dyDescent="0.2">
      <c r="B90" s="9" t="s">
        <v>117</v>
      </c>
      <c r="C90" s="9">
        <v>0.83827533834394208</v>
      </c>
      <c r="D90" s="9" t="s">
        <v>31</v>
      </c>
      <c r="E90" s="9" t="s">
        <v>31</v>
      </c>
      <c r="F90" s="36">
        <v>63.85261731434678</v>
      </c>
      <c r="G90" s="37">
        <v>2.6562703793921041</v>
      </c>
      <c r="AA90" s="9">
        <v>52</v>
      </c>
      <c r="AB90" s="9">
        <v>-173.29207693391271</v>
      </c>
    </row>
    <row r="91" spans="2:28" x14ac:dyDescent="0.2">
      <c r="B91" s="9" t="s">
        <v>118</v>
      </c>
      <c r="C91" s="9">
        <v>0.53822666933083452</v>
      </c>
      <c r="D91" s="9" t="s">
        <v>29</v>
      </c>
      <c r="E91" s="9" t="s">
        <v>31</v>
      </c>
      <c r="F91" s="36">
        <v>74.484454613584461</v>
      </c>
      <c r="G91" s="37">
        <v>3.5853906193890581</v>
      </c>
      <c r="AA91" s="9">
        <v>53</v>
      </c>
      <c r="AB91" s="9">
        <v>-106.56533310579738</v>
      </c>
    </row>
    <row r="92" spans="2:28" x14ac:dyDescent="0.2">
      <c r="B92" s="9" t="s">
        <v>119</v>
      </c>
      <c r="C92" s="9">
        <v>0.78100542885218072</v>
      </c>
      <c r="D92" s="9" t="s">
        <v>30</v>
      </c>
      <c r="E92" s="9" t="s">
        <v>31</v>
      </c>
      <c r="F92" s="36">
        <v>96.724609382262159</v>
      </c>
      <c r="G92" s="37">
        <v>2.6262341414169561</v>
      </c>
      <c r="AA92" s="9">
        <v>54</v>
      </c>
      <c r="AB92" s="9">
        <v>-297.3943751681665</v>
      </c>
    </row>
    <row r="93" spans="2:28" x14ac:dyDescent="0.2">
      <c r="B93" s="9" t="s">
        <v>120</v>
      </c>
      <c r="C93" s="9">
        <v>0.36391068529626602</v>
      </c>
      <c r="D93" s="9" t="s">
        <v>28</v>
      </c>
      <c r="E93" s="9" t="s">
        <v>28</v>
      </c>
      <c r="F93" s="36">
        <v>80.864704132654879</v>
      </c>
      <c r="G93" s="37">
        <v>8.1598692452692294</v>
      </c>
      <c r="AA93" s="9">
        <v>55</v>
      </c>
      <c r="AB93" s="9">
        <v>-377.92592940582665</v>
      </c>
    </row>
    <row r="94" spans="2:28" x14ac:dyDescent="0.2">
      <c r="B94" s="9" t="s">
        <v>121</v>
      </c>
      <c r="C94" s="9">
        <v>0.87143062788127279</v>
      </c>
      <c r="D94" s="9" t="s">
        <v>31</v>
      </c>
      <c r="E94" s="9" t="s">
        <v>32</v>
      </c>
      <c r="F94" s="36">
        <v>47.641729430050354</v>
      </c>
      <c r="G94" s="37">
        <v>1.2026504189420528E-2</v>
      </c>
      <c r="AA94" s="9">
        <v>56</v>
      </c>
      <c r="AB94" s="9">
        <v>-106.56533310579738</v>
      </c>
    </row>
    <row r="95" spans="2:28" x14ac:dyDescent="0.2">
      <c r="B95" s="9" t="s">
        <v>122</v>
      </c>
      <c r="C95" s="9">
        <v>0.67461747316541898</v>
      </c>
      <c r="D95" s="9" t="s">
        <v>30</v>
      </c>
      <c r="E95" s="9" t="s">
        <v>31</v>
      </c>
      <c r="F95" s="36">
        <v>27.892599466123869</v>
      </c>
      <c r="G95" s="37">
        <v>2.5937053053895949</v>
      </c>
      <c r="AA95" s="9">
        <v>57</v>
      </c>
      <c r="AB95" s="9">
        <v>-227.36266446228765</v>
      </c>
    </row>
    <row r="96" spans="2:28" x14ac:dyDescent="0.2">
      <c r="B96" s="9" t="s">
        <v>123</v>
      </c>
      <c r="C96" s="9">
        <v>0.190127743072105</v>
      </c>
      <c r="D96" s="9" t="s">
        <v>27</v>
      </c>
      <c r="E96" s="9" t="s">
        <v>27</v>
      </c>
      <c r="F96" s="36">
        <v>67.106419204318897</v>
      </c>
      <c r="G96" s="37">
        <v>9.6544124807289879</v>
      </c>
      <c r="AA96" s="9">
        <v>58</v>
      </c>
      <c r="AB96" s="9">
        <v>-257.1285980493364</v>
      </c>
    </row>
    <row r="97" spans="2:28" x14ac:dyDescent="0.2">
      <c r="B97" s="9" t="s">
        <v>124</v>
      </c>
      <c r="C97" s="9">
        <v>0.3015815400587385</v>
      </c>
      <c r="D97" s="9" t="s">
        <v>28</v>
      </c>
      <c r="E97" s="9" t="s">
        <v>28</v>
      </c>
      <c r="F97" s="36">
        <v>88.907176996272412</v>
      </c>
      <c r="G97" s="37">
        <v>8.5336396769490115</v>
      </c>
      <c r="AA97" s="9">
        <v>59</v>
      </c>
      <c r="AB97" s="9">
        <v>-25.527343387053577</v>
      </c>
    </row>
    <row r="98" spans="2:28" x14ac:dyDescent="0.2">
      <c r="B98" s="9" t="s">
        <v>125</v>
      </c>
      <c r="C98" s="9">
        <v>0.33749567042133943</v>
      </c>
      <c r="D98" s="9" t="s">
        <v>28</v>
      </c>
      <c r="E98" s="9" t="s">
        <v>29</v>
      </c>
      <c r="F98" s="36">
        <v>47.654324325615626</v>
      </c>
      <c r="G98" s="37">
        <v>8.4951872297418731</v>
      </c>
      <c r="AA98" s="9">
        <v>60</v>
      </c>
      <c r="AB98" s="9">
        <v>-277.71630964054589</v>
      </c>
    </row>
    <row r="99" spans="2:28" x14ac:dyDescent="0.2">
      <c r="B99" s="9" t="s">
        <v>126</v>
      </c>
      <c r="C99" s="9">
        <v>0.41743570679011921</v>
      </c>
      <c r="D99" s="9" t="s">
        <v>29</v>
      </c>
      <c r="E99" s="9" t="s">
        <v>29</v>
      </c>
      <c r="F99" s="36">
        <v>47.441377081877768</v>
      </c>
      <c r="G99" s="37">
        <v>7.4091104969574344</v>
      </c>
      <c r="AA99" s="9">
        <v>61</v>
      </c>
      <c r="AB99" s="9">
        <v>44.878313332130631</v>
      </c>
    </row>
    <row r="100" spans="2:28" x14ac:dyDescent="0.2">
      <c r="B100" s="9" t="s">
        <v>127</v>
      </c>
      <c r="C100" s="9">
        <v>0.87620699852378636</v>
      </c>
      <c r="D100" s="9" t="s">
        <v>31</v>
      </c>
      <c r="E100" s="9" t="s">
        <v>30</v>
      </c>
      <c r="F100" s="36">
        <v>58.929210125533857</v>
      </c>
      <c r="G100" s="37">
        <v>5.3269695800033627</v>
      </c>
      <c r="AA100" s="9">
        <v>62</v>
      </c>
      <c r="AB100" s="9">
        <v>-65.793120505883621</v>
      </c>
    </row>
    <row r="101" spans="2:28" x14ac:dyDescent="0.2">
      <c r="B101" s="9" t="s">
        <v>128</v>
      </c>
      <c r="C101" s="9">
        <v>0.93159355039564817</v>
      </c>
      <c r="D101" s="9" t="s">
        <v>31</v>
      </c>
      <c r="E101" s="9" t="s">
        <v>32</v>
      </c>
      <c r="F101" s="36">
        <v>11.092231390635309</v>
      </c>
      <c r="G101" s="37">
        <v>2.0084027892347884</v>
      </c>
      <c r="AA101" s="9">
        <v>63</v>
      </c>
      <c r="AB101" s="9">
        <v>-388.01379746525487</v>
      </c>
    </row>
    <row r="102" spans="2:28" x14ac:dyDescent="0.2">
      <c r="B102" s="9" t="s">
        <v>129</v>
      </c>
      <c r="C102" s="9">
        <v>0.5974665198857787</v>
      </c>
      <c r="D102" s="9" t="s">
        <v>29</v>
      </c>
      <c r="E102" s="9" t="s">
        <v>31</v>
      </c>
      <c r="F102" s="36">
        <v>76.097769585438584</v>
      </c>
      <c r="G102" s="37">
        <v>3.3711337325898234</v>
      </c>
      <c r="AA102" s="9">
        <v>64</v>
      </c>
      <c r="AB102" s="9">
        <v>-388.01379746525487</v>
      </c>
    </row>
    <row r="103" spans="2:28" x14ac:dyDescent="0.2">
      <c r="B103" s="9" t="s">
        <v>130</v>
      </c>
      <c r="C103" s="9">
        <v>0.47410685578653822</v>
      </c>
      <c r="D103" s="9" t="s">
        <v>29</v>
      </c>
      <c r="E103" s="9" t="s">
        <v>30</v>
      </c>
      <c r="F103" s="36">
        <v>81.022779930552375</v>
      </c>
      <c r="G103" s="37">
        <v>5.1587719180004612</v>
      </c>
      <c r="AA103" s="9">
        <v>65</v>
      </c>
      <c r="AB103" s="9">
        <v>-158.96469848739758</v>
      </c>
    </row>
    <row r="104" spans="2:28" x14ac:dyDescent="0.2">
      <c r="B104" s="9" t="s">
        <v>131</v>
      </c>
      <c r="C104" s="9">
        <v>0.65559589565764997</v>
      </c>
      <c r="D104" s="9" t="s">
        <v>30</v>
      </c>
      <c r="E104" s="9" t="s">
        <v>32</v>
      </c>
      <c r="F104" s="36">
        <v>42.636145159749503</v>
      </c>
      <c r="G104" s="37">
        <v>1.1133427327017777</v>
      </c>
      <c r="AA104" s="9">
        <v>66</v>
      </c>
      <c r="AB104" s="9">
        <v>-191.6859983413772</v>
      </c>
    </row>
    <row r="105" spans="2:28" x14ac:dyDescent="0.2">
      <c r="B105" s="9" t="s">
        <v>132</v>
      </c>
      <c r="C105" s="9">
        <v>0.76356759394203066</v>
      </c>
      <c r="D105" s="9" t="s">
        <v>30</v>
      </c>
      <c r="E105" s="9" t="s">
        <v>32</v>
      </c>
      <c r="F105" s="36">
        <v>17.533405807868935</v>
      </c>
      <c r="G105" s="37">
        <v>2.5759835494768506</v>
      </c>
      <c r="AA105" s="9">
        <v>67</v>
      </c>
      <c r="AB105" s="9">
        <v>-156.16616709071775</v>
      </c>
    </row>
    <row r="106" spans="2:28" x14ac:dyDescent="0.2">
      <c r="B106" s="9" t="s">
        <v>133</v>
      </c>
      <c r="C106" s="9">
        <v>0.42212135662889816</v>
      </c>
      <c r="D106" s="9" t="s">
        <v>29</v>
      </c>
      <c r="E106" s="9" t="s">
        <v>29</v>
      </c>
      <c r="F106" s="36">
        <v>41.515905431460766</v>
      </c>
      <c r="G106" s="37">
        <v>7.8158847513967515</v>
      </c>
      <c r="AA106" s="9">
        <v>68</v>
      </c>
      <c r="AB106" s="9">
        <v>-156.16616709071775</v>
      </c>
    </row>
    <row r="107" spans="2:28" x14ac:dyDescent="0.2">
      <c r="B107" s="9" t="s">
        <v>134</v>
      </c>
      <c r="C107" s="9">
        <v>0.607187631368174</v>
      </c>
      <c r="D107" s="9" t="s">
        <v>30</v>
      </c>
      <c r="E107" s="9" t="s">
        <v>30</v>
      </c>
      <c r="F107" s="36">
        <v>83.136272627126687</v>
      </c>
      <c r="G107" s="37">
        <v>6.6269269721391648</v>
      </c>
      <c r="AA107" s="9">
        <v>69</v>
      </c>
      <c r="AB107" s="9">
        <v>-191.6859983413772</v>
      </c>
    </row>
    <row r="108" spans="2:28" x14ac:dyDescent="0.2">
      <c r="B108" s="9" t="s">
        <v>135</v>
      </c>
      <c r="C108" s="9">
        <v>0.19009590420046663</v>
      </c>
      <c r="D108" s="9" t="s">
        <v>27</v>
      </c>
      <c r="E108" s="9" t="s">
        <v>27</v>
      </c>
      <c r="F108" s="36">
        <v>10.212803353244038</v>
      </c>
      <c r="G108" s="37">
        <v>10.648524912587206</v>
      </c>
      <c r="AA108" s="9">
        <v>70</v>
      </c>
      <c r="AB108" s="9">
        <v>-533.07830534728532</v>
      </c>
    </row>
    <row r="109" spans="2:28" x14ac:dyDescent="0.2">
      <c r="B109" s="9" t="s">
        <v>136</v>
      </c>
      <c r="C109" s="9">
        <v>0.54256136479850625</v>
      </c>
      <c r="D109" s="9" t="s">
        <v>29</v>
      </c>
      <c r="E109" s="9" t="s">
        <v>30</v>
      </c>
      <c r="F109" s="36">
        <v>41.373074335162165</v>
      </c>
      <c r="G109" s="37">
        <v>7.3745421523699548</v>
      </c>
      <c r="AA109" s="9">
        <v>71</v>
      </c>
      <c r="AB109" s="9">
        <v>-123.69124294899237</v>
      </c>
    </row>
    <row r="110" spans="2:28" x14ac:dyDescent="0.2">
      <c r="AA110" s="9">
        <v>72</v>
      </c>
      <c r="AB110" s="9">
        <v>-191.6859983413772</v>
      </c>
    </row>
    <row r="111" spans="2:28" x14ac:dyDescent="0.2">
      <c r="AA111" s="9">
        <v>73</v>
      </c>
      <c r="AB111" s="9">
        <v>-156.16616709071775</v>
      </c>
    </row>
    <row r="112" spans="2:28" x14ac:dyDescent="0.2">
      <c r="AA112" s="9">
        <v>74</v>
      </c>
      <c r="AB112" s="9">
        <v>-146.83111022462748</v>
      </c>
    </row>
    <row r="113" spans="27:28" x14ac:dyDescent="0.2">
      <c r="AA113" s="9">
        <v>75</v>
      </c>
      <c r="AB113" s="9">
        <v>-388.01379746525487</v>
      </c>
    </row>
    <row r="114" spans="27:28" x14ac:dyDescent="0.2">
      <c r="AA114" s="9">
        <v>76</v>
      </c>
      <c r="AB114" s="9">
        <v>-65.793120505883621</v>
      </c>
    </row>
    <row r="115" spans="27:28" x14ac:dyDescent="0.2">
      <c r="AA115" s="9">
        <v>77</v>
      </c>
      <c r="AB115" s="9">
        <v>-257.1285980493364</v>
      </c>
    </row>
    <row r="116" spans="27:28" x14ac:dyDescent="0.2">
      <c r="AA116" s="9">
        <v>78</v>
      </c>
      <c r="AB116" s="9">
        <v>-45.868679266008826</v>
      </c>
    </row>
    <row r="117" spans="27:28" x14ac:dyDescent="0.2">
      <c r="AA117" s="9">
        <v>79</v>
      </c>
      <c r="AB117" s="9">
        <v>-381.63465890935731</v>
      </c>
    </row>
    <row r="118" spans="27:28" x14ac:dyDescent="0.2">
      <c r="AA118" s="9">
        <v>80</v>
      </c>
      <c r="AB118" s="9">
        <v>-237.45053252171584</v>
      </c>
    </row>
    <row r="119" spans="27:28" x14ac:dyDescent="0.2">
      <c r="AA119" s="9">
        <v>81</v>
      </c>
      <c r="AB119" s="9">
        <v>-391.85009726983657</v>
      </c>
    </row>
    <row r="120" spans="27:28" x14ac:dyDescent="0.2">
      <c r="AA120" s="9">
        <v>82</v>
      </c>
      <c r="AB120" s="9">
        <v>-388.01379746525487</v>
      </c>
    </row>
    <row r="121" spans="27:28" x14ac:dyDescent="0.2">
      <c r="AA121" s="9">
        <v>83</v>
      </c>
      <c r="AB121" s="9">
        <v>-136.48810156309716</v>
      </c>
    </row>
    <row r="122" spans="27:28" x14ac:dyDescent="0.2">
      <c r="AA122" s="9">
        <v>84</v>
      </c>
      <c r="AB122" s="9">
        <v>-287.05136650663621</v>
      </c>
    </row>
    <row r="123" spans="27:28" x14ac:dyDescent="0.2">
      <c r="AA123" s="9">
        <v>85</v>
      </c>
      <c r="AB123" s="9">
        <v>-237.45053252171584</v>
      </c>
    </row>
    <row r="124" spans="27:28" x14ac:dyDescent="0.2">
      <c r="AA124" s="9">
        <v>86</v>
      </c>
      <c r="AB124" s="9">
        <v>-405.13970730844983</v>
      </c>
    </row>
    <row r="125" spans="27:28" x14ac:dyDescent="0.2">
      <c r="AA125" s="9">
        <v>87</v>
      </c>
      <c r="AB125" s="9">
        <v>-123.69124294899237</v>
      </c>
    </row>
    <row r="126" spans="27:28" x14ac:dyDescent="0.2">
      <c r="AA126" s="9">
        <v>88</v>
      </c>
      <c r="AB126" s="9">
        <v>-41.122733397838203</v>
      </c>
    </row>
    <row r="127" spans="27:28" x14ac:dyDescent="0.2">
      <c r="AA127" s="9">
        <v>89</v>
      </c>
      <c r="AB127" s="9">
        <v>-146.83111022462748</v>
      </c>
    </row>
    <row r="128" spans="27:28" x14ac:dyDescent="0.2">
      <c r="AA128" s="9">
        <v>90</v>
      </c>
      <c r="AB128" s="9">
        <v>-424.97460770632142</v>
      </c>
    </row>
    <row r="129" spans="27:28" x14ac:dyDescent="0.2">
      <c r="AA129" s="9">
        <v>91</v>
      </c>
      <c r="AB129" s="9">
        <v>-106.56533310579738</v>
      </c>
    </row>
    <row r="130" spans="27:28" x14ac:dyDescent="0.2">
      <c r="AA130" s="9">
        <v>92</v>
      </c>
      <c r="AB130" s="9">
        <v>-287.05136650663621</v>
      </c>
    </row>
    <row r="131" spans="27:28" x14ac:dyDescent="0.2">
      <c r="AA131" s="9">
        <v>93</v>
      </c>
      <c r="AB131" s="9">
        <v>-388.01379746525487</v>
      </c>
    </row>
    <row r="132" spans="27:28" x14ac:dyDescent="0.2">
      <c r="AA132" s="9">
        <v>94</v>
      </c>
      <c r="AB132" s="9">
        <v>-41.122733397838203</v>
      </c>
    </row>
    <row r="133" spans="27:28" x14ac:dyDescent="0.2">
      <c r="AA133" s="9">
        <v>95</v>
      </c>
      <c r="AB133" s="9">
        <v>-558.25512793641451</v>
      </c>
    </row>
    <row r="134" spans="27:28" x14ac:dyDescent="0.2">
      <c r="AA134" s="9">
        <v>96</v>
      </c>
      <c r="AB134" s="9">
        <v>-257.1285980493364</v>
      </c>
    </row>
    <row r="135" spans="27:28" x14ac:dyDescent="0.2">
      <c r="AA135" s="9">
        <v>97</v>
      </c>
      <c r="AB135" s="9">
        <v>-428.27957458408491</v>
      </c>
    </row>
    <row r="136" spans="27:28" x14ac:dyDescent="0.2">
      <c r="AA136" s="9">
        <v>98</v>
      </c>
      <c r="AB136" s="9">
        <v>-41.122733397838203</v>
      </c>
    </row>
    <row r="137" spans="27:28" x14ac:dyDescent="0.2">
      <c r="AA137" s="9">
        <v>99</v>
      </c>
      <c r="AB137" s="9">
        <v>-497.5584740966259</v>
      </c>
    </row>
    <row r="138" spans="27:28" x14ac:dyDescent="0.2">
      <c r="AA138" s="9">
        <v>100</v>
      </c>
      <c r="AB138" s="9">
        <v>-126.27266320261793</v>
      </c>
    </row>
    <row r="139" spans="27:28" x14ac:dyDescent="0.2">
      <c r="AA139" s="9">
        <v>101</v>
      </c>
      <c r="AB139" s="9">
        <v>59.839697560780451</v>
      </c>
    </row>
    <row r="140" spans="27:28" x14ac:dyDescent="0.2">
      <c r="AA140" s="9">
        <v>102</v>
      </c>
      <c r="AB140" s="9">
        <v>-41.122733397838203</v>
      </c>
    </row>
    <row r="141" spans="27:28" x14ac:dyDescent="0.2">
      <c r="AA141" s="9">
        <v>103</v>
      </c>
      <c r="AB141" s="9">
        <v>-689.14032735233286</v>
      </c>
    </row>
    <row r="142" spans="27:28" x14ac:dyDescent="0.2">
      <c r="AA142" s="9">
        <v>104</v>
      </c>
      <c r="AB142" s="9">
        <v>-237.45053252171584</v>
      </c>
    </row>
    <row r="143" spans="27:28" x14ac:dyDescent="0.2">
      <c r="AA143" s="9">
        <v>105</v>
      </c>
      <c r="AB143" s="9">
        <v>-146.83111022462748</v>
      </c>
    </row>
    <row r="144" spans="27:28" x14ac:dyDescent="0.2">
      <c r="AA144" s="9">
        <v>106</v>
      </c>
      <c r="AB144" s="9">
        <v>-257.1285980493364</v>
      </c>
    </row>
    <row r="145" spans="27:28" x14ac:dyDescent="0.2">
      <c r="AA145" s="9">
        <v>107</v>
      </c>
      <c r="AB145" s="9">
        <v>-5.6029021471787246</v>
      </c>
    </row>
    <row r="146" spans="27:28" x14ac:dyDescent="0.2">
      <c r="AA146" s="9">
        <v>108</v>
      </c>
      <c r="AB146" s="9">
        <v>-297.3943751681665</v>
      </c>
    </row>
    <row r="147" spans="27:28" x14ac:dyDescent="0.2">
      <c r="AA147" s="9">
        <v>109</v>
      </c>
      <c r="AB147" s="9">
        <v>-106.56533310579738</v>
      </c>
    </row>
    <row r="148" spans="27:28" x14ac:dyDescent="0.2">
      <c r="AA148" s="9">
        <v>110</v>
      </c>
      <c r="AB148" s="9">
        <v>-106.56533310579738</v>
      </c>
    </row>
    <row r="149" spans="27:28" x14ac:dyDescent="0.2">
      <c r="AA149" s="9">
        <v>111</v>
      </c>
      <c r="AB149" s="9">
        <v>-106.56533310579738</v>
      </c>
    </row>
    <row r="150" spans="27:28" x14ac:dyDescent="0.2">
      <c r="AA150" s="9">
        <v>112</v>
      </c>
      <c r="AB150" s="9">
        <v>-45.868679266008826</v>
      </c>
    </row>
    <row r="151" spans="27:28" x14ac:dyDescent="0.2">
      <c r="AA151" s="9">
        <v>113</v>
      </c>
      <c r="AB151" s="9">
        <v>-41.122733397838203</v>
      </c>
    </row>
    <row r="152" spans="27:28" x14ac:dyDescent="0.2">
      <c r="AA152" s="9">
        <v>114</v>
      </c>
      <c r="AB152" s="9">
        <v>-61.206469091327676</v>
      </c>
    </row>
    <row r="153" spans="27:28" x14ac:dyDescent="0.2">
      <c r="AA153" s="9">
        <v>115</v>
      </c>
      <c r="AB153" s="9">
        <v>-257.1285980493364</v>
      </c>
    </row>
    <row r="154" spans="27:28" x14ac:dyDescent="0.2">
      <c r="AA154" s="9">
        <v>116</v>
      </c>
      <c r="AB154" s="9">
        <v>-588.17789639371426</v>
      </c>
    </row>
    <row r="155" spans="27:28" x14ac:dyDescent="0.2">
      <c r="AA155" s="9">
        <v>117</v>
      </c>
      <c r="AB155" s="9">
        <v>-314.52028501136147</v>
      </c>
    </row>
    <row r="156" spans="27:28" x14ac:dyDescent="0.2">
      <c r="AA156" s="9">
        <v>118</v>
      </c>
      <c r="AB156" s="9">
        <v>-257.1285980493364</v>
      </c>
    </row>
    <row r="157" spans="27:28" x14ac:dyDescent="0.2">
      <c r="AA157" s="9">
        <v>119</v>
      </c>
      <c r="AB157" s="9">
        <v>-388.01379746525487</v>
      </c>
    </row>
    <row r="158" spans="27:28" x14ac:dyDescent="0.2">
      <c r="AA158" s="9">
        <v>120</v>
      </c>
      <c r="AB158" s="9">
        <v>-554.82259075759998</v>
      </c>
    </row>
    <row r="159" spans="27:28" x14ac:dyDescent="0.2">
      <c r="AA159" s="9">
        <v>121</v>
      </c>
      <c r="AB159" s="9">
        <v>-31.283700634027923</v>
      </c>
    </row>
    <row r="160" spans="27:28" x14ac:dyDescent="0.2">
      <c r="AA160" s="9">
        <v>122</v>
      </c>
      <c r="AB160" s="9">
        <v>150.71672004333459</v>
      </c>
    </row>
    <row r="161" spans="27:28" x14ac:dyDescent="0.2">
      <c r="AA161" s="9">
        <v>123</v>
      </c>
      <c r="AB161" s="9">
        <v>-61.206469091327676</v>
      </c>
    </row>
    <row r="162" spans="27:28" x14ac:dyDescent="0.2">
      <c r="AA162" s="9">
        <v>124</v>
      </c>
      <c r="AB162" s="9">
        <v>-388.01379746525487</v>
      </c>
    </row>
    <row r="163" spans="27:28" x14ac:dyDescent="0.2">
      <c r="AA163" s="9">
        <v>125</v>
      </c>
      <c r="AB163" s="9">
        <v>-277.71630964054589</v>
      </c>
    </row>
    <row r="164" spans="27:28" x14ac:dyDescent="0.2">
      <c r="AA164" s="9">
        <v>126</v>
      </c>
      <c r="AB164" s="9">
        <v>-257.1285980493364</v>
      </c>
    </row>
    <row r="165" spans="27:28" x14ac:dyDescent="0.2">
      <c r="AA165" s="9">
        <v>127</v>
      </c>
      <c r="AB165" s="9">
        <v>-287.05136650663621</v>
      </c>
    </row>
    <row r="166" spans="27:28" x14ac:dyDescent="0.2">
      <c r="AA166" s="9">
        <v>128</v>
      </c>
      <c r="AB166" s="9">
        <v>-106.56533310579738</v>
      </c>
    </row>
    <row r="167" spans="27:28" x14ac:dyDescent="0.2">
      <c r="AA167" s="9">
        <v>129</v>
      </c>
      <c r="AB167" s="9">
        <v>-388.01379746525487</v>
      </c>
    </row>
    <row r="168" spans="27:28" x14ac:dyDescent="0.2">
      <c r="AA168" s="9">
        <v>130</v>
      </c>
      <c r="AB168" s="9">
        <v>-25.527343387053577</v>
      </c>
    </row>
    <row r="169" spans="27:28" x14ac:dyDescent="0.2">
      <c r="AA169" s="9">
        <v>131</v>
      </c>
      <c r="AB169" s="9">
        <v>-344.44305346866122</v>
      </c>
    </row>
    <row r="170" spans="27:28" x14ac:dyDescent="0.2">
      <c r="AA170" s="9">
        <v>132</v>
      </c>
      <c r="AB170" s="9">
        <v>-10.725253612018321</v>
      </c>
    </row>
    <row r="171" spans="27:28" x14ac:dyDescent="0.2">
      <c r="AA171" s="9">
        <v>133</v>
      </c>
      <c r="AB171" s="9">
        <v>-105.68495161140845</v>
      </c>
    </row>
    <row r="172" spans="27:28" x14ac:dyDescent="0.2">
      <c r="AA172" s="9">
        <v>134</v>
      </c>
      <c r="AB172" s="9">
        <v>-729.40610447116296</v>
      </c>
    </row>
    <row r="173" spans="27:28" x14ac:dyDescent="0.2">
      <c r="AA173" s="9">
        <v>135</v>
      </c>
      <c r="AB173" s="9">
        <v>-41.122733397838203</v>
      </c>
    </row>
    <row r="174" spans="27:28" x14ac:dyDescent="0.2">
      <c r="AA174" s="9">
        <v>136</v>
      </c>
      <c r="AB174" s="9">
        <v>-31.283700634027923</v>
      </c>
    </row>
    <row r="175" spans="27:28" x14ac:dyDescent="0.2">
      <c r="AA175" s="9">
        <v>137</v>
      </c>
      <c r="AB175" s="9">
        <v>-41.122733397838203</v>
      </c>
    </row>
    <row r="176" spans="27:28" x14ac:dyDescent="0.2">
      <c r="AA176" s="9">
        <v>138</v>
      </c>
      <c r="AB176" s="9">
        <v>-136.48810156309716</v>
      </c>
    </row>
    <row r="177" spans="27:28" x14ac:dyDescent="0.2">
      <c r="AA177" s="9">
        <v>139</v>
      </c>
      <c r="AB177" s="9">
        <v>-598.52090505524461</v>
      </c>
    </row>
    <row r="178" spans="27:28" x14ac:dyDescent="0.2">
      <c r="AA178" s="9">
        <v>140</v>
      </c>
      <c r="AB178" s="9">
        <v>70.055135921259705</v>
      </c>
    </row>
    <row r="179" spans="27:28" x14ac:dyDescent="0.2">
      <c r="AA179" s="9">
        <v>141</v>
      </c>
      <c r="AB179" s="9">
        <v>-41.122733397838203</v>
      </c>
    </row>
    <row r="180" spans="27:28" x14ac:dyDescent="0.2">
      <c r="AA180" s="9">
        <v>142</v>
      </c>
      <c r="AB180" s="9">
        <v>-276.83592814615696</v>
      </c>
    </row>
    <row r="181" spans="27:28" x14ac:dyDescent="0.2">
      <c r="AA181" s="9">
        <v>143</v>
      </c>
      <c r="AB181" s="9">
        <v>-406.8114814984865</v>
      </c>
    </row>
    <row r="182" spans="27:28" x14ac:dyDescent="0.2">
      <c r="AA182" s="9">
        <v>144</v>
      </c>
      <c r="AB182" s="9">
        <v>-5.6029021471787246</v>
      </c>
    </row>
    <row r="183" spans="27:28" x14ac:dyDescent="0.2">
      <c r="AA183" s="9">
        <v>145</v>
      </c>
      <c r="AB183" s="9">
        <v>-199.23047560622769</v>
      </c>
    </row>
    <row r="184" spans="27:28" x14ac:dyDescent="0.2">
      <c r="AA184" s="9">
        <v>146</v>
      </c>
      <c r="AB184" s="9">
        <v>-689.14032735233286</v>
      </c>
    </row>
    <row r="185" spans="27:28" x14ac:dyDescent="0.2">
      <c r="AA185" s="9">
        <v>147</v>
      </c>
      <c r="AB185" s="9">
        <v>52.295220295929994</v>
      </c>
    </row>
    <row r="186" spans="27:28" x14ac:dyDescent="0.2">
      <c r="AA186" s="9">
        <v>148</v>
      </c>
      <c r="AB186" s="9">
        <v>-236.57015102732686</v>
      </c>
    </row>
    <row r="187" spans="27:28" x14ac:dyDescent="0.2">
      <c r="AA187" s="9">
        <v>149</v>
      </c>
      <c r="AB187" s="9">
        <v>-8.401433543858559</v>
      </c>
    </row>
    <row r="188" spans="27:28" x14ac:dyDescent="0.2">
      <c r="AA188" s="9">
        <v>150</v>
      </c>
      <c r="AB188" s="9">
        <v>-31.283700634027923</v>
      </c>
    </row>
    <row r="189" spans="27:28" x14ac:dyDescent="0.2">
      <c r="AA189" s="9">
        <v>151</v>
      </c>
      <c r="AB189" s="9">
        <v>-257.1285980493364</v>
      </c>
    </row>
    <row r="190" spans="27:28" x14ac:dyDescent="0.2">
      <c r="AA190" s="9">
        <v>152</v>
      </c>
      <c r="AB190" s="9">
        <v>-41.122733397838203</v>
      </c>
    </row>
    <row r="191" spans="27:28" x14ac:dyDescent="0.2">
      <c r="AA191" s="9">
        <v>153</v>
      </c>
      <c r="AB191" s="9">
        <v>-388.01379746525487</v>
      </c>
    </row>
    <row r="192" spans="27:28" x14ac:dyDescent="0.2">
      <c r="AA192" s="9">
        <v>154</v>
      </c>
      <c r="AB192" s="9">
        <v>-257.1285980493364</v>
      </c>
    </row>
    <row r="193" spans="27:28" x14ac:dyDescent="0.2">
      <c r="AA193" s="9">
        <v>155</v>
      </c>
      <c r="AB193" s="9">
        <v>-689.14032735233286</v>
      </c>
    </row>
    <row r="194" spans="27:28" x14ac:dyDescent="0.2">
      <c r="AA194" s="9">
        <v>156</v>
      </c>
      <c r="AB194" s="9">
        <v>-40.242351903449219</v>
      </c>
    </row>
    <row r="195" spans="27:28" x14ac:dyDescent="0.2">
      <c r="AA195" s="9">
        <v>157</v>
      </c>
      <c r="AB195" s="9">
        <v>-40.242351903449219</v>
      </c>
    </row>
    <row r="196" spans="27:28" x14ac:dyDescent="0.2">
      <c r="AA196" s="9">
        <v>158</v>
      </c>
      <c r="AB196" s="9">
        <v>-492.81252822845522</v>
      </c>
    </row>
    <row r="197" spans="27:28" x14ac:dyDescent="0.2">
      <c r="AA197" s="9">
        <v>159</v>
      </c>
      <c r="AB197" s="9">
        <v>-176.75387868192723</v>
      </c>
    </row>
    <row r="198" spans="27:28" x14ac:dyDescent="0.2">
      <c r="AA198" s="9">
        <v>160</v>
      </c>
      <c r="AB198" s="9">
        <v>-428.27957458408491</v>
      </c>
    </row>
    <row r="199" spans="27:28" x14ac:dyDescent="0.2">
      <c r="AA199" s="9">
        <v>161</v>
      </c>
      <c r="AB199" s="9">
        <v>-257.1285980493364</v>
      </c>
    </row>
    <row r="200" spans="27:28" x14ac:dyDescent="0.2">
      <c r="AA200" s="9">
        <v>162</v>
      </c>
      <c r="AB200" s="9">
        <v>19.573920441950406</v>
      </c>
    </row>
    <row r="201" spans="27:28" x14ac:dyDescent="0.2">
      <c r="AA201" s="9">
        <v>163</v>
      </c>
      <c r="AB201" s="9">
        <v>-257.1285980493364</v>
      </c>
    </row>
    <row r="202" spans="27:28" x14ac:dyDescent="0.2">
      <c r="AA202" s="9">
        <v>164</v>
      </c>
      <c r="AB202" s="9">
        <v>-176.75387868192723</v>
      </c>
    </row>
    <row r="203" spans="27:28" x14ac:dyDescent="0.2">
      <c r="AA203" s="9">
        <v>165</v>
      </c>
      <c r="AB203" s="9">
        <v>-5.6029021471787246</v>
      </c>
    </row>
    <row r="204" spans="27:28" x14ac:dyDescent="0.2">
      <c r="AA204" s="9">
        <v>166</v>
      </c>
      <c r="AB204" s="9">
        <v>-388.01379746525487</v>
      </c>
    </row>
    <row r="205" spans="27:28" x14ac:dyDescent="0.2">
      <c r="AA205" s="9">
        <v>167</v>
      </c>
      <c r="AB205" s="9">
        <v>35.169310452735033</v>
      </c>
    </row>
    <row r="206" spans="27:28" x14ac:dyDescent="0.2">
      <c r="AA206" s="9">
        <v>168</v>
      </c>
      <c r="AB206" s="9">
        <v>-106.56533310579738</v>
      </c>
    </row>
    <row r="207" spans="27:28" x14ac:dyDescent="0.2">
      <c r="AA207" s="9">
        <v>169</v>
      </c>
      <c r="AB207" s="9">
        <v>-227.36266446228765</v>
      </c>
    </row>
    <row r="208" spans="27:28" x14ac:dyDescent="0.2">
      <c r="AA208" s="9">
        <v>170</v>
      </c>
      <c r="AB208" s="9">
        <v>-101.47224621015778</v>
      </c>
    </row>
    <row r="209" spans="27:28" x14ac:dyDescent="0.2">
      <c r="AA209" s="9">
        <v>171</v>
      </c>
      <c r="AB209" s="9">
        <v>-231.95177546020727</v>
      </c>
    </row>
    <row r="210" spans="27:28" x14ac:dyDescent="0.2">
      <c r="AA210" s="9">
        <v>172</v>
      </c>
      <c r="AB210" s="9">
        <v>-5.6029021471787246</v>
      </c>
    </row>
    <row r="211" spans="27:28" x14ac:dyDescent="0.2">
      <c r="AA211" s="9">
        <v>173</v>
      </c>
      <c r="AB211" s="9">
        <v>-358.24786387820609</v>
      </c>
    </row>
    <row r="212" spans="27:28" x14ac:dyDescent="0.2">
      <c r="AA212" s="9">
        <v>174</v>
      </c>
      <c r="AB212" s="9">
        <v>-31.283700634027923</v>
      </c>
    </row>
    <row r="213" spans="27:28" x14ac:dyDescent="0.2">
      <c r="AA213" s="9">
        <v>175</v>
      </c>
      <c r="AB213" s="9">
        <v>-161.03968325993947</v>
      </c>
    </row>
    <row r="214" spans="27:28" x14ac:dyDescent="0.2">
      <c r="AA214" s="9">
        <v>176</v>
      </c>
      <c r="AB214" s="9">
        <v>-103.13279592698282</v>
      </c>
    </row>
    <row r="215" spans="27:28" x14ac:dyDescent="0.2">
      <c r="AA215" s="9">
        <v>177</v>
      </c>
      <c r="AB215" s="9">
        <v>-588.17789639371426</v>
      </c>
    </row>
    <row r="216" spans="27:28" x14ac:dyDescent="0.2">
      <c r="AA216" s="9">
        <v>178</v>
      </c>
      <c r="AB216" s="9">
        <v>-300.0921412496316</v>
      </c>
    </row>
    <row r="217" spans="27:28" x14ac:dyDescent="0.2">
      <c r="AA217" s="9">
        <v>179</v>
      </c>
      <c r="AB217" s="9">
        <v>-500.35700549330573</v>
      </c>
    </row>
    <row r="218" spans="27:28" x14ac:dyDescent="0.2">
      <c r="AA218" s="9">
        <v>180</v>
      </c>
      <c r="AB218" s="9">
        <v>-388.01379746525487</v>
      </c>
    </row>
    <row r="219" spans="27:28" x14ac:dyDescent="0.2">
      <c r="AA219" s="9">
        <v>181</v>
      </c>
      <c r="AB219" s="9">
        <v>-163.07663857343348</v>
      </c>
    </row>
    <row r="220" spans="27:28" x14ac:dyDescent="0.2">
      <c r="AA220" s="9">
        <v>182</v>
      </c>
      <c r="AB220" s="9">
        <v>-106.56533310579738</v>
      </c>
    </row>
    <row r="221" spans="27:28" x14ac:dyDescent="0.2">
      <c r="AA221" s="9">
        <v>183</v>
      </c>
      <c r="AB221" s="9">
        <v>-158.96469848739758</v>
      </c>
    </row>
    <row r="222" spans="27:28" x14ac:dyDescent="0.2">
      <c r="AA222" s="9">
        <v>184</v>
      </c>
      <c r="AB222" s="9">
        <v>-122.81086145460341</v>
      </c>
    </row>
    <row r="223" spans="27:28" x14ac:dyDescent="0.2">
      <c r="AA223" s="9">
        <v>185</v>
      </c>
      <c r="AB223" s="9">
        <v>94.855552913719862</v>
      </c>
    </row>
    <row r="224" spans="27:28" x14ac:dyDescent="0.2">
      <c r="AA224" s="9">
        <v>186</v>
      </c>
      <c r="AB224" s="9">
        <v>-388.01379746525487</v>
      </c>
    </row>
    <row r="225" spans="27:28" x14ac:dyDescent="0.2">
      <c r="AA225" s="9">
        <v>187</v>
      </c>
      <c r="AB225" s="9">
        <v>-388.01379746525487</v>
      </c>
    </row>
    <row r="226" spans="27:28" x14ac:dyDescent="0.2">
      <c r="AA226" s="9">
        <v>188</v>
      </c>
      <c r="AB226" s="9">
        <v>-388.01379746525487</v>
      </c>
    </row>
    <row r="227" spans="27:28" x14ac:dyDescent="0.2">
      <c r="AA227" s="9">
        <v>189</v>
      </c>
      <c r="AB227" s="9">
        <v>-605.30380623690917</v>
      </c>
    </row>
    <row r="228" spans="27:28" x14ac:dyDescent="0.2">
      <c r="AA228" s="9">
        <v>190</v>
      </c>
      <c r="AB228" s="9">
        <v>-236.57015102732686</v>
      </c>
    </row>
    <row r="229" spans="27:28" x14ac:dyDescent="0.2">
      <c r="AA229" s="9">
        <v>191</v>
      </c>
      <c r="AB229" s="9">
        <v>-388.01379746525487</v>
      </c>
    </row>
    <row r="230" spans="27:28" x14ac:dyDescent="0.2">
      <c r="AA230" s="9">
        <v>192</v>
      </c>
      <c r="AB230" s="9">
        <v>-558.25512793641451</v>
      </c>
    </row>
    <row r="231" spans="27:28" x14ac:dyDescent="0.2">
      <c r="AA231" s="9">
        <v>193</v>
      </c>
      <c r="AB231" s="9">
        <v>-257.1285980493364</v>
      </c>
    </row>
    <row r="232" spans="27:28" x14ac:dyDescent="0.2">
      <c r="AA232" s="9">
        <v>194</v>
      </c>
      <c r="AB232" s="9">
        <v>-86.006886083787833</v>
      </c>
    </row>
    <row r="233" spans="27:28" x14ac:dyDescent="0.2">
      <c r="AA233" s="9">
        <v>195</v>
      </c>
      <c r="AB233" s="9">
        <v>26.614421809080852</v>
      </c>
    </row>
    <row r="234" spans="27:28" x14ac:dyDescent="0.2">
      <c r="AA234" s="9">
        <v>196</v>
      </c>
      <c r="AB234" s="9">
        <v>-41.122733397838203</v>
      </c>
    </row>
    <row r="235" spans="27:28" x14ac:dyDescent="0.2">
      <c r="AA235" s="9">
        <v>197</v>
      </c>
      <c r="AB235" s="9">
        <v>-8.401433543858559</v>
      </c>
    </row>
    <row r="236" spans="27:28" x14ac:dyDescent="0.2">
      <c r="AA236" s="9">
        <v>198</v>
      </c>
      <c r="AB236" s="9">
        <v>-105.68495161140845</v>
      </c>
    </row>
    <row r="237" spans="27:28" x14ac:dyDescent="0.2">
      <c r="AA237" s="9">
        <v>199</v>
      </c>
      <c r="AB237" s="9">
        <v>-65.793120505883621</v>
      </c>
    </row>
    <row r="238" spans="27:28" x14ac:dyDescent="0.2">
      <c r="AA238" s="9">
        <v>200</v>
      </c>
      <c r="AB238" s="9">
        <v>17.032989230736348</v>
      </c>
    </row>
    <row r="239" spans="27:28" x14ac:dyDescent="0.2">
      <c r="AA239" s="9">
        <v>201</v>
      </c>
      <c r="AB239" s="9">
        <v>92.560997414760095</v>
      </c>
    </row>
    <row r="240" spans="27:28" x14ac:dyDescent="0.2">
      <c r="AA240" s="9">
        <v>202</v>
      </c>
      <c r="AB240" s="9">
        <v>-179.29480989314132</v>
      </c>
    </row>
    <row r="241" spans="27:28" x14ac:dyDescent="0.2">
      <c r="AA241" s="9">
        <v>203</v>
      </c>
      <c r="AB241" s="9">
        <v>-58.248643241033164</v>
      </c>
    </row>
    <row r="242" spans="27:28" x14ac:dyDescent="0.2">
      <c r="AA242" s="9">
        <v>204</v>
      </c>
      <c r="AB242" s="9">
        <v>-136.48810156309716</v>
      </c>
    </row>
    <row r="243" spans="27:28" x14ac:dyDescent="0.2">
      <c r="AA243" s="9">
        <v>205</v>
      </c>
      <c r="AB243" s="9">
        <v>-45.868679266008826</v>
      </c>
    </row>
    <row r="244" spans="27:28" x14ac:dyDescent="0.2">
      <c r="AA244" s="9">
        <v>206</v>
      </c>
      <c r="AB244" s="9">
        <v>-196.43194420954785</v>
      </c>
    </row>
    <row r="245" spans="27:28" x14ac:dyDescent="0.2">
      <c r="AA245" s="9">
        <v>207</v>
      </c>
      <c r="AB245" s="9">
        <v>-696.17836913609972</v>
      </c>
    </row>
    <row r="246" spans="27:28" x14ac:dyDescent="0.2">
      <c r="AA246" s="9">
        <v>208</v>
      </c>
      <c r="AB246" s="9">
        <v>93.195003196894788</v>
      </c>
    </row>
    <row r="247" spans="27:28" x14ac:dyDescent="0.2">
      <c r="AA247" s="9">
        <v>209</v>
      </c>
      <c r="AB247" s="9">
        <v>52.55282048139577</v>
      </c>
    </row>
    <row r="248" spans="27:28" x14ac:dyDescent="0.2">
      <c r="AA248" s="9">
        <v>210</v>
      </c>
      <c r="AB248" s="9">
        <v>-48.409610477222884</v>
      </c>
    </row>
    <row r="249" spans="27:28" x14ac:dyDescent="0.2">
      <c r="AA249" s="9">
        <v>211</v>
      </c>
      <c r="AB249" s="9">
        <v>-41.122733397838203</v>
      </c>
    </row>
    <row r="250" spans="27:28" x14ac:dyDescent="0.2">
      <c r="AA250" s="9">
        <v>212</v>
      </c>
      <c r="AB250" s="9">
        <v>-191.6859983413772</v>
      </c>
    </row>
    <row r="251" spans="27:28" x14ac:dyDescent="0.2">
      <c r="AA251" s="9">
        <v>213</v>
      </c>
      <c r="AB251" s="9">
        <v>-156.16616709071775</v>
      </c>
    </row>
    <row r="252" spans="27:28" x14ac:dyDescent="0.2">
      <c r="AA252" s="9">
        <v>214</v>
      </c>
      <c r="AB252" s="9">
        <v>-10.476418316400498</v>
      </c>
    </row>
    <row r="253" spans="27:28" x14ac:dyDescent="0.2">
      <c r="AA253" s="9">
        <v>215</v>
      </c>
      <c r="AB253" s="9">
        <v>-358.24786387820609</v>
      </c>
    </row>
    <row r="254" spans="27:28" x14ac:dyDescent="0.2">
      <c r="AA254" s="9">
        <v>216</v>
      </c>
      <c r="AB254" s="9">
        <v>-628.44367351254436</v>
      </c>
    </row>
    <row r="255" spans="27:28" x14ac:dyDescent="0.2">
      <c r="AA255" s="9">
        <v>217</v>
      </c>
      <c r="AB255" s="9">
        <v>-5.6029021471787246</v>
      </c>
    </row>
    <row r="256" spans="27:28" x14ac:dyDescent="0.2">
      <c r="AA256" s="9">
        <v>218</v>
      </c>
      <c r="AB256" s="9">
        <v>-81.388510516668248</v>
      </c>
    </row>
    <row r="257" spans="27:28" x14ac:dyDescent="0.2">
      <c r="AA257" s="9">
        <v>219</v>
      </c>
      <c r="AB257" s="9">
        <v>70.055135921259705</v>
      </c>
    </row>
    <row r="258" spans="27:28" x14ac:dyDescent="0.2">
      <c r="AA258" s="9">
        <v>220</v>
      </c>
      <c r="AB258" s="9">
        <v>-257.1285980493364</v>
      </c>
    </row>
    <row r="259" spans="27:28" x14ac:dyDescent="0.2">
      <c r="AA259" s="9">
        <v>221</v>
      </c>
      <c r="AB259" s="9">
        <v>-550.20421519048034</v>
      </c>
    </row>
    <row r="260" spans="27:28" x14ac:dyDescent="0.2">
      <c r="AA260" s="9">
        <v>222</v>
      </c>
      <c r="AB260" s="9">
        <v>-45.868679266008826</v>
      </c>
    </row>
    <row r="261" spans="27:28" x14ac:dyDescent="0.2">
      <c r="AA261" s="9">
        <v>223</v>
      </c>
      <c r="AB261" s="9">
        <v>-106.56533310579738</v>
      </c>
    </row>
    <row r="262" spans="27:28" x14ac:dyDescent="0.2">
      <c r="AA262" s="9">
        <v>224</v>
      </c>
      <c r="AB262" s="9">
        <v>-41.122733397838203</v>
      </c>
    </row>
    <row r="263" spans="27:28" x14ac:dyDescent="0.2">
      <c r="AA263" s="9">
        <v>225</v>
      </c>
      <c r="AB263" s="9">
        <v>-254.5764423649108</v>
      </c>
    </row>
    <row r="264" spans="27:28" x14ac:dyDescent="0.2">
      <c r="AA264" s="9">
        <v>226</v>
      </c>
      <c r="AB264" s="9">
        <v>-254.5764423649108</v>
      </c>
    </row>
    <row r="265" spans="27:28" x14ac:dyDescent="0.2">
      <c r="AA265" s="9">
        <v>227</v>
      </c>
      <c r="AB265" s="9">
        <v>-105.68495161140845</v>
      </c>
    </row>
    <row r="266" spans="27:28" x14ac:dyDescent="0.2">
      <c r="AA266" s="9">
        <v>228</v>
      </c>
      <c r="AB266" s="9">
        <v>-191.6859983413772</v>
      </c>
    </row>
    <row r="267" spans="27:28" x14ac:dyDescent="0.2">
      <c r="AA267" s="9">
        <v>229</v>
      </c>
      <c r="AB267" s="9">
        <v>-199.23047560622769</v>
      </c>
    </row>
    <row r="268" spans="27:28" x14ac:dyDescent="0.2">
      <c r="AA268" s="9">
        <v>230</v>
      </c>
      <c r="AB268" s="9">
        <v>-103.13279592698282</v>
      </c>
    </row>
    <row r="269" spans="27:28" x14ac:dyDescent="0.2">
      <c r="AA269" s="9">
        <v>231</v>
      </c>
      <c r="AB269" s="9">
        <v>59.839697560780451</v>
      </c>
    </row>
    <row r="270" spans="27:28" x14ac:dyDescent="0.2">
      <c r="AA270" s="9">
        <v>232</v>
      </c>
      <c r="AB270" s="9">
        <v>-106.56533310579738</v>
      </c>
    </row>
    <row r="271" spans="27:28" x14ac:dyDescent="0.2">
      <c r="AA271" s="9">
        <v>233</v>
      </c>
      <c r="AB271" s="9">
        <v>-388.01379746525487</v>
      </c>
    </row>
    <row r="272" spans="27:28" x14ac:dyDescent="0.2">
      <c r="AA272" s="9">
        <v>234</v>
      </c>
      <c r="AB272" s="9">
        <v>-297.3943751681665</v>
      </c>
    </row>
    <row r="273" spans="27:28" x14ac:dyDescent="0.2">
      <c r="AA273" s="9">
        <v>235</v>
      </c>
      <c r="AB273" s="9">
        <v>-257.1285980493364</v>
      </c>
    </row>
    <row r="274" spans="27:28" x14ac:dyDescent="0.2">
      <c r="AA274" s="9">
        <v>236</v>
      </c>
      <c r="AB274" s="9">
        <v>-81.388510516668248</v>
      </c>
    </row>
    <row r="275" spans="27:28" x14ac:dyDescent="0.2">
      <c r="AA275" s="9">
        <v>237</v>
      </c>
      <c r="AB275" s="9">
        <v>-474.41860682099076</v>
      </c>
    </row>
    <row r="276" spans="27:28" x14ac:dyDescent="0.2">
      <c r="AA276" s="9">
        <v>238</v>
      </c>
      <c r="AB276" s="9">
        <v>-257.1285980493364</v>
      </c>
    </row>
    <row r="277" spans="27:28" x14ac:dyDescent="0.2">
      <c r="AA277" s="9">
        <v>239</v>
      </c>
      <c r="AB277" s="9">
        <v>-237.45053252171584</v>
      </c>
    </row>
    <row r="278" spans="27:28" x14ac:dyDescent="0.2">
      <c r="AA278" s="9">
        <v>240</v>
      </c>
      <c r="AB278" s="9">
        <v>-297.3943751681665</v>
      </c>
    </row>
    <row r="279" spans="27:28" x14ac:dyDescent="0.2">
      <c r="AA279" s="9">
        <v>241</v>
      </c>
      <c r="AB279" s="9">
        <v>-31.283700634027923</v>
      </c>
    </row>
    <row r="280" spans="27:28" x14ac:dyDescent="0.2">
      <c r="AA280" s="9">
        <v>242</v>
      </c>
      <c r="AB280" s="9">
        <v>-689.14032735233286</v>
      </c>
    </row>
    <row r="281" spans="27:28" x14ac:dyDescent="0.2">
      <c r="AA281" s="9">
        <v>243</v>
      </c>
      <c r="AB281" s="9">
        <v>-297.3943751681665</v>
      </c>
    </row>
    <row r="282" spans="27:28" x14ac:dyDescent="0.2">
      <c r="AA282" s="9">
        <v>244</v>
      </c>
      <c r="AB282" s="9">
        <v>-41.122733397838203</v>
      </c>
    </row>
    <row r="283" spans="27:28" x14ac:dyDescent="0.2">
      <c r="AA283" s="9">
        <v>245</v>
      </c>
      <c r="AB283" s="9">
        <v>-297.3943751681665</v>
      </c>
    </row>
    <row r="284" spans="27:28" x14ac:dyDescent="0.2">
      <c r="AA284" s="9">
        <v>246</v>
      </c>
      <c r="AB284" s="9">
        <v>-7.5210520494695743</v>
      </c>
    </row>
    <row r="285" spans="27:28" x14ac:dyDescent="0.2">
      <c r="AA285" s="9">
        <v>247</v>
      </c>
      <c r="AB285" s="9">
        <v>-257.1285980493364</v>
      </c>
    </row>
    <row r="286" spans="27:28" x14ac:dyDescent="0.2">
      <c r="AA286" s="9">
        <v>248</v>
      </c>
      <c r="AB286" s="9">
        <v>-58.00226752877893</v>
      </c>
    </row>
    <row r="287" spans="27:28" x14ac:dyDescent="0.2">
      <c r="AA287" s="9">
        <v>249</v>
      </c>
      <c r="AB287" s="9">
        <v>-277.71630964054589</v>
      </c>
    </row>
    <row r="288" spans="27:28" x14ac:dyDescent="0.2">
      <c r="AA288" s="9">
        <v>250</v>
      </c>
      <c r="AB288" s="9">
        <v>-257.28543291958744</v>
      </c>
    </row>
  </sheetData>
  <hyperlinks>
    <hyperlink ref="T30" r:id="rId1" xr:uid="{9AC0766E-CEF6-A24F-B9EA-FE97A472FD12}"/>
  </hyperlinks>
  <pageMargins left="0.7" right="0.7" top="0.75" bottom="0.75" header="0.3" footer="0.3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xr2:uid="{66E563BB-6157-164A-9A09-8933E831901A}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RiskSystems4_CreditMetrics2!J20:O20</xm:f>
              <xm:sqref>Q20</xm:sqref>
            </x14:sparkline>
            <x14:sparkline>
              <xm:f>RiskSystems4_CreditMetrics2!J21:O21</xm:f>
              <xm:sqref>Q21</xm:sqref>
            </x14:sparkline>
            <x14:sparkline>
              <xm:f>RiskSystems4_CreditMetrics2!J22:O22</xm:f>
              <xm:sqref>Q22</xm:sqref>
            </x14:sparkline>
            <x14:sparkline>
              <xm:f>RiskSystems4_CreditMetrics2!J23:O23</xm:f>
              <xm:sqref>Q23</xm:sqref>
            </x14:sparkline>
            <x14:sparkline>
              <xm:f>RiskSystems4_CreditMetrics2!J24:O24</xm:f>
              <xm:sqref>Q24</xm:sqref>
            </x14:sparkline>
            <x14:sparkline>
              <xm:f>RiskSystems4_CreditMetrics2!J25:O25</xm:f>
              <xm:sqref>Q25</xm:sqref>
            </x14:sparkline>
          </x14:sparklines>
        </x14:sparklineGroup>
      </x14:sparklineGroup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8530C-0C83-F342-8078-8EE9326E059B}">
  <sheetPr>
    <tabColor theme="4" tint="-0.499984740745262"/>
  </sheetPr>
  <dimension ref="A1:B101"/>
  <sheetViews>
    <sheetView workbookViewId="0"/>
  </sheetViews>
  <sheetFormatPr baseColWidth="10" defaultRowHeight="26" x14ac:dyDescent="0.3"/>
  <cols>
    <col min="1" max="1" width="15.83203125" style="1" bestFit="1" customWidth="1"/>
    <col min="2" max="2" width="16.83203125" style="1" bestFit="1" customWidth="1"/>
    <col min="3" max="16384" width="10.83203125" style="1"/>
  </cols>
  <sheetData>
    <row r="1" spans="1:2" x14ac:dyDescent="0.3">
      <c r="A1" s="1" t="s">
        <v>25</v>
      </c>
      <c r="B1" s="1" t="s">
        <v>26</v>
      </c>
    </row>
    <row r="2" spans="1:2" x14ac:dyDescent="0.3">
      <c r="A2" s="1" t="s">
        <v>31</v>
      </c>
      <c r="B2" s="1" t="s">
        <v>32</v>
      </c>
    </row>
    <row r="3" spans="1:2" x14ac:dyDescent="0.3">
      <c r="A3" s="1" t="s">
        <v>31</v>
      </c>
      <c r="B3" s="1" t="s">
        <v>31</v>
      </c>
    </row>
    <row r="4" spans="1:2" x14ac:dyDescent="0.3">
      <c r="A4" s="1" t="s">
        <v>29</v>
      </c>
      <c r="B4" s="1" t="s">
        <v>30</v>
      </c>
    </row>
    <row r="5" spans="1:2" x14ac:dyDescent="0.3">
      <c r="A5" s="1" t="s">
        <v>31</v>
      </c>
      <c r="B5" s="1" t="s">
        <v>32</v>
      </c>
    </row>
    <row r="6" spans="1:2" x14ac:dyDescent="0.3">
      <c r="A6" s="1" t="s">
        <v>30</v>
      </c>
      <c r="B6" s="1" t="s">
        <v>30</v>
      </c>
    </row>
    <row r="7" spans="1:2" x14ac:dyDescent="0.3">
      <c r="A7" s="1" t="s">
        <v>31</v>
      </c>
      <c r="B7" s="1" t="s">
        <v>31</v>
      </c>
    </row>
    <row r="8" spans="1:2" x14ac:dyDescent="0.3">
      <c r="A8" s="1" t="s">
        <v>27</v>
      </c>
      <c r="B8" s="1" t="s">
        <v>27</v>
      </c>
    </row>
    <row r="9" spans="1:2" x14ac:dyDescent="0.3">
      <c r="A9" s="1" t="s">
        <v>27</v>
      </c>
      <c r="B9" s="1" t="s">
        <v>29</v>
      </c>
    </row>
    <row r="10" spans="1:2" x14ac:dyDescent="0.3">
      <c r="A10" s="1" t="s">
        <v>28</v>
      </c>
      <c r="B10" s="1" t="s">
        <v>29</v>
      </c>
    </row>
    <row r="11" spans="1:2" x14ac:dyDescent="0.3">
      <c r="A11" s="1" t="s">
        <v>30</v>
      </c>
      <c r="B11" s="1" t="s">
        <v>29</v>
      </c>
    </row>
    <row r="12" spans="1:2" x14ac:dyDescent="0.3">
      <c r="A12" s="1" t="s">
        <v>28</v>
      </c>
      <c r="B12" s="1" t="s">
        <v>29</v>
      </c>
    </row>
    <row r="13" spans="1:2" x14ac:dyDescent="0.3">
      <c r="A13" s="1" t="s">
        <v>29</v>
      </c>
      <c r="B13" s="1" t="s">
        <v>31</v>
      </c>
    </row>
    <row r="14" spans="1:2" x14ac:dyDescent="0.3">
      <c r="A14" s="1" t="s">
        <v>29</v>
      </c>
      <c r="B14" s="1" t="s">
        <v>29</v>
      </c>
    </row>
    <row r="15" spans="1:2" x14ac:dyDescent="0.3">
      <c r="A15" s="1" t="s">
        <v>29</v>
      </c>
      <c r="B15" s="1" t="s">
        <v>30</v>
      </c>
    </row>
    <row r="16" spans="1:2" x14ac:dyDescent="0.3">
      <c r="A16" s="1" t="s">
        <v>28</v>
      </c>
      <c r="B16" s="1" t="s">
        <v>27</v>
      </c>
    </row>
    <row r="17" spans="1:2" x14ac:dyDescent="0.3">
      <c r="A17" s="1" t="s">
        <v>31</v>
      </c>
      <c r="B17" s="1" t="s">
        <v>32</v>
      </c>
    </row>
    <row r="18" spans="1:2" x14ac:dyDescent="0.3">
      <c r="A18" s="1" t="s">
        <v>30</v>
      </c>
      <c r="B18" s="1" t="s">
        <v>30</v>
      </c>
    </row>
    <row r="19" spans="1:2" x14ac:dyDescent="0.3">
      <c r="A19" s="1" t="s">
        <v>28</v>
      </c>
      <c r="B19" s="1" t="s">
        <v>28</v>
      </c>
    </row>
    <row r="20" spans="1:2" x14ac:dyDescent="0.3">
      <c r="A20" s="1" t="s">
        <v>30</v>
      </c>
      <c r="B20" s="1" t="s">
        <v>30</v>
      </c>
    </row>
    <row r="21" spans="1:2" x14ac:dyDescent="0.3">
      <c r="A21" s="1" t="s">
        <v>29</v>
      </c>
      <c r="B21" s="1" t="s">
        <v>31</v>
      </c>
    </row>
    <row r="22" spans="1:2" x14ac:dyDescent="0.3">
      <c r="A22" s="1" t="s">
        <v>31</v>
      </c>
      <c r="B22" s="1" t="s">
        <v>30</v>
      </c>
    </row>
    <row r="23" spans="1:2" x14ac:dyDescent="0.3">
      <c r="A23" s="1" t="s">
        <v>32</v>
      </c>
      <c r="B23" s="1" t="s">
        <v>32</v>
      </c>
    </row>
    <row r="24" spans="1:2" x14ac:dyDescent="0.3">
      <c r="A24" s="1" t="s">
        <v>31</v>
      </c>
      <c r="B24" s="1" t="s">
        <v>30</v>
      </c>
    </row>
    <row r="25" spans="1:2" x14ac:dyDescent="0.3">
      <c r="A25" s="1" t="s">
        <v>27</v>
      </c>
      <c r="B25" s="1" t="s">
        <v>27</v>
      </c>
    </row>
    <row r="26" spans="1:2" x14ac:dyDescent="0.3">
      <c r="A26" s="1" t="s">
        <v>27</v>
      </c>
      <c r="B26" s="1" t="s">
        <v>27</v>
      </c>
    </row>
    <row r="27" spans="1:2" x14ac:dyDescent="0.3">
      <c r="A27" s="1" t="s">
        <v>30</v>
      </c>
      <c r="B27" s="1" t="s">
        <v>31</v>
      </c>
    </row>
    <row r="28" spans="1:2" x14ac:dyDescent="0.3">
      <c r="A28" s="1" t="s">
        <v>29</v>
      </c>
      <c r="B28" s="1" t="s">
        <v>30</v>
      </c>
    </row>
    <row r="29" spans="1:2" x14ac:dyDescent="0.3">
      <c r="A29" s="1" t="s">
        <v>31</v>
      </c>
      <c r="B29" s="1" t="s">
        <v>32</v>
      </c>
    </row>
    <row r="30" spans="1:2" x14ac:dyDescent="0.3">
      <c r="A30" s="1" t="s">
        <v>28</v>
      </c>
      <c r="B30" s="1" t="s">
        <v>28</v>
      </c>
    </row>
    <row r="31" spans="1:2" x14ac:dyDescent="0.3">
      <c r="A31" s="1" t="s">
        <v>27</v>
      </c>
      <c r="B31" s="1" t="s">
        <v>28</v>
      </c>
    </row>
    <row r="32" spans="1:2" x14ac:dyDescent="0.3">
      <c r="A32" s="1" t="s">
        <v>31</v>
      </c>
      <c r="B32" s="1" t="s">
        <v>32</v>
      </c>
    </row>
    <row r="33" spans="1:2" x14ac:dyDescent="0.3">
      <c r="A33" s="1" t="s">
        <v>27</v>
      </c>
      <c r="B33" s="1" t="s">
        <v>28</v>
      </c>
    </row>
    <row r="34" spans="1:2" x14ac:dyDescent="0.3">
      <c r="A34" s="1" t="s">
        <v>30</v>
      </c>
      <c r="B34" s="1" t="s">
        <v>32</v>
      </c>
    </row>
    <row r="35" spans="1:2" x14ac:dyDescent="0.3">
      <c r="A35" s="1" t="s">
        <v>28</v>
      </c>
      <c r="B35" s="1" t="s">
        <v>28</v>
      </c>
    </row>
    <row r="36" spans="1:2" x14ac:dyDescent="0.3">
      <c r="A36" s="1" t="s">
        <v>30</v>
      </c>
      <c r="B36" s="1" t="s">
        <v>31</v>
      </c>
    </row>
    <row r="37" spans="1:2" x14ac:dyDescent="0.3">
      <c r="A37" s="1" t="s">
        <v>29</v>
      </c>
      <c r="B37" s="1" t="s">
        <v>28</v>
      </c>
    </row>
    <row r="38" spans="1:2" x14ac:dyDescent="0.3">
      <c r="A38" s="1" t="s">
        <v>31</v>
      </c>
      <c r="B38" s="1" t="s">
        <v>31</v>
      </c>
    </row>
    <row r="39" spans="1:2" x14ac:dyDescent="0.3">
      <c r="A39" s="1" t="s">
        <v>31</v>
      </c>
      <c r="B39" s="1" t="s">
        <v>32</v>
      </c>
    </row>
    <row r="40" spans="1:2" x14ac:dyDescent="0.3">
      <c r="A40" s="1" t="s">
        <v>28</v>
      </c>
      <c r="B40" s="1" t="s">
        <v>28</v>
      </c>
    </row>
    <row r="41" spans="1:2" x14ac:dyDescent="0.3">
      <c r="A41" s="1" t="s">
        <v>30</v>
      </c>
      <c r="B41" s="1" t="s">
        <v>31</v>
      </c>
    </row>
    <row r="42" spans="1:2" x14ac:dyDescent="0.3">
      <c r="A42" s="1" t="s">
        <v>28</v>
      </c>
      <c r="B42" s="1" t="s">
        <v>28</v>
      </c>
    </row>
    <row r="43" spans="1:2" x14ac:dyDescent="0.3">
      <c r="A43" s="1" t="s">
        <v>29</v>
      </c>
      <c r="B43" s="1" t="s">
        <v>30</v>
      </c>
    </row>
    <row r="44" spans="1:2" x14ac:dyDescent="0.3">
      <c r="A44" s="1" t="s">
        <v>28</v>
      </c>
      <c r="B44" s="1" t="s">
        <v>28</v>
      </c>
    </row>
    <row r="45" spans="1:2" x14ac:dyDescent="0.3">
      <c r="A45" s="1" t="s">
        <v>27</v>
      </c>
      <c r="B45" s="1" t="s">
        <v>27</v>
      </c>
    </row>
    <row r="46" spans="1:2" x14ac:dyDescent="0.3">
      <c r="A46" s="1" t="s">
        <v>31</v>
      </c>
      <c r="B46" s="1" t="s">
        <v>31</v>
      </c>
    </row>
    <row r="47" spans="1:2" x14ac:dyDescent="0.3">
      <c r="A47" s="1" t="s">
        <v>31</v>
      </c>
      <c r="B47" s="1" t="s">
        <v>31</v>
      </c>
    </row>
    <row r="48" spans="1:2" x14ac:dyDescent="0.3">
      <c r="A48" s="1" t="s">
        <v>30</v>
      </c>
      <c r="B48" s="1" t="s">
        <v>30</v>
      </c>
    </row>
    <row r="49" spans="1:2" x14ac:dyDescent="0.3">
      <c r="A49" s="1" t="s">
        <v>31</v>
      </c>
      <c r="B49" s="1" t="s">
        <v>32</v>
      </c>
    </row>
    <row r="50" spans="1:2" x14ac:dyDescent="0.3">
      <c r="A50" s="1" t="s">
        <v>29</v>
      </c>
      <c r="B50" s="1" t="s">
        <v>31</v>
      </c>
    </row>
    <row r="51" spans="1:2" x14ac:dyDescent="0.3">
      <c r="A51" s="1" t="s">
        <v>30</v>
      </c>
      <c r="B51" s="1" t="s">
        <v>30</v>
      </c>
    </row>
    <row r="52" spans="1:2" x14ac:dyDescent="0.3">
      <c r="A52" s="1" t="s">
        <v>31</v>
      </c>
      <c r="B52" s="1" t="s">
        <v>32</v>
      </c>
    </row>
    <row r="53" spans="1:2" x14ac:dyDescent="0.3">
      <c r="A53" s="1" t="s">
        <v>28</v>
      </c>
      <c r="B53" s="1" t="s">
        <v>30</v>
      </c>
    </row>
    <row r="54" spans="1:2" x14ac:dyDescent="0.3">
      <c r="A54" s="1" t="s">
        <v>31</v>
      </c>
      <c r="B54" s="1" t="s">
        <v>32</v>
      </c>
    </row>
    <row r="55" spans="1:2" x14ac:dyDescent="0.3">
      <c r="A55" s="1" t="s">
        <v>30</v>
      </c>
      <c r="B55" s="1" t="s">
        <v>31</v>
      </c>
    </row>
    <row r="56" spans="1:2" x14ac:dyDescent="0.3">
      <c r="A56" s="1" t="s">
        <v>28</v>
      </c>
      <c r="B56" s="1" t="s">
        <v>29</v>
      </c>
    </row>
    <row r="57" spans="1:2" x14ac:dyDescent="0.3">
      <c r="A57" s="1" t="s">
        <v>28</v>
      </c>
      <c r="B57" s="1" t="s">
        <v>30</v>
      </c>
    </row>
    <row r="58" spans="1:2" x14ac:dyDescent="0.3">
      <c r="A58" s="1" t="s">
        <v>27</v>
      </c>
      <c r="B58" s="1" t="s">
        <v>29</v>
      </c>
    </row>
    <row r="59" spans="1:2" x14ac:dyDescent="0.3">
      <c r="A59" s="1" t="s">
        <v>31</v>
      </c>
      <c r="B59" s="1" t="s">
        <v>32</v>
      </c>
    </row>
    <row r="60" spans="1:2" x14ac:dyDescent="0.3">
      <c r="A60" s="1" t="s">
        <v>29</v>
      </c>
      <c r="B60" s="1" t="s">
        <v>30</v>
      </c>
    </row>
    <row r="61" spans="1:2" x14ac:dyDescent="0.3">
      <c r="A61" s="1" t="s">
        <v>28</v>
      </c>
      <c r="B61" s="1" t="s">
        <v>28</v>
      </c>
    </row>
    <row r="62" spans="1:2" x14ac:dyDescent="0.3">
      <c r="A62" s="1" t="s">
        <v>31</v>
      </c>
      <c r="B62" s="1" t="s">
        <v>32</v>
      </c>
    </row>
    <row r="63" spans="1:2" x14ac:dyDescent="0.3">
      <c r="A63" s="1" t="s">
        <v>28</v>
      </c>
      <c r="B63" s="1" t="s">
        <v>29</v>
      </c>
    </row>
    <row r="64" spans="1:2" x14ac:dyDescent="0.3">
      <c r="A64" s="1" t="s">
        <v>29</v>
      </c>
      <c r="B64" s="1" t="s">
        <v>29</v>
      </c>
    </row>
    <row r="65" spans="1:2" x14ac:dyDescent="0.3">
      <c r="A65" s="1" t="s">
        <v>28</v>
      </c>
      <c r="B65" s="1" t="s">
        <v>28</v>
      </c>
    </row>
    <row r="66" spans="1:2" x14ac:dyDescent="0.3">
      <c r="A66" s="1" t="s">
        <v>27</v>
      </c>
      <c r="B66" s="1" t="s">
        <v>28</v>
      </c>
    </row>
    <row r="67" spans="1:2" x14ac:dyDescent="0.3">
      <c r="A67" s="1" t="s">
        <v>30</v>
      </c>
      <c r="B67" s="1" t="s">
        <v>29</v>
      </c>
    </row>
    <row r="68" spans="1:2" x14ac:dyDescent="0.3">
      <c r="A68" s="1" t="s">
        <v>30</v>
      </c>
      <c r="B68" s="1" t="s">
        <v>30</v>
      </c>
    </row>
    <row r="69" spans="1:2" x14ac:dyDescent="0.3">
      <c r="A69" s="1" t="s">
        <v>29</v>
      </c>
      <c r="B69" s="1" t="s">
        <v>30</v>
      </c>
    </row>
    <row r="70" spans="1:2" x14ac:dyDescent="0.3">
      <c r="A70" s="1" t="s">
        <v>28</v>
      </c>
      <c r="B70" s="1" t="s">
        <v>27</v>
      </c>
    </row>
    <row r="71" spans="1:2" x14ac:dyDescent="0.3">
      <c r="A71" s="1" t="s">
        <v>28</v>
      </c>
      <c r="B71" s="1" t="s">
        <v>29</v>
      </c>
    </row>
    <row r="72" spans="1:2" x14ac:dyDescent="0.3">
      <c r="A72" s="1" t="s">
        <v>29</v>
      </c>
      <c r="B72" s="1" t="s">
        <v>30</v>
      </c>
    </row>
    <row r="73" spans="1:2" x14ac:dyDescent="0.3">
      <c r="A73" s="1" t="s">
        <v>31</v>
      </c>
      <c r="B73" s="1" t="s">
        <v>32</v>
      </c>
    </row>
    <row r="74" spans="1:2" x14ac:dyDescent="0.3">
      <c r="A74" s="1" t="s">
        <v>27</v>
      </c>
      <c r="B74" s="1" t="s">
        <v>28</v>
      </c>
    </row>
    <row r="75" spans="1:2" x14ac:dyDescent="0.3">
      <c r="A75" s="1" t="s">
        <v>27</v>
      </c>
      <c r="B75" s="1" t="s">
        <v>27</v>
      </c>
    </row>
    <row r="76" spans="1:2" x14ac:dyDescent="0.3">
      <c r="A76" s="1" t="s">
        <v>30</v>
      </c>
      <c r="B76" s="1" t="s">
        <v>30</v>
      </c>
    </row>
    <row r="77" spans="1:2" x14ac:dyDescent="0.3">
      <c r="A77" s="1" t="s">
        <v>28</v>
      </c>
      <c r="B77" s="1" t="s">
        <v>28</v>
      </c>
    </row>
    <row r="78" spans="1:2" x14ac:dyDescent="0.3">
      <c r="A78" s="1" t="s">
        <v>31</v>
      </c>
      <c r="B78" s="1" t="s">
        <v>32</v>
      </c>
    </row>
    <row r="79" spans="1:2" x14ac:dyDescent="0.3">
      <c r="A79" s="1" t="s">
        <v>29</v>
      </c>
      <c r="B79" s="1" t="s">
        <v>31</v>
      </c>
    </row>
    <row r="80" spans="1:2" x14ac:dyDescent="0.3">
      <c r="A80" s="1" t="s">
        <v>30</v>
      </c>
      <c r="B80" s="1" t="s">
        <v>31</v>
      </c>
    </row>
    <row r="81" spans="1:2" x14ac:dyDescent="0.3">
      <c r="A81" s="1" t="s">
        <v>29</v>
      </c>
      <c r="B81" s="1" t="s">
        <v>28</v>
      </c>
    </row>
    <row r="82" spans="1:2" x14ac:dyDescent="0.3">
      <c r="A82" s="1" t="s">
        <v>31</v>
      </c>
      <c r="B82" s="1" t="s">
        <v>31</v>
      </c>
    </row>
    <row r="83" spans="1:2" x14ac:dyDescent="0.3">
      <c r="A83" s="1" t="s">
        <v>29</v>
      </c>
      <c r="B83" s="1" t="s">
        <v>31</v>
      </c>
    </row>
    <row r="84" spans="1:2" x14ac:dyDescent="0.3">
      <c r="A84" s="1" t="s">
        <v>30</v>
      </c>
      <c r="B84" s="1" t="s">
        <v>31</v>
      </c>
    </row>
    <row r="85" spans="1:2" x14ac:dyDescent="0.3">
      <c r="A85" s="1" t="s">
        <v>28</v>
      </c>
      <c r="B85" s="1" t="s">
        <v>28</v>
      </c>
    </row>
    <row r="86" spans="1:2" x14ac:dyDescent="0.3">
      <c r="A86" s="1" t="s">
        <v>31</v>
      </c>
      <c r="B86" s="1" t="s">
        <v>32</v>
      </c>
    </row>
    <row r="87" spans="1:2" x14ac:dyDescent="0.3">
      <c r="A87" s="1" t="s">
        <v>30</v>
      </c>
      <c r="B87" s="1" t="s">
        <v>31</v>
      </c>
    </row>
    <row r="88" spans="1:2" x14ac:dyDescent="0.3">
      <c r="A88" s="1" t="s">
        <v>27</v>
      </c>
      <c r="B88" s="1" t="s">
        <v>27</v>
      </c>
    </row>
    <row r="89" spans="1:2" x14ac:dyDescent="0.3">
      <c r="A89" s="1" t="s">
        <v>28</v>
      </c>
      <c r="B89" s="1" t="s">
        <v>28</v>
      </c>
    </row>
    <row r="90" spans="1:2" x14ac:dyDescent="0.3">
      <c r="A90" s="1" t="s">
        <v>28</v>
      </c>
      <c r="B90" s="1" t="s">
        <v>29</v>
      </c>
    </row>
    <row r="91" spans="1:2" x14ac:dyDescent="0.3">
      <c r="A91" s="1" t="s">
        <v>29</v>
      </c>
      <c r="B91" s="1" t="s">
        <v>29</v>
      </c>
    </row>
    <row r="92" spans="1:2" x14ac:dyDescent="0.3">
      <c r="A92" s="1" t="s">
        <v>31</v>
      </c>
      <c r="B92" s="1" t="s">
        <v>30</v>
      </c>
    </row>
    <row r="93" spans="1:2" x14ac:dyDescent="0.3">
      <c r="A93" s="1" t="s">
        <v>31</v>
      </c>
      <c r="B93" s="1" t="s">
        <v>32</v>
      </c>
    </row>
    <row r="94" spans="1:2" x14ac:dyDescent="0.3">
      <c r="A94" s="1" t="s">
        <v>29</v>
      </c>
      <c r="B94" s="1" t="s">
        <v>31</v>
      </c>
    </row>
    <row r="95" spans="1:2" x14ac:dyDescent="0.3">
      <c r="A95" s="1" t="s">
        <v>29</v>
      </c>
      <c r="B95" s="1" t="s">
        <v>30</v>
      </c>
    </row>
    <row r="96" spans="1:2" x14ac:dyDescent="0.3">
      <c r="A96" s="1" t="s">
        <v>30</v>
      </c>
      <c r="B96" s="1" t="s">
        <v>32</v>
      </c>
    </row>
    <row r="97" spans="1:2" x14ac:dyDescent="0.3">
      <c r="A97" s="1" t="s">
        <v>30</v>
      </c>
      <c r="B97" s="1" t="s">
        <v>32</v>
      </c>
    </row>
    <row r="98" spans="1:2" x14ac:dyDescent="0.3">
      <c r="A98" s="1" t="s">
        <v>29</v>
      </c>
      <c r="B98" s="1" t="s">
        <v>29</v>
      </c>
    </row>
    <row r="99" spans="1:2" x14ac:dyDescent="0.3">
      <c r="A99" s="1" t="s">
        <v>30</v>
      </c>
      <c r="B99" s="1" t="s">
        <v>30</v>
      </c>
    </row>
    <row r="100" spans="1:2" x14ac:dyDescent="0.3">
      <c r="A100" s="1" t="s">
        <v>27</v>
      </c>
      <c r="B100" s="1" t="s">
        <v>27</v>
      </c>
    </row>
    <row r="101" spans="1:2" x14ac:dyDescent="0.3">
      <c r="A101" s="1" t="s">
        <v>29</v>
      </c>
      <c r="B101" s="1" t="s">
        <v>30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8188D-D5F8-BE48-874B-EFDA253C0198}">
  <sheetPr>
    <tabColor theme="5" tint="-0.499984740745262"/>
  </sheetPr>
  <dimension ref="A1"/>
  <sheetViews>
    <sheetView workbookViewId="0">
      <selection activeCell="K23" sqref="K23"/>
    </sheetView>
  </sheetViews>
  <sheetFormatPr baseColWidth="10" defaultRowHeight="26" x14ac:dyDescent="0.3"/>
  <cols>
    <col min="1" max="16384" width="10.832031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20</vt:i4>
      </vt:variant>
    </vt:vector>
  </HeadingPairs>
  <TitlesOfParts>
    <vt:vector size="37" baseType="lpstr">
      <vt:lpstr>Today</vt:lpstr>
      <vt:lpstr>Data1_qm</vt:lpstr>
      <vt:lpstr>Data2_data</vt:lpstr>
      <vt:lpstr>Reg1_Simple</vt:lpstr>
      <vt:lpstr>RiskSystems</vt:lpstr>
      <vt:lpstr>Data3_xl</vt:lpstr>
      <vt:lpstr>RiskSystems2_reg</vt:lpstr>
      <vt:lpstr>RiskSystems2_sim</vt:lpstr>
      <vt:lpstr>Reg_VIF</vt:lpstr>
      <vt:lpstr>Reg_Cat</vt:lpstr>
      <vt:lpstr>Reg_AVPlot</vt:lpstr>
      <vt:lpstr>Reg_Influence</vt:lpstr>
      <vt:lpstr>Reg_Step</vt:lpstr>
      <vt:lpstr>RiskSystems3_CreditMetrics1</vt:lpstr>
      <vt:lpstr>RiskSystems4_CreditMetrics2</vt:lpstr>
      <vt:lpstr>RiskSystems5_data</vt:lpstr>
      <vt:lpstr>Reg_logistic</vt:lpstr>
      <vt:lpstr>dr</vt:lpstr>
      <vt:lpstr>Duration</vt:lpstr>
      <vt:lpstr>Duration_</vt:lpstr>
      <vt:lpstr>max</vt:lpstr>
      <vt:lpstr>min</vt:lpstr>
      <vt:lpstr>NewSpread</vt:lpstr>
      <vt:lpstr>OldSpread</vt:lpstr>
      <vt:lpstr>Precipitation</vt:lpstr>
      <vt:lpstr>Price</vt:lpstr>
      <vt:lpstr>Price_</vt:lpstr>
      <vt:lpstr>range</vt:lpstr>
      <vt:lpstr>RiskSystems3_CreditMetrics1!RatingLast</vt:lpstr>
      <vt:lpstr>RiskSystems4_CreditMetrics2!RatingLast</vt:lpstr>
      <vt:lpstr>RiskSystems3_CreditMetrics1!RatingNow</vt:lpstr>
      <vt:lpstr>RiskSystems4_CreditMetrics2!RatingNow</vt:lpstr>
      <vt:lpstr>RiskSystems3_CreditMetrics1!ratingsTbl</vt:lpstr>
      <vt:lpstr>RiskSystems4_CreditMetrics2!ratingsTbl</vt:lpstr>
      <vt:lpstr>Sensitivity</vt:lpstr>
      <vt:lpstr>Slipperiness</vt:lpstr>
      <vt:lpstr>Visibility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2021-11-07T18:56:28Z</dcterms:created>
  <dcterms:modified xsi:type="dcterms:W3CDTF">2021-11-11T19:48:16Z</dcterms:modified>
</cp:coreProperties>
</file>