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C:\Users\alexj\Downloads\"/>
    </mc:Choice>
  </mc:AlternateContent>
  <xr:revisionPtr revIDLastSave="0" documentId="8_{92EC63A7-66DA-4E02-805C-5246597196F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WT for Amzon" sheetId="1" r:id="rId1"/>
    <sheet name="公式模版" sheetId="2" r:id="rId2"/>
  </sheets>
  <calcPr calcId="191029"/>
</workbook>
</file>

<file path=xl/calcChain.xml><?xml version="1.0" encoding="utf-8"?>
<calcChain xmlns="http://schemas.openxmlformats.org/spreadsheetml/2006/main">
  <c r="AY5" i="2" l="1"/>
  <c r="AT5" i="2"/>
  <c r="AR5" i="2"/>
  <c r="AP5" i="2"/>
  <c r="AU5" i="2" s="1"/>
  <c r="AN5" i="2"/>
  <c r="AL5" i="2"/>
  <c r="AD5" i="2"/>
  <c r="AB5" i="2"/>
  <c r="Z5" i="2"/>
  <c r="U5" i="2"/>
  <c r="V5" i="2" s="1"/>
  <c r="S5" i="2"/>
  <c r="Q5" i="2"/>
  <c r="I5" i="2"/>
  <c r="J5" i="2" s="1"/>
  <c r="AG5" i="2" l="1"/>
  <c r="AJ5" i="2" l="1"/>
  <c r="AV5" i="2" s="1"/>
  <c r="AW5" i="2" s="1"/>
  <c r="BA5" i="2" l="1"/>
  <c r="AZ5" i="2"/>
</calcChain>
</file>

<file path=xl/sharedStrings.xml><?xml version="1.0" encoding="utf-8"?>
<sst xmlns="http://schemas.openxmlformats.org/spreadsheetml/2006/main" count="136" uniqueCount="95">
  <si>
    <t>European Amazon Declared Value-Analysis Report(v2.0)</t>
  </si>
  <si>
    <t>Article number</t>
  </si>
  <si>
    <t>Asin code</t>
  </si>
  <si>
    <t>Name of the product</t>
  </si>
  <si>
    <t>Quantity</t>
  </si>
  <si>
    <t>N.W
(kgs)</t>
  </si>
  <si>
    <t>Height (in cm)</t>
  </si>
  <si>
    <t>Width (in cm)</t>
  </si>
  <si>
    <t>Length (in cm)</t>
  </si>
  <si>
    <t>Dimensions CBM</t>
  </si>
  <si>
    <t>Dimensions CFT</t>
  </si>
  <si>
    <t>Country of Amazon warehouse</t>
  </si>
  <si>
    <t>H.S code</t>
  </si>
  <si>
    <t>Link</t>
  </si>
  <si>
    <t>Selling Price in Amazon</t>
  </si>
  <si>
    <t>Market Place</t>
  </si>
  <si>
    <t>Amazon cost(In Euro)</t>
  </si>
  <si>
    <t>Profit</t>
  </si>
  <si>
    <t>LOCAL Cost(Euro/ KG)</t>
  </si>
  <si>
    <t xml:space="preserve"> Rate + freight outside EU incl Duty (In Euro)</t>
  </si>
  <si>
    <t>Customs Value includes freight cost occurred outside EU(In Euro)</t>
  </si>
  <si>
    <t>Duty</t>
  </si>
  <si>
    <t>Total Customs Value</t>
  </si>
  <si>
    <t>Exchange Rate</t>
  </si>
  <si>
    <t>Selling Price in Pound</t>
  </si>
  <si>
    <t>Selling price in Euros</t>
  </si>
  <si>
    <t>Total value in Euros</t>
  </si>
  <si>
    <t>VAT rate</t>
  </si>
  <si>
    <t>VAT amount</t>
  </si>
  <si>
    <t>Referral rares</t>
  </si>
  <si>
    <t>Referral%</t>
  </si>
  <si>
    <t>Referral Fees</t>
  </si>
  <si>
    <t>Closing Fee</t>
  </si>
  <si>
    <t>High volume lising Fee</t>
  </si>
  <si>
    <t>Processing rate</t>
  </si>
  <si>
    <t>Processing Fee</t>
  </si>
  <si>
    <t>Authorisation rates</t>
  </si>
  <si>
    <t>Authorisation Fee</t>
  </si>
  <si>
    <t>Interchangeable Rate</t>
  </si>
  <si>
    <t>Interchangeable Fee</t>
  </si>
  <si>
    <t>Fulfillment fee</t>
  </si>
  <si>
    <t>Storage Rate</t>
  </si>
  <si>
    <t>Storage Fee</t>
  </si>
  <si>
    <t>Advertising Fee</t>
  </si>
  <si>
    <t>Profit Rate</t>
  </si>
  <si>
    <t>Ground Service Rate</t>
  </si>
  <si>
    <t>Ground Service Fee</t>
  </si>
  <si>
    <t>Warehouse Rate</t>
  </si>
  <si>
    <t>Warehouse Fee</t>
  </si>
  <si>
    <t>Clearance Rate</t>
  </si>
  <si>
    <t>Clearance Fee</t>
  </si>
  <si>
    <t>Delivery rate</t>
  </si>
  <si>
    <t>Delivery To Amazon</t>
  </si>
  <si>
    <t>Freight occurred within EU rate</t>
  </si>
  <si>
    <t>Freight occurred within EU</t>
  </si>
  <si>
    <t>Subtotal</t>
  </si>
  <si>
    <t>Duty Rate</t>
  </si>
  <si>
    <t>Duty Rate(%)</t>
  </si>
  <si>
    <t>Duty Amount</t>
  </si>
  <si>
    <t>Information Source</t>
  </si>
  <si>
    <r>
      <rPr>
        <sz val="12"/>
        <color indexed="8"/>
        <rFont val="Arial"/>
        <family val="2"/>
      </rPr>
      <t xml:space="preserve">exchange rate </t>
    </r>
    <r>
      <rPr>
        <vertAlign val="superscript"/>
        <sz val="12"/>
        <color indexed="9"/>
        <rFont val="Arial"/>
        <family val="2"/>
      </rPr>
      <t>1</t>
    </r>
  </si>
  <si>
    <t>All Country</t>
  </si>
  <si>
    <r>
      <rPr>
        <sz val="12"/>
        <color indexed="14"/>
        <rFont val="Arial"/>
        <family val="2"/>
      </rPr>
      <t>https://www.belastingdienst.nl/rekenhulpen/wisselkoersen/</t>
    </r>
  </si>
  <si>
    <r>
      <rPr>
        <sz val="12"/>
        <color indexed="8"/>
        <rFont val="Arial"/>
        <family val="2"/>
      </rPr>
      <t xml:space="preserve">Selling on Amazon Fee </t>
    </r>
    <r>
      <rPr>
        <vertAlign val="superscript"/>
        <sz val="12"/>
        <color indexed="9"/>
        <rFont val="Arial"/>
        <family val="2"/>
      </rPr>
      <t>2</t>
    </r>
  </si>
  <si>
    <r>
      <rPr>
        <sz val="12"/>
        <color indexed="14"/>
        <rFont val="Arial"/>
        <family val="2"/>
      </rPr>
      <t>https://sellercentral.amazon.co.uk/gp/help/external/200336920?language=en_GB</t>
    </r>
  </si>
  <si>
    <t>https://sellercentral.amazon.de/fba/profitabilitycalculator/index?lang=de_DE</t>
  </si>
  <si>
    <t>GB</t>
  </si>
  <si>
    <t>FR</t>
  </si>
  <si>
    <t>DE</t>
  </si>
  <si>
    <t>IT</t>
  </si>
  <si>
    <t>ES</t>
  </si>
  <si>
    <t>https://m.media-amazon.com/images/G/02/FBA_Files/200330-FBA-Rate-Card-UK.pdf</t>
  </si>
  <si>
    <t>https://m.media-amazon.com/images/G/02/FBA_Files/200330-FBA-Rate-Card-FR.pdf</t>
  </si>
  <si>
    <t>https://m.media-amazon.com/images/G/02/FBA_Files/200330-FBA-Rate-Card-DE.pdf</t>
  </si>
  <si>
    <t>https://m.media-amazon.com/images/G/02/FBA_Files/200330-FBA-Rate-Card-IT.pdf</t>
  </si>
  <si>
    <t>https://m.media-amazon.com/images/G/02/FBA_Files/200330-FBA-Rate-Card-ES.pdf</t>
  </si>
  <si>
    <t>NL</t>
  </si>
  <si>
    <t>https://m.media-amazon.com/images/G/02/FBA_Files/200330-FBA-Rate-Card-NL.pdf</t>
  </si>
  <si>
    <t xml:space="preserve">                                                                   Powered by</t>
  </si>
  <si>
    <t>ASL</t>
  </si>
  <si>
    <t>European Amazon Declared Value-Analysis Report</t>
  </si>
  <si>
    <t>NL LOCAL Cost(Euro/ KG)</t>
  </si>
  <si>
    <t>Customs Value includes freight cost occurred outside EU-NL (In Euro)</t>
  </si>
  <si>
    <t>NL Duty</t>
  </si>
  <si>
    <t>Ground Sercice Rate</t>
  </si>
  <si>
    <t>Ground Sercice Fee</t>
  </si>
  <si>
    <t>NL Duty Rate</t>
  </si>
  <si>
    <t>NL Duty Rate(%)</t>
  </si>
  <si>
    <t>NL Duty Amount</t>
  </si>
  <si>
    <t>AsinCode</t>
  </si>
  <si>
    <t>NameOfTheProduct</t>
  </si>
  <si>
    <t>Country</t>
  </si>
  <si>
    <t>Hscode</t>
  </si>
  <si>
    <t>https://www.amazon.co.uk/gp/product/B07Y82XX51</t>
  </si>
  <si>
    <r>
      <rPr>
        <sz val="12"/>
        <color indexed="8"/>
        <rFont val="Arial"/>
        <family val="2"/>
      </rPr>
      <t xml:space="preserve">Fulfilment by Amazon </t>
    </r>
    <r>
      <rPr>
        <vertAlign val="superscript"/>
        <sz val="12"/>
        <color indexed="9"/>
        <rFont val="Arial"/>
        <family val="2"/>
      </rPr>
      <t>3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</si>
</sst>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000"/>
    <numFmt numFmtId="177" formatCode="#,##0.00&quot; &quot;"/>
    <numFmt numFmtId="178" formatCode="0.00000000&quot; &quot;"/>
    <numFmt numFmtId="179" formatCode="0.00&quot; &quot;"/>
    <numFmt numFmtId="180" formatCode="#,##0&quot; &quot;"/>
    <numFmt numFmtId="182" formatCode="0.0000"/>
    <numFmt numFmtId="184" formatCode="0.000"/>
  </numFmts>
  <fonts count="9">
    <font>
      <sz val="11"/>
      <color indexed="8"/>
      <name val="等线"/>
      <charset val="134"/>
    </font>
    <font>
      <sz val="30"/>
      <color indexed="9"/>
      <name val="Arial"/>
      <family val="2"/>
    </font>
    <font>
      <sz val="12"/>
      <color indexed="8"/>
      <name val="Arial"/>
      <family val="2"/>
    </font>
    <font>
      <sz val="12"/>
      <color indexed="9"/>
      <name val="Arial"/>
      <family val="2"/>
    </font>
    <font>
      <b/>
      <u/>
      <sz val="16"/>
      <color indexed="8"/>
      <name val="Arial"/>
      <family val="2"/>
    </font>
    <font>
      <sz val="12"/>
      <color indexed="14"/>
      <name val="Arial"/>
      <family val="2"/>
    </font>
    <font>
      <sz val="20"/>
      <color indexed="15"/>
      <name val="SimSun"/>
      <charset val="134"/>
    </font>
    <font>
      <vertAlign val="superscript"/>
      <sz val="12"/>
      <color indexed="9"/>
      <name val="Arial"/>
      <family val="2"/>
    </font>
    <font>
      <sz val="9"/>
      <name val="等线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 style="thin">
        <color indexed="8"/>
      </bottom>
      <diagonal/>
    </border>
    <border>
      <left/>
      <right/>
      <top style="thin">
        <color indexed="1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11"/>
      </left>
      <right/>
      <top/>
      <bottom/>
      <diagonal/>
    </border>
    <border>
      <left style="thin">
        <color indexed="11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8"/>
      </bottom>
      <diagonal/>
    </border>
    <border>
      <left/>
      <right style="thin">
        <color indexed="11"/>
      </right>
      <top style="thin">
        <color indexed="8"/>
      </top>
      <bottom/>
      <diagonal/>
    </border>
    <border>
      <left/>
      <right style="thin">
        <color indexed="11"/>
      </right>
      <top/>
      <bottom/>
      <diagonal/>
    </border>
    <border>
      <left/>
      <right style="thin">
        <color indexed="11"/>
      </right>
      <top/>
      <bottom style="thin">
        <color indexed="11"/>
      </bottom>
      <diagonal/>
    </border>
  </borders>
  <cellStyleXfs count="1">
    <xf numFmtId="0" fontId="0" fillId="0" borderId="0" applyNumberFormat="0" applyFill="0" applyBorder="0" applyProtection="0"/>
  </cellStyleXfs>
  <cellXfs count="71">
    <xf numFmtId="0" fontId="0" fillId="0" borderId="0" xfId="0"/>
    <xf numFmtId="0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49" fontId="0" fillId="3" borderId="3" xfId="0" applyNumberFormat="1" applyFill="1" applyBorder="1" applyAlignment="1">
      <alignment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180" fontId="2" fillId="2" borderId="3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178" fontId="2" fillId="2" borderId="3" xfId="0" applyNumberFormat="1" applyFont="1" applyFill="1" applyBorder="1" applyAlignment="1">
      <alignment horizontal="center" vertical="center" wrapText="1"/>
    </xf>
    <xf numFmtId="182" fontId="2" fillId="2" borderId="3" xfId="0" applyNumberFormat="1" applyFont="1" applyFill="1" applyBorder="1" applyAlignment="1">
      <alignment horizontal="center" vertical="center" wrapText="1"/>
    </xf>
    <xf numFmtId="177" fontId="2" fillId="2" borderId="3" xfId="0" applyNumberFormat="1" applyFont="1" applyFill="1" applyBorder="1" applyAlignment="1">
      <alignment horizontal="center" vertical="center" wrapText="1"/>
    </xf>
    <xf numFmtId="49" fontId="3" fillId="3" borderId="3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2" fontId="2" fillId="2" borderId="3" xfId="0" applyNumberFormat="1" applyFont="1" applyFill="1" applyBorder="1" applyAlignment="1">
      <alignment horizontal="center" vertical="center" wrapText="1"/>
    </xf>
    <xf numFmtId="182" fontId="2" fillId="2" borderId="3" xfId="0" applyNumberFormat="1" applyFont="1" applyFill="1" applyBorder="1" applyAlignment="1">
      <alignment vertical="center" wrapText="1"/>
    </xf>
    <xf numFmtId="49" fontId="3" fillId="2" borderId="3" xfId="0" applyNumberFormat="1" applyFont="1" applyFill="1" applyBorder="1" applyAlignment="1">
      <alignment vertical="center" wrapText="1"/>
    </xf>
    <xf numFmtId="176" fontId="2" fillId="2" borderId="3" xfId="0" applyNumberFormat="1" applyFont="1" applyFill="1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/>
    <xf numFmtId="2" fontId="2" fillId="2" borderId="3" xfId="0" applyNumberFormat="1" applyFont="1" applyFill="1" applyBorder="1" applyAlignment="1">
      <alignment horizontal="center" vertical="center"/>
    </xf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49" fontId="4" fillId="2" borderId="6" xfId="0" applyNumberFormat="1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49" fontId="0" fillId="2" borderId="6" xfId="0" applyNumberFormat="1" applyFill="1" applyBorder="1" applyAlignment="1">
      <alignment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2" fillId="2" borderId="6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0" fillId="2" borderId="8" xfId="0" applyFill="1" applyBorder="1" applyAlignment="1">
      <alignment vertical="center"/>
    </xf>
    <xf numFmtId="2" fontId="0" fillId="2" borderId="5" xfId="0" applyNumberFormat="1" applyFill="1" applyBorder="1"/>
    <xf numFmtId="184" fontId="0" fillId="2" borderId="5" xfId="0" applyNumberFormat="1" applyFill="1" applyBorder="1"/>
    <xf numFmtId="2" fontId="0" fillId="2" borderId="0" xfId="0" applyNumberFormat="1" applyFill="1" applyBorder="1"/>
    <xf numFmtId="184" fontId="0" fillId="2" borderId="0" xfId="0" applyNumberFormat="1" applyFill="1" applyBorder="1"/>
    <xf numFmtId="2" fontId="2" fillId="2" borderId="0" xfId="0" applyNumberFormat="1" applyFont="1" applyFill="1" applyBorder="1" applyAlignment="1">
      <alignment horizontal="center" vertical="center"/>
    </xf>
    <xf numFmtId="184" fontId="0" fillId="2" borderId="0" xfId="0" applyNumberFormat="1" applyFill="1" applyBorder="1" applyAlignment="1">
      <alignment vertical="center"/>
    </xf>
    <xf numFmtId="184" fontId="2" fillId="2" borderId="0" xfId="0" applyNumberFormat="1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vertical="center"/>
    </xf>
    <xf numFmtId="2" fontId="0" fillId="2" borderId="8" xfId="0" applyNumberFormat="1" applyFill="1" applyBorder="1" applyAlignment="1">
      <alignment vertical="center"/>
    </xf>
    <xf numFmtId="184" fontId="0" fillId="2" borderId="8" xfId="0" applyNumberFormat="1" applyFill="1" applyBorder="1" applyAlignment="1">
      <alignment vertical="center"/>
    </xf>
    <xf numFmtId="49" fontId="0" fillId="2" borderId="8" xfId="0" applyNumberFormat="1" applyFill="1" applyBorder="1" applyAlignment="1">
      <alignment vertical="center"/>
    </xf>
    <xf numFmtId="182" fontId="0" fillId="2" borderId="5" xfId="0" applyNumberFormat="1" applyFill="1" applyBorder="1"/>
    <xf numFmtId="182" fontId="0" fillId="2" borderId="0" xfId="0" applyNumberFormat="1" applyFill="1" applyBorder="1"/>
    <xf numFmtId="49" fontId="6" fillId="2" borderId="8" xfId="0" applyNumberFormat="1" applyFont="1" applyFill="1" applyBorder="1"/>
    <xf numFmtId="182" fontId="0" fillId="2" borderId="8" xfId="0" applyNumberFormat="1" applyFill="1" applyBorder="1"/>
    <xf numFmtId="2" fontId="0" fillId="2" borderId="8" xfId="0" applyNumberFormat="1" applyFill="1" applyBorder="1"/>
    <xf numFmtId="176" fontId="0" fillId="2" borderId="5" xfId="0" applyNumberFormat="1" applyFill="1" applyBorder="1"/>
    <xf numFmtId="176" fontId="0" fillId="2" borderId="0" xfId="0" applyNumberFormat="1" applyFill="1" applyBorder="1"/>
    <xf numFmtId="176" fontId="0" fillId="2" borderId="8" xfId="0" applyNumberFormat="1" applyFill="1" applyBorder="1"/>
    <xf numFmtId="182" fontId="0" fillId="2" borderId="11" xfId="0" applyNumberFormat="1" applyFill="1" applyBorder="1"/>
    <xf numFmtId="182" fontId="0" fillId="2" borderId="12" xfId="0" applyNumberFormat="1" applyFill="1" applyBorder="1"/>
    <xf numFmtId="182" fontId="0" fillId="2" borderId="13" xfId="0" applyNumberFormat="1" applyFill="1" applyBorder="1"/>
    <xf numFmtId="182" fontId="0" fillId="2" borderId="14" xfId="0" applyNumberFormat="1" applyFill="1" applyBorder="1"/>
    <xf numFmtId="49" fontId="1" fillId="2" borderId="3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49" fontId="0" fillId="3" borderId="3" xfId="0" applyNumberFormat="1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179" fontId="0" fillId="3" borderId="3" xfId="0" applyNumberFormat="1" applyFill="1" applyBorder="1" applyAlignment="1">
      <alignment vertical="center" wrapText="1"/>
    </xf>
    <xf numFmtId="49" fontId="0" fillId="4" borderId="3" xfId="0" applyNumberFormat="1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49" fontId="2" fillId="2" borderId="6" xfId="0" applyNumberFormat="1" applyFont="1" applyFill="1" applyBorder="1" applyAlignment="1">
      <alignment vertical="center"/>
    </xf>
  </cellXfs>
  <cellStyles count="1">
    <cellStyle name="常规" xfId="0" builtinId="0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0000"/>
      <rgbColor rgb="00FFFFFF"/>
      <rgbColor rgb="00AAAAAA"/>
      <rgbColor rgb="00D9E1F2"/>
      <rgbColor rgb="00D9E0F2"/>
      <rgbColor rgb="0000B0F0"/>
      <rgbColor rgb="002D4D6A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171449</xdr:colOff>
      <xdr:row>1</xdr:row>
      <xdr:rowOff>218625</xdr:rowOff>
    </xdr:from>
    <xdr:to>
      <xdr:col>17</xdr:col>
      <xdr:colOff>151130</xdr:colOff>
      <xdr:row>2</xdr:row>
      <xdr:rowOff>265121</xdr:rowOff>
    </xdr:to>
    <xdr:sp macro="" textlink="">
      <xdr:nvSpPr>
        <xdr:cNvPr id="2" name="文本框 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249660" y="653415"/>
          <a:ext cx="2828290" cy="382905"/>
        </a:xfrm>
        <a:prstGeom prst="rect">
          <a:avLst/>
        </a:prstGeom>
        <a:noFill/>
        <a:ln w="12700" cap="flat">
          <a:noFill/>
          <a:miter lim="400000"/>
        </a:ln>
        <a:effectLst/>
      </xdr:spPr>
      <xdr:txBody>
        <a:bodyPr wrap="square" lIns="45718" tIns="45718" rIns="45718" bIns="45718" numCol="1" anchor="t">
          <a:sp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rPr>
            <a:t>1</a:t>
          </a:r>
        </a:p>
      </xdr:txBody>
    </xdr:sp>
    <xdr:clientData/>
  </xdr:twoCellAnchor>
  <xdr:twoCellAnchor>
    <xdr:from>
      <xdr:col>13</xdr:col>
      <xdr:colOff>413644</xdr:colOff>
      <xdr:row>0</xdr:row>
      <xdr:rowOff>271330</xdr:rowOff>
    </xdr:from>
    <xdr:to>
      <xdr:col>13</xdr:col>
      <xdr:colOff>683630</xdr:colOff>
      <xdr:row>1</xdr:row>
      <xdr:rowOff>219401</xdr:rowOff>
    </xdr:to>
    <xdr:sp macro="" textlink="">
      <xdr:nvSpPr>
        <xdr:cNvPr id="3" name="文本框 2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1492230" y="271145"/>
          <a:ext cx="269875" cy="382905"/>
        </a:xfrm>
        <a:prstGeom prst="rect">
          <a:avLst/>
        </a:prstGeom>
        <a:noFill/>
        <a:ln w="12700" cap="flat">
          <a:noFill/>
          <a:miter lim="400000"/>
        </a:ln>
        <a:effectLst/>
      </xdr:spPr>
      <xdr:txBody>
        <a:bodyPr wrap="square" lIns="45718" tIns="45718" rIns="45718" bIns="45718" numCol="1" anchor="t">
          <a:sp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rPr>
            <a:t>2</a:t>
          </a:r>
        </a:p>
      </xdr:txBody>
    </xdr:sp>
    <xdr:clientData/>
  </xdr:twoCellAnchor>
  <xdr:twoCellAnchor>
    <xdr:from>
      <xdr:col>22</xdr:col>
      <xdr:colOff>0</xdr:colOff>
      <xdr:row>1</xdr:row>
      <xdr:rowOff>118930</xdr:rowOff>
    </xdr:from>
    <xdr:to>
      <xdr:col>22</xdr:col>
      <xdr:colOff>277777</xdr:colOff>
      <xdr:row>2</xdr:row>
      <xdr:rowOff>165426</xdr:rowOff>
    </xdr:to>
    <xdr:sp macro="" textlink="">
      <xdr:nvSpPr>
        <xdr:cNvPr id="6" name="文本框 2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24210645" y="553720"/>
          <a:ext cx="382905" cy="382905"/>
        </a:xfrm>
        <a:prstGeom prst="rect">
          <a:avLst/>
        </a:prstGeom>
        <a:noFill/>
        <a:ln w="12700" cap="flat">
          <a:noFill/>
          <a:miter lim="400000"/>
        </a:ln>
        <a:effectLst/>
      </xdr:spPr>
      <xdr:txBody>
        <a:bodyPr wrap="square" lIns="45718" tIns="45718" rIns="45718" bIns="45718" numCol="1" anchor="t">
          <a:sp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lang="en-US"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rPr>
            <a:t>3</a:t>
          </a:r>
          <a:endParaRPr sz="1800" b="0" i="0" u="none" strike="noStrike" cap="none" spc="0" baseline="0">
            <a:solidFill>
              <a:srgbClr val="FF0000"/>
            </a:solidFill>
            <a:uFillTx/>
            <a:latin typeface="Calibri"/>
            <a:ea typeface="Calibri"/>
            <a:cs typeface="Calibri"/>
            <a:sym typeface="Calibri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sellercentral.amazon.co.uk/gp/help/external/200336920?language=en_GB" TargetMode="External"/><Relationship Id="rId1" Type="http://schemas.openxmlformats.org/officeDocument/2006/relationships/hyperlink" Target="https://www.belastingdienst.nl/rekenhulpen/wisselkoerse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6"/>
  <sheetViews>
    <sheetView showGridLines="0" tabSelected="1" workbookViewId="0">
      <selection activeCell="A11" sqref="A11"/>
    </sheetView>
  </sheetViews>
  <sheetFormatPr defaultColWidth="8.88671875" defaultRowHeight="13.95" customHeight="1"/>
  <cols>
    <col min="1" max="1" width="10.6640625" style="1" customWidth="1"/>
    <col min="2" max="2" width="15.33203125" style="1" customWidth="1"/>
    <col min="3" max="3" width="25.33203125" style="1" customWidth="1"/>
    <col min="4" max="4" width="9.44140625" style="1" customWidth="1"/>
    <col min="5" max="8" width="8.88671875" style="1" customWidth="1"/>
    <col min="9" max="9" width="18.88671875" style="1" customWidth="1"/>
    <col min="10" max="10" width="12.44140625" style="1" customWidth="1"/>
    <col min="11" max="11" width="9" style="1" customWidth="1"/>
    <col min="12" max="12" width="12.44140625" style="1" customWidth="1"/>
    <col min="13" max="13" width="6.6640625" style="1" customWidth="1"/>
    <col min="14" max="14" width="13.44140625" style="1" customWidth="1"/>
    <col min="15" max="17" width="8.88671875" style="1" customWidth="1"/>
    <col min="18" max="18" width="9" style="1" customWidth="1"/>
    <col min="19" max="19" width="10.21875" style="1" customWidth="1"/>
    <col min="20" max="20" width="9.33203125" style="1" customWidth="1"/>
    <col min="21" max="21" width="11.33203125" style="1" customWidth="1"/>
    <col min="22" max="22" width="9.21875" style="1" customWidth="1"/>
    <col min="23" max="25" width="11.88671875" style="1" customWidth="1"/>
    <col min="26" max="26" width="10.21875" style="1" customWidth="1"/>
    <col min="27" max="27" width="8.88671875" style="1" customWidth="1"/>
    <col min="28" max="28" width="10.6640625" style="1" customWidth="1"/>
    <col min="29" max="29" width="11.33203125" style="1" customWidth="1"/>
    <col min="30" max="31" width="10.6640625" style="1" customWidth="1"/>
    <col min="32" max="32" width="9" style="1" customWidth="1"/>
    <col min="33" max="33" width="14.21875" style="1" customWidth="1"/>
    <col min="34" max="34" width="14.44140625" style="1" customWidth="1"/>
    <col min="35" max="35" width="13" style="1" customWidth="1"/>
    <col min="36" max="36" width="9" style="1" customWidth="1"/>
    <col min="37" max="37" width="14.88671875" style="1" customWidth="1"/>
    <col min="38" max="38" width="19" style="1" customWidth="1"/>
    <col min="39" max="40" width="8" style="1" customWidth="1"/>
    <col min="41" max="41" width="11.88671875" style="1" customWidth="1"/>
    <col min="42" max="42" width="13.88671875" style="1" customWidth="1"/>
    <col min="43" max="43" width="8.88671875" style="1" customWidth="1"/>
    <col min="44" max="16384" width="8.88671875" style="1"/>
  </cols>
  <sheetData>
    <row r="1" spans="1:42" ht="34.200000000000003" customHeight="1">
      <c r="A1" s="62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4"/>
      <c r="AP1" s="58"/>
    </row>
    <row r="2" spans="1:42" ht="26.55" customHeight="1">
      <c r="A2" s="65" t="s">
        <v>1</v>
      </c>
      <c r="B2" s="65" t="s">
        <v>2</v>
      </c>
      <c r="C2" s="65" t="s">
        <v>3</v>
      </c>
      <c r="D2" s="65" t="s">
        <v>4</v>
      </c>
      <c r="E2" s="65" t="s">
        <v>5</v>
      </c>
      <c r="F2" s="65" t="s">
        <v>6</v>
      </c>
      <c r="G2" s="65" t="s">
        <v>7</v>
      </c>
      <c r="H2" s="65" t="s">
        <v>8</v>
      </c>
      <c r="I2" s="65" t="s">
        <v>9</v>
      </c>
      <c r="J2" s="65" t="s">
        <v>10</v>
      </c>
      <c r="K2" s="65" t="s">
        <v>11</v>
      </c>
      <c r="L2" s="65" t="s">
        <v>12</v>
      </c>
      <c r="M2" s="65" t="s">
        <v>13</v>
      </c>
      <c r="N2" s="65" t="s">
        <v>14</v>
      </c>
      <c r="O2" s="66"/>
      <c r="P2" s="66"/>
      <c r="Q2" s="66"/>
      <c r="R2" s="65" t="s">
        <v>15</v>
      </c>
      <c r="S2" s="66"/>
      <c r="T2" s="65" t="s">
        <v>16</v>
      </c>
      <c r="U2" s="66"/>
      <c r="V2" s="66"/>
      <c r="W2" s="66"/>
      <c r="X2" s="66"/>
      <c r="Y2" s="66"/>
      <c r="Z2" s="65" t="s">
        <v>18</v>
      </c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5" t="s">
        <v>19</v>
      </c>
      <c r="AL2" s="65" t="s">
        <v>20</v>
      </c>
      <c r="AM2" s="65" t="s">
        <v>21</v>
      </c>
      <c r="AN2" s="66"/>
      <c r="AO2" s="66"/>
      <c r="AP2" s="68" t="s">
        <v>22</v>
      </c>
    </row>
    <row r="3" spans="1:42" ht="60" customHeight="1">
      <c r="A3" s="66"/>
      <c r="B3" s="66"/>
      <c r="C3" s="66"/>
      <c r="D3" s="66"/>
      <c r="E3" s="67"/>
      <c r="F3" s="67"/>
      <c r="G3" s="67"/>
      <c r="H3" s="67"/>
      <c r="I3" s="67"/>
      <c r="J3" s="67"/>
      <c r="K3" s="67"/>
      <c r="L3" s="67"/>
      <c r="M3" s="66"/>
      <c r="N3" s="4" t="s">
        <v>23</v>
      </c>
      <c r="O3" s="4" t="s">
        <v>24</v>
      </c>
      <c r="P3" s="4" t="s">
        <v>25</v>
      </c>
      <c r="Q3" s="4" t="s">
        <v>26</v>
      </c>
      <c r="R3" s="4" t="s">
        <v>27</v>
      </c>
      <c r="S3" s="4" t="s">
        <v>28</v>
      </c>
      <c r="T3" s="4" t="s">
        <v>29</v>
      </c>
      <c r="U3" s="17" t="s">
        <v>30</v>
      </c>
      <c r="V3" s="4" t="s">
        <v>31</v>
      </c>
      <c r="W3" s="4" t="s">
        <v>40</v>
      </c>
      <c r="X3" s="4" t="s">
        <v>41</v>
      </c>
      <c r="Y3" s="4" t="s">
        <v>42</v>
      </c>
      <c r="Z3" s="4" t="s">
        <v>45</v>
      </c>
      <c r="AA3" s="4" t="s">
        <v>46</v>
      </c>
      <c r="AB3" s="4" t="s">
        <v>47</v>
      </c>
      <c r="AC3" s="4" t="s">
        <v>48</v>
      </c>
      <c r="AD3" s="4" t="s">
        <v>49</v>
      </c>
      <c r="AE3" s="4" t="s">
        <v>50</v>
      </c>
      <c r="AF3" s="4" t="s">
        <v>51</v>
      </c>
      <c r="AG3" s="4" t="s">
        <v>52</v>
      </c>
      <c r="AH3" s="4" t="s">
        <v>53</v>
      </c>
      <c r="AI3" s="4" t="s">
        <v>54</v>
      </c>
      <c r="AJ3" s="4" t="s">
        <v>55</v>
      </c>
      <c r="AK3" s="66"/>
      <c r="AL3" s="66"/>
      <c r="AM3" s="4" t="s">
        <v>56</v>
      </c>
      <c r="AN3" s="17" t="s">
        <v>57</v>
      </c>
      <c r="AO3" s="4" t="s">
        <v>58</v>
      </c>
      <c r="AP3" s="69"/>
    </row>
    <row r="4" spans="1:42" ht="14.25" customHeight="1">
      <c r="A4" s="8"/>
      <c r="B4" s="9"/>
      <c r="C4" s="9"/>
      <c r="D4" s="9"/>
      <c r="E4" s="39"/>
      <c r="F4" s="40"/>
      <c r="G4" s="40"/>
      <c r="H4" s="40"/>
      <c r="I4" s="9"/>
      <c r="J4" s="9"/>
      <c r="K4" s="9"/>
      <c r="L4" s="9"/>
      <c r="M4" s="9"/>
      <c r="N4" s="50"/>
      <c r="O4" s="39"/>
      <c r="P4" s="39"/>
      <c r="Q4" s="9"/>
      <c r="R4" s="50"/>
      <c r="S4" s="9"/>
      <c r="T4" s="50"/>
      <c r="U4" s="9"/>
      <c r="V4" s="39"/>
      <c r="W4" s="39"/>
      <c r="X4" s="50"/>
      <c r="Y4" s="39"/>
      <c r="Z4" s="50"/>
      <c r="AA4" s="50"/>
      <c r="AB4" s="50"/>
      <c r="AC4" s="39"/>
      <c r="AD4" s="50"/>
      <c r="AE4" s="39"/>
      <c r="AF4" s="50"/>
      <c r="AG4" s="39"/>
      <c r="AH4" s="50"/>
      <c r="AI4" s="50"/>
      <c r="AJ4" s="50"/>
      <c r="AK4" s="9"/>
      <c r="AL4" s="9"/>
      <c r="AM4" s="50"/>
      <c r="AN4" s="9"/>
      <c r="AO4" s="55"/>
      <c r="AP4" s="59"/>
    </row>
    <row r="5" spans="1:42" ht="14.25" customHeight="1">
      <c r="A5" s="10"/>
      <c r="B5" s="11"/>
      <c r="C5" s="11"/>
      <c r="D5" s="11"/>
      <c r="E5" s="41"/>
      <c r="F5" s="42"/>
      <c r="G5" s="42"/>
      <c r="H5" s="42"/>
      <c r="I5" s="11"/>
      <c r="J5" s="11"/>
      <c r="K5" s="11"/>
      <c r="L5" s="11"/>
      <c r="M5" s="11"/>
      <c r="N5" s="51"/>
      <c r="O5" s="41"/>
      <c r="P5" s="41"/>
      <c r="Q5" s="11"/>
      <c r="R5" s="51"/>
      <c r="S5" s="11"/>
      <c r="T5" s="51"/>
      <c r="U5" s="11"/>
      <c r="V5" s="41"/>
      <c r="W5" s="41"/>
      <c r="X5" s="51"/>
      <c r="Y5" s="41"/>
      <c r="Z5" s="51"/>
      <c r="AA5" s="51"/>
      <c r="AB5" s="51"/>
      <c r="AC5" s="41"/>
      <c r="AD5" s="51"/>
      <c r="AE5" s="41"/>
      <c r="AF5" s="51"/>
      <c r="AG5" s="41"/>
      <c r="AH5" s="51"/>
      <c r="AI5" s="51"/>
      <c r="AJ5" s="51"/>
      <c r="AK5" s="11"/>
      <c r="AL5" s="11"/>
      <c r="AM5" s="51"/>
      <c r="AN5" s="11"/>
      <c r="AO5" s="56"/>
      <c r="AP5" s="60"/>
    </row>
    <row r="6" spans="1:42" ht="20.25" customHeight="1">
      <c r="A6" s="29" t="s">
        <v>59</v>
      </c>
      <c r="B6" s="30"/>
      <c r="C6" s="30"/>
      <c r="D6" s="31"/>
      <c r="E6" s="43"/>
      <c r="F6" s="44"/>
      <c r="G6" s="45"/>
      <c r="H6" s="45"/>
      <c r="I6" s="11"/>
      <c r="J6" s="11"/>
      <c r="K6" s="11"/>
      <c r="L6" s="11"/>
      <c r="M6" s="11"/>
      <c r="N6" s="51"/>
      <c r="O6" s="41"/>
      <c r="P6" s="41"/>
      <c r="Q6" s="11"/>
      <c r="R6" s="51"/>
      <c r="S6" s="11"/>
      <c r="T6" s="51"/>
      <c r="U6" s="11"/>
      <c r="V6" s="41"/>
      <c r="W6" s="41"/>
      <c r="X6" s="51"/>
      <c r="Y6" s="41"/>
      <c r="Z6" s="51"/>
      <c r="AA6" s="51"/>
      <c r="AB6" s="51"/>
      <c r="AC6" s="41"/>
      <c r="AD6" s="51"/>
      <c r="AE6" s="41"/>
      <c r="AF6" s="51"/>
      <c r="AG6" s="41"/>
      <c r="AH6" s="51"/>
      <c r="AI6" s="51"/>
      <c r="AJ6" s="51"/>
      <c r="AK6" s="11"/>
      <c r="AL6" s="11"/>
      <c r="AM6" s="51"/>
      <c r="AN6" s="11"/>
      <c r="AO6" s="56"/>
      <c r="AP6" s="60"/>
    </row>
    <row r="7" spans="1:42" ht="16.5" customHeight="1">
      <c r="A7" s="32" t="s">
        <v>60</v>
      </c>
      <c r="B7" s="30"/>
      <c r="C7" s="33" t="s">
        <v>61</v>
      </c>
      <c r="D7" s="34" t="s">
        <v>62</v>
      </c>
      <c r="E7" s="46"/>
      <c r="F7" s="44"/>
      <c r="G7" s="44"/>
      <c r="H7" s="44"/>
      <c r="I7" s="11"/>
      <c r="J7" s="11"/>
      <c r="K7" s="11"/>
      <c r="L7" s="11"/>
      <c r="M7" s="11"/>
      <c r="N7" s="51"/>
      <c r="O7" s="41"/>
      <c r="P7" s="41"/>
      <c r="Q7" s="11"/>
      <c r="R7" s="51"/>
      <c r="S7" s="11"/>
      <c r="T7" s="51"/>
      <c r="U7" s="11"/>
      <c r="V7" s="41"/>
      <c r="W7" s="41"/>
      <c r="X7" s="51"/>
      <c r="Y7" s="41"/>
      <c r="Z7" s="51"/>
      <c r="AA7" s="51"/>
      <c r="AB7" s="51"/>
      <c r="AC7" s="41"/>
      <c r="AD7" s="51"/>
      <c r="AE7" s="41"/>
      <c r="AF7" s="51"/>
      <c r="AG7" s="41"/>
      <c r="AH7" s="51"/>
      <c r="AI7" s="51"/>
      <c r="AJ7" s="51"/>
      <c r="AK7" s="11"/>
      <c r="AL7" s="11"/>
      <c r="AM7" s="51"/>
      <c r="AN7" s="11"/>
      <c r="AO7" s="56"/>
      <c r="AP7" s="60"/>
    </row>
    <row r="8" spans="1:42" ht="16.5" customHeight="1">
      <c r="A8" s="32" t="s">
        <v>63</v>
      </c>
      <c r="B8" s="30"/>
      <c r="C8" s="33" t="s">
        <v>61</v>
      </c>
      <c r="D8" s="34" t="s">
        <v>64</v>
      </c>
      <c r="E8" s="46"/>
      <c r="F8" s="44"/>
      <c r="G8" s="44"/>
      <c r="H8" s="44"/>
      <c r="I8" s="11"/>
      <c r="J8" s="11"/>
      <c r="K8" s="11"/>
      <c r="L8" s="11"/>
      <c r="M8" s="11"/>
      <c r="N8" s="51"/>
      <c r="O8" s="41"/>
      <c r="P8" s="41"/>
      <c r="Q8" s="11"/>
      <c r="R8" s="51"/>
      <c r="S8" s="11"/>
      <c r="T8" s="51"/>
      <c r="U8" s="11"/>
      <c r="V8" s="41"/>
      <c r="W8" s="41"/>
      <c r="X8" s="51"/>
      <c r="Y8" s="41"/>
      <c r="Z8" s="51"/>
      <c r="AA8" s="51"/>
      <c r="AB8" s="51"/>
      <c r="AC8" s="41"/>
      <c r="AD8" s="51"/>
      <c r="AE8" s="41"/>
      <c r="AF8" s="51"/>
      <c r="AG8" s="41"/>
      <c r="AH8" s="51"/>
      <c r="AI8" s="51"/>
      <c r="AJ8" s="51"/>
      <c r="AK8" s="11"/>
      <c r="AL8" s="11"/>
      <c r="AM8" s="51"/>
      <c r="AN8" s="11"/>
      <c r="AO8" s="56"/>
      <c r="AP8" s="60"/>
    </row>
    <row r="9" spans="1:42" ht="15" customHeight="1">
      <c r="A9" s="35"/>
      <c r="B9" s="30"/>
      <c r="C9" s="31"/>
      <c r="D9" s="34" t="s">
        <v>65</v>
      </c>
      <c r="E9" s="46"/>
      <c r="F9" s="44"/>
      <c r="G9" s="44"/>
      <c r="H9" s="44"/>
      <c r="I9" s="11"/>
      <c r="J9" s="11"/>
      <c r="K9" s="11"/>
      <c r="L9" s="11"/>
      <c r="M9" s="11"/>
      <c r="N9" s="51"/>
      <c r="O9" s="41"/>
      <c r="P9" s="41"/>
      <c r="Q9" s="11"/>
      <c r="R9" s="51"/>
      <c r="S9" s="11"/>
      <c r="T9" s="51"/>
      <c r="U9" s="11"/>
      <c r="V9" s="41"/>
      <c r="W9" s="41"/>
      <c r="X9" s="51"/>
      <c r="Y9" s="41"/>
      <c r="Z9" s="51"/>
      <c r="AA9" s="51"/>
      <c r="AB9" s="51"/>
      <c r="AC9" s="41"/>
      <c r="AD9" s="51"/>
      <c r="AE9" s="41"/>
      <c r="AF9" s="51"/>
      <c r="AG9" s="41"/>
      <c r="AH9" s="51"/>
      <c r="AI9" s="51"/>
      <c r="AJ9" s="51"/>
      <c r="AK9" s="11"/>
      <c r="AL9" s="11"/>
      <c r="AM9" s="51"/>
      <c r="AN9" s="11"/>
      <c r="AO9" s="56"/>
      <c r="AP9" s="60"/>
    </row>
    <row r="10" spans="1:42" ht="16.5" customHeight="1">
      <c r="A10" s="70" t="s">
        <v>94</v>
      </c>
      <c r="B10" s="30"/>
      <c r="C10" s="33" t="s">
        <v>66</v>
      </c>
      <c r="D10" s="34" t="s">
        <v>71</v>
      </c>
      <c r="E10" s="46"/>
      <c r="F10" s="44"/>
      <c r="G10" s="44"/>
      <c r="H10" s="44"/>
      <c r="I10" s="11"/>
      <c r="J10" s="11"/>
      <c r="K10" s="11"/>
      <c r="L10" s="11"/>
      <c r="M10" s="11"/>
      <c r="N10" s="51"/>
      <c r="O10" s="41"/>
      <c r="P10" s="41"/>
      <c r="Q10" s="11"/>
      <c r="R10" s="51"/>
      <c r="S10" s="11"/>
      <c r="T10" s="51"/>
      <c r="U10" s="11"/>
      <c r="V10" s="41"/>
      <c r="W10" s="41"/>
      <c r="X10" s="51"/>
      <c r="Y10" s="41"/>
      <c r="Z10" s="51"/>
      <c r="AA10" s="51"/>
      <c r="AB10" s="51"/>
      <c r="AC10" s="41"/>
      <c r="AD10" s="51"/>
      <c r="AE10" s="41"/>
      <c r="AF10" s="51"/>
      <c r="AG10" s="41"/>
      <c r="AH10" s="51"/>
      <c r="AI10" s="51"/>
      <c r="AJ10" s="51"/>
      <c r="AK10" s="11"/>
      <c r="AL10" s="11"/>
      <c r="AM10" s="51"/>
      <c r="AN10" s="11"/>
      <c r="AO10" s="56"/>
      <c r="AP10" s="60"/>
    </row>
    <row r="11" spans="1:42" ht="15" customHeight="1">
      <c r="A11" s="36"/>
      <c r="B11" s="31"/>
      <c r="C11" s="33" t="s">
        <v>67</v>
      </c>
      <c r="D11" s="34" t="s">
        <v>72</v>
      </c>
      <c r="E11" s="46"/>
      <c r="F11" s="44"/>
      <c r="G11" s="44"/>
      <c r="H11" s="44"/>
      <c r="I11" s="11"/>
      <c r="J11" s="11"/>
      <c r="K11" s="11"/>
      <c r="L11" s="11"/>
      <c r="M11" s="11"/>
      <c r="N11" s="51"/>
      <c r="O11" s="41"/>
      <c r="P11" s="41"/>
      <c r="Q11" s="11"/>
      <c r="R11" s="51"/>
      <c r="S11" s="11"/>
      <c r="T11" s="51"/>
      <c r="U11" s="11"/>
      <c r="V11" s="41"/>
      <c r="W11" s="41"/>
      <c r="X11" s="51"/>
      <c r="Y11" s="41"/>
      <c r="Z11" s="51"/>
      <c r="AA11" s="51"/>
      <c r="AB11" s="51"/>
      <c r="AC11" s="41"/>
      <c r="AD11" s="51"/>
      <c r="AE11" s="41"/>
      <c r="AF11" s="51"/>
      <c r="AG11" s="41"/>
      <c r="AH11" s="51"/>
      <c r="AI11" s="51"/>
      <c r="AJ11" s="51"/>
      <c r="AK11" s="11"/>
      <c r="AL11" s="11"/>
      <c r="AM11" s="51"/>
      <c r="AN11" s="11"/>
      <c r="AO11" s="56"/>
      <c r="AP11" s="60"/>
    </row>
    <row r="12" spans="1:42" ht="15" customHeight="1">
      <c r="A12" s="36"/>
      <c r="B12" s="31"/>
      <c r="C12" s="33" t="s">
        <v>68</v>
      </c>
      <c r="D12" s="34" t="s">
        <v>73</v>
      </c>
      <c r="E12" s="46"/>
      <c r="F12" s="44"/>
      <c r="G12" s="44"/>
      <c r="H12" s="44"/>
      <c r="I12" s="11"/>
      <c r="J12" s="11"/>
      <c r="K12" s="11"/>
      <c r="L12" s="11"/>
      <c r="M12" s="11"/>
      <c r="N12" s="51"/>
      <c r="O12" s="41"/>
      <c r="P12" s="41"/>
      <c r="Q12" s="11"/>
      <c r="R12" s="51"/>
      <c r="S12" s="11"/>
      <c r="T12" s="51"/>
      <c r="U12" s="11"/>
      <c r="V12" s="41"/>
      <c r="W12" s="41"/>
      <c r="X12" s="51"/>
      <c r="Y12" s="41"/>
      <c r="Z12" s="51"/>
      <c r="AA12" s="51"/>
      <c r="AB12" s="51"/>
      <c r="AC12" s="41"/>
      <c r="AD12" s="51"/>
      <c r="AE12" s="41"/>
      <c r="AF12" s="51"/>
      <c r="AG12" s="41"/>
      <c r="AH12" s="51"/>
      <c r="AI12" s="51"/>
      <c r="AJ12" s="51"/>
      <c r="AK12" s="11"/>
      <c r="AL12" s="11"/>
      <c r="AM12" s="51"/>
      <c r="AN12" s="11"/>
      <c r="AO12" s="56"/>
      <c r="AP12" s="60"/>
    </row>
    <row r="13" spans="1:42" ht="15" customHeight="1">
      <c r="A13" s="36"/>
      <c r="B13" s="31"/>
      <c r="C13" s="33" t="s">
        <v>69</v>
      </c>
      <c r="D13" s="34" t="s">
        <v>74</v>
      </c>
      <c r="E13" s="46"/>
      <c r="F13" s="44"/>
      <c r="G13" s="44"/>
      <c r="H13" s="44"/>
      <c r="I13" s="11"/>
      <c r="J13" s="11"/>
      <c r="K13" s="11"/>
      <c r="L13" s="11"/>
      <c r="M13" s="11"/>
      <c r="N13" s="51"/>
      <c r="O13" s="41"/>
      <c r="P13" s="41"/>
      <c r="Q13" s="11"/>
      <c r="R13" s="51"/>
      <c r="S13" s="11"/>
      <c r="T13" s="51"/>
      <c r="U13" s="11"/>
      <c r="V13" s="41"/>
      <c r="W13" s="41"/>
      <c r="X13" s="51"/>
      <c r="Y13" s="41"/>
      <c r="Z13" s="51"/>
      <c r="AA13" s="51"/>
      <c r="AB13" s="51"/>
      <c r="AC13" s="41"/>
      <c r="AD13" s="51"/>
      <c r="AE13" s="41"/>
      <c r="AF13" s="51"/>
      <c r="AG13" s="41"/>
      <c r="AH13" s="51"/>
      <c r="AI13" s="51"/>
      <c r="AJ13" s="51"/>
      <c r="AK13" s="11"/>
      <c r="AL13" s="11"/>
      <c r="AM13" s="51"/>
      <c r="AN13" s="11"/>
      <c r="AO13" s="56"/>
      <c r="AP13" s="60"/>
    </row>
    <row r="14" spans="1:42" ht="15" customHeight="1">
      <c r="A14" s="36"/>
      <c r="B14" s="31"/>
      <c r="C14" s="33" t="s">
        <v>70</v>
      </c>
      <c r="D14" s="34" t="s">
        <v>75</v>
      </c>
      <c r="E14" s="46"/>
      <c r="F14" s="44"/>
      <c r="G14" s="44"/>
      <c r="H14" s="44"/>
      <c r="I14" s="11"/>
      <c r="J14" s="11"/>
      <c r="K14" s="11"/>
      <c r="L14" s="11"/>
      <c r="M14" s="11"/>
      <c r="N14" s="51"/>
      <c r="O14" s="41"/>
      <c r="P14" s="41"/>
      <c r="Q14" s="11"/>
      <c r="R14" s="51"/>
      <c r="S14" s="11"/>
      <c r="T14" s="51"/>
      <c r="U14" s="11"/>
      <c r="V14" s="41"/>
      <c r="W14" s="41"/>
      <c r="X14" s="51"/>
      <c r="Y14" s="41"/>
      <c r="Z14" s="51"/>
      <c r="AA14" s="51"/>
      <c r="AB14" s="51"/>
      <c r="AC14" s="41"/>
      <c r="AD14" s="51"/>
      <c r="AE14" s="41"/>
      <c r="AF14" s="51"/>
      <c r="AG14" s="41"/>
      <c r="AH14" s="51"/>
      <c r="AI14" s="51"/>
      <c r="AJ14" s="51"/>
      <c r="AK14" s="11"/>
      <c r="AL14" s="11"/>
      <c r="AM14" s="51"/>
      <c r="AN14" s="11"/>
      <c r="AO14" s="56"/>
      <c r="AP14" s="60"/>
    </row>
    <row r="15" spans="1:42" ht="15" customHeight="1">
      <c r="A15" s="36"/>
      <c r="B15" s="30"/>
      <c r="C15" s="33" t="s">
        <v>76</v>
      </c>
      <c r="D15" s="34" t="s">
        <v>77</v>
      </c>
      <c r="E15" s="46"/>
      <c r="F15" s="44"/>
      <c r="G15" s="44"/>
      <c r="H15" s="44"/>
      <c r="I15" s="11"/>
      <c r="J15" s="11"/>
      <c r="K15" s="11"/>
      <c r="L15" s="11"/>
      <c r="M15" s="11"/>
      <c r="N15" s="51"/>
      <c r="O15" s="41"/>
      <c r="P15" s="41"/>
      <c r="Q15" s="11"/>
      <c r="R15" s="51"/>
      <c r="S15" s="11"/>
      <c r="T15" s="51"/>
      <c r="U15" s="11"/>
      <c r="V15" s="41"/>
      <c r="W15" s="41"/>
      <c r="X15" s="51"/>
      <c r="Y15" s="41"/>
      <c r="Z15" s="51"/>
      <c r="AA15" s="51"/>
      <c r="AB15" s="51"/>
      <c r="AC15" s="41"/>
      <c r="AD15" s="51"/>
      <c r="AE15" s="41"/>
      <c r="AF15" s="51"/>
      <c r="AG15" s="41"/>
      <c r="AH15" s="51"/>
      <c r="AI15" s="51"/>
      <c r="AJ15" s="51"/>
      <c r="AK15" s="11"/>
      <c r="AL15" s="11"/>
      <c r="AM15" s="51"/>
      <c r="AN15" s="11"/>
      <c r="AO15" s="56"/>
      <c r="AP15" s="60"/>
    </row>
    <row r="16" spans="1:42" ht="25.5" customHeight="1">
      <c r="A16" s="37"/>
      <c r="B16" s="38"/>
      <c r="C16" s="38"/>
      <c r="D16" s="38"/>
      <c r="E16" s="47"/>
      <c r="F16" s="48"/>
      <c r="G16" s="48"/>
      <c r="H16" s="49" t="s">
        <v>78</v>
      </c>
      <c r="I16" s="13"/>
      <c r="J16" s="13"/>
      <c r="K16" s="13"/>
      <c r="L16" s="13"/>
      <c r="M16" s="52" t="s">
        <v>79</v>
      </c>
      <c r="N16" s="53"/>
      <c r="O16" s="54"/>
      <c r="P16" s="54"/>
      <c r="Q16" s="13"/>
      <c r="R16" s="53"/>
      <c r="S16" s="13"/>
      <c r="T16" s="53"/>
      <c r="U16" s="13"/>
      <c r="V16" s="54"/>
      <c r="W16" s="54"/>
      <c r="X16" s="53"/>
      <c r="Y16" s="54"/>
      <c r="Z16" s="53"/>
      <c r="AA16" s="53"/>
      <c r="AB16" s="53"/>
      <c r="AC16" s="54"/>
      <c r="AD16" s="53"/>
      <c r="AE16" s="54"/>
      <c r="AF16" s="53"/>
      <c r="AG16" s="54"/>
      <c r="AH16" s="53"/>
      <c r="AI16" s="53"/>
      <c r="AJ16" s="53"/>
      <c r="AK16" s="13"/>
      <c r="AL16" s="13"/>
      <c r="AM16" s="53"/>
      <c r="AN16" s="13"/>
      <c r="AO16" s="57"/>
      <c r="AP16" s="61"/>
    </row>
  </sheetData>
  <mergeCells count="22">
    <mergeCell ref="AL2:AL3"/>
    <mergeCell ref="AP2:AP3"/>
    <mergeCell ref="J2:J3"/>
    <mergeCell ref="K2:K3"/>
    <mergeCell ref="L2:L3"/>
    <mergeCell ref="M2:M3"/>
    <mergeCell ref="AK2:AK3"/>
    <mergeCell ref="A1:AO1"/>
    <mergeCell ref="N2:Q2"/>
    <mergeCell ref="R2:S2"/>
    <mergeCell ref="T2:Y2"/>
    <mergeCell ref="Z2:AJ2"/>
    <mergeCell ref="AM2:AO2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honeticPr fontId="8" type="noConversion"/>
  <hyperlinks>
    <hyperlink ref="D7" r:id="rId1" xr:uid="{00000000-0004-0000-0000-000000000000}"/>
    <hyperlink ref="D8" r:id="rId2" xr:uid="{00000000-0004-0000-0000-000001000000}"/>
  </hyperlinks>
  <pageMargins left="0.69930599999999998" right="0.69930599999999998" top="0.75" bottom="0.75" header="0.3" footer="0.3"/>
  <pageSetup orientation="portrait" useFirstPageNumber="1"/>
  <headerFooter>
    <oddFooter>&amp;C&amp;"Helvetica Neue,Regular"&amp;12&amp;K000000&amp;P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A10"/>
  <sheetViews>
    <sheetView showGridLines="0" workbookViewId="0"/>
  </sheetViews>
  <sheetFormatPr defaultColWidth="8.88671875" defaultRowHeight="13.05" customHeight="1"/>
  <cols>
    <col min="1" max="1" width="10.6640625" style="1" customWidth="1"/>
    <col min="2" max="2" width="11.33203125" style="1" customWidth="1"/>
    <col min="3" max="3" width="7.6640625" style="1" customWidth="1"/>
    <col min="4" max="8" width="8.88671875" style="1" customWidth="1"/>
    <col min="9" max="10" width="12.44140625" style="1" customWidth="1"/>
    <col min="11" max="11" width="9" style="1" customWidth="1"/>
    <col min="12" max="12" width="12.44140625" style="1" customWidth="1"/>
    <col min="13" max="13" width="6.6640625" style="1" customWidth="1"/>
    <col min="14" max="14" width="13.44140625" style="1" customWidth="1"/>
    <col min="15" max="17" width="8.88671875" style="1" customWidth="1"/>
    <col min="18" max="18" width="9" style="1" customWidth="1"/>
    <col min="19" max="19" width="10.21875" style="1" customWidth="1"/>
    <col min="20" max="20" width="9.33203125" style="1" customWidth="1"/>
    <col min="21" max="21" width="11.33203125" style="1" customWidth="1"/>
    <col min="22" max="22" width="9.21875" style="1" customWidth="1"/>
    <col min="23" max="23" width="4.33203125" style="1" customWidth="1"/>
    <col min="24" max="24" width="4" style="1" customWidth="1"/>
    <col min="25" max="26" width="13" style="1" customWidth="1"/>
    <col min="27" max="27" width="14.33203125" style="1" customWidth="1"/>
    <col min="28" max="28" width="14" style="1" customWidth="1"/>
    <col min="29" max="29" width="16.88671875" style="1" customWidth="1"/>
    <col min="30" max="30" width="17.44140625" style="1" customWidth="1"/>
    <col min="31" max="33" width="11.88671875" style="1" customWidth="1"/>
    <col min="34" max="34" width="5" style="1" customWidth="1"/>
    <col min="35" max="36" width="5.44140625" style="1" customWidth="1"/>
    <col min="37" max="37" width="10" style="1" customWidth="1"/>
    <col min="38" max="38" width="8.88671875" style="1" customWidth="1"/>
    <col min="39" max="39" width="10.6640625" style="1" customWidth="1"/>
    <col min="40" max="40" width="11.33203125" style="1" customWidth="1"/>
    <col min="41" max="42" width="10.6640625" style="1" customWidth="1"/>
    <col min="43" max="43" width="9" style="1" customWidth="1"/>
    <col min="44" max="44" width="14.21875" style="1" customWidth="1"/>
    <col min="45" max="45" width="14.44140625" style="1" customWidth="1"/>
    <col min="46" max="46" width="13" style="1" customWidth="1"/>
    <col min="47" max="47" width="9" style="1" customWidth="1"/>
    <col min="48" max="48" width="14.88671875" style="1" customWidth="1"/>
    <col min="49" max="49" width="19" style="1" customWidth="1"/>
    <col min="50" max="51" width="8" style="1" customWidth="1"/>
    <col min="52" max="52" width="8.21875" style="1" customWidth="1"/>
    <col min="53" max="53" width="13.88671875" style="1" customWidth="1"/>
    <col min="54" max="54" width="8.88671875" style="1" customWidth="1"/>
    <col min="55" max="16384" width="8.88671875" style="1"/>
  </cols>
  <sheetData>
    <row r="1" spans="1:53" ht="7.95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23"/>
    </row>
    <row r="2" spans="1:53" ht="34.200000000000003" customHeight="1">
      <c r="A2" s="62" t="s">
        <v>80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4"/>
      <c r="BA2" s="24"/>
    </row>
    <row r="3" spans="1:53" ht="26.55" customHeight="1">
      <c r="A3" s="65" t="s">
        <v>1</v>
      </c>
      <c r="B3" s="65" t="s">
        <v>2</v>
      </c>
      <c r="C3" s="65" t="s">
        <v>3</v>
      </c>
      <c r="D3" s="65" t="s">
        <v>4</v>
      </c>
      <c r="E3" s="65" t="s">
        <v>5</v>
      </c>
      <c r="F3" s="65" t="s">
        <v>6</v>
      </c>
      <c r="G3" s="65" t="s">
        <v>7</v>
      </c>
      <c r="H3" s="65" t="s">
        <v>8</v>
      </c>
      <c r="I3" s="65" t="s">
        <v>9</v>
      </c>
      <c r="J3" s="65" t="s">
        <v>10</v>
      </c>
      <c r="K3" s="65" t="s">
        <v>11</v>
      </c>
      <c r="L3" s="65" t="s">
        <v>12</v>
      </c>
      <c r="M3" s="65" t="s">
        <v>13</v>
      </c>
      <c r="N3" s="65" t="s">
        <v>14</v>
      </c>
      <c r="O3" s="66"/>
      <c r="P3" s="66"/>
      <c r="Q3" s="66"/>
      <c r="R3" s="65" t="s">
        <v>15</v>
      </c>
      <c r="S3" s="66"/>
      <c r="T3" s="65" t="s">
        <v>16</v>
      </c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5" t="s">
        <v>17</v>
      </c>
      <c r="AJ3" s="66"/>
      <c r="AK3" s="65" t="s">
        <v>81</v>
      </c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5" t="s">
        <v>19</v>
      </c>
      <c r="AW3" s="65" t="s">
        <v>82</v>
      </c>
      <c r="AX3" s="65" t="s">
        <v>83</v>
      </c>
      <c r="AY3" s="66"/>
      <c r="AZ3" s="66"/>
      <c r="BA3" s="68" t="s">
        <v>22</v>
      </c>
    </row>
    <row r="4" spans="1:53" ht="60" customHeight="1">
      <c r="A4" s="66"/>
      <c r="B4" s="66"/>
      <c r="C4" s="66"/>
      <c r="D4" s="66"/>
      <c r="E4" s="67"/>
      <c r="F4" s="67"/>
      <c r="G4" s="67"/>
      <c r="H4" s="67"/>
      <c r="I4" s="67"/>
      <c r="J4" s="67"/>
      <c r="K4" s="67"/>
      <c r="L4" s="67"/>
      <c r="M4" s="66"/>
      <c r="N4" s="4" t="s">
        <v>23</v>
      </c>
      <c r="O4" s="4" t="s">
        <v>24</v>
      </c>
      <c r="P4" s="4" t="s">
        <v>25</v>
      </c>
      <c r="Q4" s="4" t="s">
        <v>26</v>
      </c>
      <c r="R4" s="4" t="s">
        <v>27</v>
      </c>
      <c r="S4" s="4" t="s">
        <v>28</v>
      </c>
      <c r="T4" s="4" t="s">
        <v>29</v>
      </c>
      <c r="U4" s="17" t="s">
        <v>30</v>
      </c>
      <c r="V4" s="4" t="s">
        <v>31</v>
      </c>
      <c r="W4" s="4" t="s">
        <v>32</v>
      </c>
      <c r="X4" s="4" t="s">
        <v>33</v>
      </c>
      <c r="Y4" s="4" t="s">
        <v>34</v>
      </c>
      <c r="Z4" s="4" t="s">
        <v>35</v>
      </c>
      <c r="AA4" s="4" t="s">
        <v>36</v>
      </c>
      <c r="AB4" s="4" t="s">
        <v>37</v>
      </c>
      <c r="AC4" s="4" t="s">
        <v>38</v>
      </c>
      <c r="AD4" s="4" t="s">
        <v>39</v>
      </c>
      <c r="AE4" s="4" t="s">
        <v>40</v>
      </c>
      <c r="AF4" s="4" t="s">
        <v>41</v>
      </c>
      <c r="AG4" s="4" t="s">
        <v>42</v>
      </c>
      <c r="AH4" s="4" t="s">
        <v>43</v>
      </c>
      <c r="AI4" s="4" t="s">
        <v>44</v>
      </c>
      <c r="AJ4" s="4" t="s">
        <v>17</v>
      </c>
      <c r="AK4" s="4" t="s">
        <v>84</v>
      </c>
      <c r="AL4" s="4" t="s">
        <v>85</v>
      </c>
      <c r="AM4" s="4" t="s">
        <v>47</v>
      </c>
      <c r="AN4" s="4" t="s">
        <v>48</v>
      </c>
      <c r="AO4" s="4" t="s">
        <v>49</v>
      </c>
      <c r="AP4" s="4" t="s">
        <v>50</v>
      </c>
      <c r="AQ4" s="4" t="s">
        <v>51</v>
      </c>
      <c r="AR4" s="4" t="s">
        <v>52</v>
      </c>
      <c r="AS4" s="4" t="s">
        <v>53</v>
      </c>
      <c r="AT4" s="4" t="s">
        <v>54</v>
      </c>
      <c r="AU4" s="4" t="s">
        <v>55</v>
      </c>
      <c r="AV4" s="66"/>
      <c r="AW4" s="66"/>
      <c r="AX4" s="4" t="s">
        <v>86</v>
      </c>
      <c r="AY4" s="17" t="s">
        <v>87</v>
      </c>
      <c r="AZ4" s="4" t="s">
        <v>88</v>
      </c>
      <c r="BA4" s="69"/>
    </row>
    <row r="5" spans="1:53" ht="26.55" customHeight="1">
      <c r="A5" s="5">
        <v>1</v>
      </c>
      <c r="B5" s="6" t="s">
        <v>89</v>
      </c>
      <c r="C5" s="6" t="s">
        <v>90</v>
      </c>
      <c r="D5" s="7">
        <v>1</v>
      </c>
      <c r="E5" s="5">
        <v>0</v>
      </c>
      <c r="F5" s="5">
        <v>0</v>
      </c>
      <c r="G5" s="5">
        <v>0</v>
      </c>
      <c r="H5" s="5">
        <v>0</v>
      </c>
      <c r="I5" s="14">
        <f>F5*G5*H5</f>
        <v>0</v>
      </c>
      <c r="J5" s="14">
        <f>35.315*I5</f>
        <v>0</v>
      </c>
      <c r="K5" s="6" t="s">
        <v>91</v>
      </c>
      <c r="L5" s="6" t="s">
        <v>92</v>
      </c>
      <c r="M5" s="6" t="s">
        <v>93</v>
      </c>
      <c r="N5" s="15">
        <v>0</v>
      </c>
      <c r="O5" s="5">
        <v>0</v>
      </c>
      <c r="P5" s="5">
        <v>0</v>
      </c>
      <c r="Q5" s="5">
        <f>P5</f>
        <v>0</v>
      </c>
      <c r="R5" s="15">
        <v>0</v>
      </c>
      <c r="S5" s="16">
        <f>Q5-Q5/(1+R5)</f>
        <v>0</v>
      </c>
      <c r="T5" s="15">
        <v>0</v>
      </c>
      <c r="U5" s="18" t="str">
        <f>T5*100&amp;"%"</f>
        <v>0%</v>
      </c>
      <c r="V5" s="19">
        <f>Q5*U5</f>
        <v>0</v>
      </c>
      <c r="W5" s="5">
        <v>0</v>
      </c>
      <c r="X5" s="5">
        <v>0</v>
      </c>
      <c r="Y5" s="15">
        <v>0</v>
      </c>
      <c r="Z5" s="15">
        <f>Q5*Y5</f>
        <v>0</v>
      </c>
      <c r="AA5" s="15">
        <v>0</v>
      </c>
      <c r="AB5" s="15">
        <f>IF(K5="GB",AA5*N5,AA5)</f>
        <v>0</v>
      </c>
      <c r="AC5" s="5">
        <v>0</v>
      </c>
      <c r="AD5" s="19">
        <f>AC5*Q5</f>
        <v>0</v>
      </c>
      <c r="AE5" s="5">
        <v>0</v>
      </c>
      <c r="AF5" s="15">
        <v>0</v>
      </c>
      <c r="AG5" s="19">
        <f>IF(K5="GB",AF5*J5,AF5*I5)</f>
        <v>0</v>
      </c>
      <c r="AH5" s="19">
        <v>0</v>
      </c>
      <c r="AI5" s="15">
        <v>0</v>
      </c>
      <c r="AJ5" s="19">
        <f>AI5*(Q5-S5-V5-W5-X5-Z5-AB5-AD5-AE5-AG5)</f>
        <v>0</v>
      </c>
      <c r="AK5" s="15">
        <v>0</v>
      </c>
      <c r="AL5" s="15">
        <f>AK5*E5</f>
        <v>0</v>
      </c>
      <c r="AM5" s="15">
        <v>0</v>
      </c>
      <c r="AN5" s="15">
        <f>AM5*E5</f>
        <v>0</v>
      </c>
      <c r="AO5" s="15">
        <v>0</v>
      </c>
      <c r="AP5" s="15">
        <f>AO5*E5</f>
        <v>0</v>
      </c>
      <c r="AQ5" s="15">
        <v>0</v>
      </c>
      <c r="AR5" s="15">
        <f>AQ5*E5</f>
        <v>0</v>
      </c>
      <c r="AS5" s="15">
        <v>0</v>
      </c>
      <c r="AT5" s="15">
        <f>AS5*E5</f>
        <v>0</v>
      </c>
      <c r="AU5" s="15">
        <f>AL5+AN5+AP5+AR5+AT5</f>
        <v>0</v>
      </c>
      <c r="AV5" s="15">
        <f>IF((Q5-S5-V5-Z5-AB5-AD5-AE5-AG5-AJ5-AU5)&lt;1,Q5*0.3,Q5-S5-V5-Z5-AB5-AD5-AE5-AG5-AJ5-AU5)</f>
        <v>0</v>
      </c>
      <c r="AW5" s="15">
        <f>AV5/(1+AY5)</f>
        <v>0</v>
      </c>
      <c r="AX5" s="20">
        <v>0</v>
      </c>
      <c r="AY5" s="21" t="str">
        <f>AX5*100&amp;"%"</f>
        <v>0%</v>
      </c>
      <c r="AZ5" s="22">
        <f>AW5*AX5</f>
        <v>0</v>
      </c>
      <c r="BA5" s="25">
        <f>AW5*D5</f>
        <v>0</v>
      </c>
    </row>
    <row r="6" spans="1:53" ht="16.0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26"/>
    </row>
    <row r="7" spans="1:53" ht="16.05" customHeight="1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27"/>
    </row>
    <row r="8" spans="1:53" ht="16.05" customHeight="1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27"/>
    </row>
    <row r="9" spans="1:53" ht="16.05" customHeight="1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27"/>
    </row>
    <row r="10" spans="1:53" ht="16.05" customHeight="1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28"/>
    </row>
  </sheetData>
  <mergeCells count="23">
    <mergeCell ref="AW3:AW4"/>
    <mergeCell ref="BA3:BA4"/>
    <mergeCell ref="J3:J4"/>
    <mergeCell ref="K3:K4"/>
    <mergeCell ref="L3:L4"/>
    <mergeCell ref="M3:M4"/>
    <mergeCell ref="AV3:AV4"/>
    <mergeCell ref="A2:AZ2"/>
    <mergeCell ref="N3:Q3"/>
    <mergeCell ref="R3:S3"/>
    <mergeCell ref="T3:AH3"/>
    <mergeCell ref="AI3:AJ3"/>
    <mergeCell ref="AK3:AU3"/>
    <mergeCell ref="AX3:AZ3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honeticPr fontId="8" type="noConversion"/>
  <pageMargins left="1" right="1" top="1" bottom="1" header="0.25" footer="0.25"/>
  <pageSetup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LWT for Amzon</vt:lpstr>
      <vt:lpstr>公式模版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alexj</dc:creator>
  <cp:lastModifiedBy>文灏 季</cp:lastModifiedBy>
  <dcterms:created xsi:type="dcterms:W3CDTF">2023-07-28T01:59:00Z</dcterms:created>
  <dcterms:modified xsi:type="dcterms:W3CDTF">2023-11-14T06:55:20Z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D0C8A0A0CFC334CF7540C26463EB7829_42</vt:lpwstr>
  </property>
  <property fmtid="{D5CDD505-2E9C-101B-9397-08002B2CF9AE}" pid="3" name="KSOProductBuildVer">
    <vt:lpwstr>2052-5.5.1.7991</vt:lpwstr>
  </property>
</Properties>
</file>