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yca196\OneDrive - University of Otago\cstylianou\2023\R-scripts_Supplementary\"/>
    </mc:Choice>
  </mc:AlternateContent>
  <xr:revisionPtr revIDLastSave="0" documentId="13_ncr:1_{5772E5C2-D7AA-406C-9776-0864F143107F}" xr6:coauthVersionLast="36" xr6:coauthVersionMax="36" xr10:uidLastSave="{00000000-0000-0000-0000-000000000000}"/>
  <bookViews>
    <workbookView xWindow="0" yWindow="0" windowWidth="13032" windowHeight="5940" xr2:uid="{A179027E-CFC2-44CA-AB1A-E461CCAE8025}"/>
  </bookViews>
  <sheets>
    <sheet name="7.1" sheetId="3" r:id="rId1"/>
    <sheet name="7.2" sheetId="1" r:id="rId2"/>
    <sheet name="7.3" sheetId="4" r:id="rId3"/>
    <sheet name="7.4" sheetId="6" r:id="rId4"/>
  </sheets>
  <externalReferences>
    <externalReference r:id="rId5"/>
    <externalReference r:id="rId6"/>
  </externalReferences>
  <definedNames>
    <definedName name="_xlnm._FilterDatabase" localSheetId="1" hidden="1">'7.2'!$K$3:$O$3</definedName>
    <definedName name="_xlnm._FilterDatabase" localSheetId="2" hidden="1">'7.3'!$A$3:$M$217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7" i="4" l="1"/>
  <c r="L217" i="4"/>
  <c r="M216" i="4"/>
  <c r="L216" i="4"/>
  <c r="M215" i="4"/>
  <c r="L215" i="4"/>
  <c r="M214" i="4"/>
  <c r="L214" i="4"/>
  <c r="M213" i="4"/>
  <c r="L213" i="4"/>
  <c r="M212" i="4"/>
  <c r="L212" i="4"/>
  <c r="M211" i="4"/>
  <c r="L211" i="4"/>
  <c r="M210" i="4"/>
  <c r="L210" i="4"/>
  <c r="M209" i="4"/>
  <c r="L209" i="4"/>
  <c r="M208" i="4"/>
  <c r="L208" i="4"/>
  <c r="M207" i="4"/>
  <c r="L207" i="4"/>
  <c r="M206" i="4"/>
  <c r="L206" i="4"/>
  <c r="M205" i="4"/>
  <c r="L205" i="4"/>
  <c r="M204" i="4"/>
  <c r="L204" i="4"/>
  <c r="M203" i="4"/>
  <c r="L203" i="4"/>
  <c r="M202" i="4"/>
  <c r="L202" i="4"/>
  <c r="M201" i="4"/>
  <c r="L201" i="4"/>
  <c r="M200" i="4"/>
  <c r="L200" i="4"/>
  <c r="M199" i="4"/>
  <c r="L199" i="4"/>
  <c r="M198" i="4"/>
  <c r="L198" i="4"/>
  <c r="M197" i="4"/>
  <c r="L197" i="4"/>
  <c r="M196" i="4"/>
  <c r="L196" i="4"/>
  <c r="M195" i="4"/>
  <c r="L195" i="4"/>
  <c r="M194" i="4"/>
  <c r="L194" i="4"/>
  <c r="M193" i="4"/>
  <c r="L193" i="4"/>
  <c r="M192" i="4"/>
  <c r="L192" i="4"/>
  <c r="M191" i="4"/>
  <c r="L191" i="4"/>
  <c r="M190" i="4"/>
  <c r="L190" i="4"/>
  <c r="M189" i="4"/>
  <c r="L189" i="4"/>
  <c r="M188" i="4"/>
  <c r="L188" i="4"/>
  <c r="M187" i="4"/>
  <c r="L187" i="4"/>
  <c r="M186" i="4"/>
  <c r="L186" i="4"/>
  <c r="M185" i="4"/>
  <c r="L185" i="4"/>
  <c r="M184" i="4"/>
  <c r="L184" i="4"/>
  <c r="M183" i="4"/>
  <c r="L183" i="4"/>
  <c r="M182" i="4"/>
  <c r="L182" i="4"/>
  <c r="M181" i="4"/>
  <c r="L181" i="4"/>
  <c r="M180" i="4"/>
  <c r="L180" i="4"/>
  <c r="M179" i="4"/>
  <c r="L179" i="4"/>
  <c r="M178" i="4"/>
  <c r="L178" i="4"/>
  <c r="M177" i="4"/>
  <c r="L177" i="4"/>
  <c r="M176" i="4"/>
  <c r="L176" i="4"/>
  <c r="M175" i="4"/>
  <c r="L175" i="4"/>
  <c r="M174" i="4"/>
  <c r="L174" i="4"/>
  <c r="M173" i="4"/>
  <c r="L173" i="4"/>
  <c r="M172" i="4"/>
  <c r="L172" i="4"/>
  <c r="M171" i="4"/>
  <c r="L171" i="4"/>
  <c r="M170" i="4"/>
  <c r="L170" i="4"/>
  <c r="M169" i="4"/>
  <c r="L169" i="4"/>
  <c r="M168" i="4"/>
  <c r="L168" i="4"/>
  <c r="M167" i="4"/>
  <c r="L167" i="4"/>
  <c r="M166" i="4"/>
  <c r="L166" i="4"/>
  <c r="M165" i="4"/>
  <c r="L165" i="4"/>
  <c r="M164" i="4"/>
  <c r="L164" i="4"/>
  <c r="M163" i="4"/>
  <c r="L163" i="4"/>
  <c r="M162" i="4"/>
  <c r="L162" i="4"/>
  <c r="M161" i="4"/>
  <c r="L161" i="4"/>
  <c r="M160" i="4"/>
  <c r="L160" i="4"/>
  <c r="M159" i="4"/>
  <c r="L159" i="4"/>
  <c r="M158" i="4"/>
  <c r="L158" i="4"/>
  <c r="M157" i="4"/>
  <c r="L157" i="4"/>
  <c r="M156" i="4"/>
  <c r="L156" i="4"/>
  <c r="M155" i="4"/>
  <c r="L155" i="4"/>
  <c r="M154" i="4"/>
  <c r="L154" i="4"/>
  <c r="M153" i="4"/>
  <c r="L153" i="4"/>
  <c r="M152" i="4"/>
  <c r="L152" i="4"/>
  <c r="M151" i="4"/>
  <c r="L151" i="4"/>
  <c r="M150" i="4"/>
  <c r="L150" i="4"/>
  <c r="M149" i="4"/>
  <c r="L149" i="4"/>
  <c r="M148" i="4"/>
  <c r="L148" i="4"/>
  <c r="M147" i="4"/>
  <c r="L147" i="4"/>
  <c r="M146" i="4"/>
  <c r="L146" i="4"/>
  <c r="M145" i="4"/>
  <c r="L145" i="4"/>
  <c r="M144" i="4"/>
  <c r="L144" i="4"/>
  <c r="M143" i="4"/>
  <c r="L143" i="4"/>
  <c r="M142" i="4"/>
  <c r="L142" i="4"/>
  <c r="M141" i="4"/>
  <c r="L141" i="4"/>
  <c r="M140" i="4"/>
  <c r="L140" i="4"/>
  <c r="M139" i="4"/>
  <c r="L139" i="4"/>
  <c r="M138" i="4"/>
  <c r="L138" i="4"/>
  <c r="M137" i="4"/>
  <c r="L137" i="4"/>
  <c r="L136" i="4"/>
  <c r="M135" i="4"/>
  <c r="L135" i="4"/>
  <c r="M134" i="4"/>
  <c r="L134" i="4"/>
  <c r="M133" i="4"/>
  <c r="L133" i="4"/>
  <c r="M132" i="4"/>
  <c r="L132" i="4"/>
  <c r="M131" i="4"/>
  <c r="L131" i="4"/>
  <c r="M130" i="4"/>
  <c r="L130" i="4"/>
  <c r="M129" i="4"/>
  <c r="L129" i="4"/>
  <c r="M128" i="4"/>
  <c r="L128" i="4"/>
  <c r="M127" i="4"/>
  <c r="L127" i="4"/>
  <c r="M126" i="4"/>
  <c r="L126" i="4"/>
  <c r="M125" i="4"/>
  <c r="L125" i="4"/>
  <c r="M124" i="4"/>
  <c r="L124" i="4"/>
  <c r="M123" i="4"/>
  <c r="L123" i="4"/>
  <c r="M122" i="4"/>
  <c r="L122" i="4"/>
  <c r="M121" i="4"/>
  <c r="L121" i="4"/>
  <c r="M120" i="4"/>
  <c r="L120" i="4"/>
  <c r="M119" i="4"/>
  <c r="L119" i="4"/>
  <c r="M118" i="4"/>
  <c r="L118" i="4"/>
  <c r="M117" i="4"/>
  <c r="L117" i="4"/>
  <c r="M116" i="4"/>
  <c r="L116" i="4"/>
  <c r="M115" i="4"/>
  <c r="L115" i="4"/>
  <c r="M114" i="4"/>
  <c r="L114" i="4"/>
  <c r="M113" i="4"/>
  <c r="L113" i="4"/>
  <c r="M112" i="4"/>
  <c r="L112" i="4"/>
  <c r="M111" i="4"/>
  <c r="L111" i="4"/>
  <c r="M110" i="4"/>
  <c r="L110" i="4"/>
  <c r="M109" i="4"/>
  <c r="L109" i="4"/>
  <c r="M108" i="4"/>
  <c r="L108" i="4"/>
  <c r="M107" i="4"/>
  <c r="L107" i="4"/>
  <c r="M106" i="4"/>
  <c r="L106" i="4"/>
  <c r="M105" i="4"/>
  <c r="L105" i="4"/>
  <c r="M104" i="4"/>
  <c r="L104" i="4"/>
  <c r="M103" i="4"/>
  <c r="L103" i="4"/>
  <c r="M102" i="4"/>
  <c r="L102" i="4"/>
  <c r="M101" i="4"/>
  <c r="L101" i="4"/>
  <c r="M100" i="4"/>
  <c r="L100" i="4"/>
  <c r="M99" i="4"/>
  <c r="L99" i="4"/>
  <c r="M98" i="4"/>
  <c r="L98" i="4"/>
  <c r="M97" i="4"/>
  <c r="L97" i="4"/>
  <c r="M96" i="4"/>
  <c r="L96" i="4"/>
  <c r="M95" i="4"/>
  <c r="L95" i="4"/>
  <c r="M94" i="4"/>
  <c r="L94" i="4"/>
  <c r="M93" i="4"/>
  <c r="L93" i="4"/>
  <c r="M92" i="4"/>
  <c r="L92" i="4"/>
  <c r="M91" i="4"/>
  <c r="L91" i="4"/>
  <c r="M90" i="4"/>
  <c r="L90" i="4"/>
  <c r="M89" i="4"/>
  <c r="L89" i="4"/>
  <c r="M88" i="4"/>
  <c r="L88" i="4"/>
  <c r="M87" i="4"/>
  <c r="L87" i="4"/>
  <c r="M86" i="4"/>
  <c r="L86" i="4"/>
  <c r="M85" i="4"/>
  <c r="L85" i="4"/>
  <c r="M84" i="4"/>
  <c r="L84" i="4"/>
  <c r="M83" i="4"/>
  <c r="L83" i="4"/>
  <c r="M82" i="4"/>
  <c r="L82" i="4"/>
  <c r="M81" i="4"/>
  <c r="L81" i="4"/>
  <c r="M80" i="4"/>
  <c r="L80" i="4"/>
  <c r="M79" i="4"/>
  <c r="L79" i="4"/>
  <c r="M78" i="4"/>
  <c r="L78" i="4"/>
  <c r="M77" i="4"/>
  <c r="L77" i="4"/>
  <c r="M76" i="4"/>
  <c r="L76" i="4"/>
  <c r="M75" i="4"/>
  <c r="L75" i="4"/>
  <c r="M74" i="4"/>
  <c r="L74" i="4"/>
  <c r="M73" i="4"/>
  <c r="L73" i="4"/>
  <c r="M72" i="4"/>
  <c r="L72" i="4"/>
  <c r="M71" i="4"/>
  <c r="L71" i="4"/>
  <c r="M70" i="4"/>
  <c r="L70" i="4"/>
  <c r="M69" i="4"/>
  <c r="L69" i="4"/>
  <c r="M68" i="4"/>
  <c r="L68" i="4"/>
  <c r="M67" i="4"/>
  <c r="L67" i="4"/>
  <c r="M66" i="4"/>
  <c r="L66" i="4"/>
  <c r="M65" i="4"/>
  <c r="L65" i="4"/>
  <c r="M64" i="4"/>
  <c r="L64" i="4"/>
  <c r="M63" i="4"/>
  <c r="L63" i="4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C28" i="3" l="1"/>
  <c r="C29" i="3"/>
  <c r="C30" i="3"/>
  <c r="C31" i="3"/>
  <c r="C32" i="3"/>
  <c r="C33" i="3"/>
  <c r="C34" i="3"/>
  <c r="C35" i="3"/>
  <c r="C36" i="3"/>
  <c r="C37" i="3"/>
  <c r="C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0" i="3"/>
  <c r="C21" i="3"/>
  <c r="C22" i="3"/>
  <c r="C23" i="3"/>
  <c r="C24" i="3"/>
  <c r="C25" i="3"/>
  <c r="C26" i="3"/>
  <c r="C4" i="3"/>
</calcChain>
</file>

<file path=xl/sharedStrings.xml><?xml version="1.0" encoding="utf-8"?>
<sst xmlns="http://schemas.openxmlformats.org/spreadsheetml/2006/main" count="2512" uniqueCount="757">
  <si>
    <t>Gene</t>
  </si>
  <si>
    <t>chr1_45795028_45795084_del</t>
  </si>
  <si>
    <t>MUTYH</t>
  </si>
  <si>
    <t>chr1_45795028_45798475_del</t>
  </si>
  <si>
    <t>chr1_45797139_45797228_del</t>
  </si>
  <si>
    <t>chr1_45797139_45797728_del</t>
  </si>
  <si>
    <t>chr1_45797728_45799121_del</t>
  </si>
  <si>
    <t>chr1_45797752_45798225_del</t>
  </si>
  <si>
    <t>chr1_45802670_45804050_del</t>
  </si>
  <si>
    <t>chr2_47553239_47643568_del</t>
  </si>
  <si>
    <t>EPCAM</t>
  </si>
  <si>
    <t>chr2_47607108_47612305_del</t>
  </si>
  <si>
    <t>chr2_47612305_47643568_del</t>
  </si>
  <si>
    <t>chr2_47630334_47630353_del</t>
  </si>
  <si>
    <t>MSH2</t>
  </si>
  <si>
    <t>chr2_47630334_47643568_del</t>
  </si>
  <si>
    <t>chr2_47635600_47637511_del</t>
  </si>
  <si>
    <t>chr2_47637511_47639699_del</t>
  </si>
  <si>
    <t>chr2_47637511_47673515_del</t>
  </si>
  <si>
    <t>chr2_47639553_47639699_del</t>
  </si>
  <si>
    <t>chr2_47671565_47673515_del</t>
  </si>
  <si>
    <t>chr2_47683111_47890331_del</t>
  </si>
  <si>
    <t>chr2_47698108_47698702_del</t>
  </si>
  <si>
    <t>chr2_47698122_47698201_del</t>
  </si>
  <si>
    <t>chr2_47698179_47698702_del</t>
  </si>
  <si>
    <t>chr2_47698702_47702409_del</t>
  </si>
  <si>
    <t>chr2_47707835_47708010_del</t>
  </si>
  <si>
    <t>chr2_47910657_48018275_del</t>
  </si>
  <si>
    <t>MSH6</t>
  </si>
  <si>
    <t>chr2_48009816_48010632_del</t>
  </si>
  <si>
    <t>chr2_48009816_48013099_del</t>
  </si>
  <si>
    <t>chr2_48009816_48018236_del</t>
  </si>
  <si>
    <t>chr2_48018236_48018275_del</t>
  </si>
  <si>
    <t>chr2_48018236_48033514_del</t>
  </si>
  <si>
    <t>chr2_48030632_48030824_del</t>
  </si>
  <si>
    <t>chr2_48030632_48032312_del</t>
  </si>
  <si>
    <t>chr2_48032312_48034092_del</t>
  </si>
  <si>
    <t>chr2_48032717_48033514_del</t>
  </si>
  <si>
    <t>chr2_215495751_215642236_del</t>
  </si>
  <si>
    <t>BARD1</t>
  </si>
  <si>
    <t>chr2_215565107_215619921_del</t>
  </si>
  <si>
    <t>chr2_215593522_215595159_del</t>
  </si>
  <si>
    <t>chr2_215595159_215595164_del</t>
  </si>
  <si>
    <t>chr2_215607896_215610500_del</t>
  </si>
  <si>
    <t>chr2_215609833_215634026_del</t>
  </si>
  <si>
    <t>chr2_215634026_215635273_del</t>
  </si>
  <si>
    <t>chr2_215639809_215642236_del</t>
  </si>
  <si>
    <t>chr3_37034841_37035154_del</t>
  </si>
  <si>
    <t>MLH1</t>
  </si>
  <si>
    <t>chr3_37034841_37042544_del</t>
  </si>
  <si>
    <t>chr3_37042446_37042544_del</t>
  </si>
  <si>
    <t>chr3_37042446_37043459_del</t>
  </si>
  <si>
    <t>chr3_37056035_37056045_del</t>
  </si>
  <si>
    <t>chr3_37056045_37058997_del</t>
  </si>
  <si>
    <t>chr3_37070437_37093064_del</t>
  </si>
  <si>
    <t>chr3_37089174_37090074_del</t>
  </si>
  <si>
    <t>chr3_178872355_178896680_del</t>
  </si>
  <si>
    <t>PIK3CA</t>
  </si>
  <si>
    <t>chr3_178941323_178947325_del</t>
  </si>
  <si>
    <t>chr7_5814178_6027251_del</t>
  </si>
  <si>
    <t>PMS2</t>
  </si>
  <si>
    <t>chr7_6012870_6080686_del</t>
  </si>
  <si>
    <t>chr7_6017260_6042124_del</t>
  </si>
  <si>
    <t>chr7_6017260_6080686_del</t>
  </si>
  <si>
    <t>chr7_6026390_6026988_del</t>
  </si>
  <si>
    <t>chr7_6029431_6029586_del</t>
  </si>
  <si>
    <t>chr7_6035165_6038906_del</t>
  </si>
  <si>
    <t>chr7_6035165_6042124_del</t>
  </si>
  <si>
    <t>chr7_6035165_6042238_del</t>
  </si>
  <si>
    <t>chr7_6035238_6035264_del</t>
  </si>
  <si>
    <t>chr7_6036515_6042124_del</t>
  </si>
  <si>
    <t>chr7_6042124_6045549_del</t>
  </si>
  <si>
    <t>chr7_6048628_6066461_del</t>
  </si>
  <si>
    <t>chr7_105059606_105228825_del</t>
  </si>
  <si>
    <t>RINT1</t>
  </si>
  <si>
    <t>chr7_105187373_105187503_del</t>
  </si>
  <si>
    <t>chr7_105187373_105187723_del</t>
  </si>
  <si>
    <t>chr8_90946118_90952245_del</t>
  </si>
  <si>
    <t>NBN</t>
  </si>
  <si>
    <t>chr8_90990479_90993150_del</t>
  </si>
  <si>
    <t>chr9_97912307_97995075_del</t>
  </si>
  <si>
    <t>FANCC</t>
  </si>
  <si>
    <t>chr10_89649577_89657150_del</t>
  </si>
  <si>
    <t>PTEN</t>
  </si>
  <si>
    <t>chr11_108106534_108106566_del</t>
  </si>
  <si>
    <t>ATM</t>
  </si>
  <si>
    <t>chr11_108107924_108114883_del</t>
  </si>
  <si>
    <t>chr11_108114506_108114883_del</t>
  </si>
  <si>
    <t>chr11_108114727_108114883_del</t>
  </si>
  <si>
    <t>chr11_108137932_108138003_del</t>
  </si>
  <si>
    <t>chr11_108150316_108150364_del</t>
  </si>
  <si>
    <t>chr11_108159732_108159761_del</t>
  </si>
  <si>
    <t>chr11_108160416_108163323_del</t>
  </si>
  <si>
    <t>chr11_108160454_108160480_del</t>
  </si>
  <si>
    <t>chr11_108165634_108169619_del</t>
  </si>
  <si>
    <t>chr11_108175387_108175394_del</t>
  </si>
  <si>
    <t>chr11_108178926_108183197_del</t>
  </si>
  <si>
    <t>chr11_108180888_108183151_del</t>
  </si>
  <si>
    <t>chr11_108216591_108216818_del</t>
  </si>
  <si>
    <t>chr11_111955248_111958677_del</t>
  </si>
  <si>
    <t>SDHD</t>
  </si>
  <si>
    <t>chr13_32889437_32889804_del</t>
  </si>
  <si>
    <t>BRCA2</t>
  </si>
  <si>
    <t>chr13_32889548_32889968_del</t>
  </si>
  <si>
    <t>chr13_32893321_32893325_del</t>
  </si>
  <si>
    <t>chr13_32903580_32903812_del</t>
  </si>
  <si>
    <t>chr13_32907403_32907411_del</t>
  </si>
  <si>
    <t>chr13_32907411_32907524_del</t>
  </si>
  <si>
    <t>chr13_32911172_32911278_del</t>
  </si>
  <si>
    <t>chr13_32911295_32911375_del</t>
  </si>
  <si>
    <t>chr13_32912008_32912031_del</t>
  </si>
  <si>
    <t>chr13_32913365_32914053_del</t>
  </si>
  <si>
    <t>chr13_32918081_32921033_del</t>
  </si>
  <si>
    <t>chr13_32918675_32920618_del</t>
  </si>
  <si>
    <t>chr13_32918695_32921033_del</t>
  </si>
  <si>
    <t>chr13_32919384_32920964_del</t>
  </si>
  <si>
    <t>chr13_32920322_32921033_del</t>
  </si>
  <si>
    <t>chr13_32944713_32945093_del</t>
  </si>
  <si>
    <t>chr13_32952356_32953529_del</t>
  </si>
  <si>
    <t>chr13_32953529_32953550_del</t>
  </si>
  <si>
    <t>chr13_32960896_32963529_del</t>
  </si>
  <si>
    <t>chr13_32971023_32971125_del</t>
  </si>
  <si>
    <t>chr13_32971125_32971167_del</t>
  </si>
  <si>
    <t>chr13_32973033_32973079_del</t>
  </si>
  <si>
    <t>chr14_105239192_105258067_del</t>
  </si>
  <si>
    <t>AKT1</t>
  </si>
  <si>
    <t>chr14_105242831_105269779_del</t>
  </si>
  <si>
    <t>chr16_23614792_23617214_del</t>
  </si>
  <si>
    <t>PALB2</t>
  </si>
  <si>
    <t>chr16_23632683_23634435_del</t>
  </si>
  <si>
    <t>chr16_68778457_68778996_del</t>
  </si>
  <si>
    <t>CDH1</t>
  </si>
  <si>
    <t>chr16_68794838_68800629_del</t>
  </si>
  <si>
    <t>chr16_68801880_68804342_del</t>
  </si>
  <si>
    <t>chr16_68802096_68804342_del</t>
  </si>
  <si>
    <t>chr16_68802282_68803222_del</t>
  </si>
  <si>
    <t>chr16_68802282_68804317_del</t>
  </si>
  <si>
    <t>chr16_68802282_68804342_del</t>
  </si>
  <si>
    <t>chr16_68802282_68805805_del</t>
  </si>
  <si>
    <t>chr16_68802282_69118751_del</t>
  </si>
  <si>
    <t>chr16_68803726_68804342_del</t>
  </si>
  <si>
    <t>chr16_68804317_68804342_del</t>
  </si>
  <si>
    <t>chr16_68814826_68815000_del</t>
  </si>
  <si>
    <t>chr16_68822479_68822599_del</t>
  </si>
  <si>
    <t>chr16_68822923_68822971_del</t>
  </si>
  <si>
    <t>chr16_68828885_68832943_del</t>
  </si>
  <si>
    <t>chr16_68832414_68832750_del</t>
  </si>
  <si>
    <t>chr16_68839263_68839302_del</t>
  </si>
  <si>
    <t>chr16_68857469_68857544_del</t>
  </si>
  <si>
    <t>chr16_68863314_68863752_del</t>
  </si>
  <si>
    <t>chr17_7578388_7578645_del</t>
  </si>
  <si>
    <t>TP53</t>
  </si>
  <si>
    <t>chr17_33430313_33438984_del</t>
  </si>
  <si>
    <t>RAD51D</t>
  </si>
  <si>
    <t>chr17_41188342_41203189_del</t>
  </si>
  <si>
    <t>BRCA1</t>
  </si>
  <si>
    <t>chr17_41201110_41276757_del</t>
  </si>
  <si>
    <t>chr17_41203002_41203189_del</t>
  </si>
  <si>
    <t>chr17_41218747_41228663_del</t>
  </si>
  <si>
    <t>chr17_41218747_41276120_del</t>
  </si>
  <si>
    <t>chr17_41219560_41219804_del</t>
  </si>
  <si>
    <t>chr17_41219619_41219804_del</t>
  </si>
  <si>
    <t>chr17_41225257_41226601_del</t>
  </si>
  <si>
    <t>chr17_41228593_41234592_del</t>
  </si>
  <si>
    <t>chr17_41254723_41277853_del</t>
  </si>
  <si>
    <t>chr17_41256931_41256945_del</t>
  </si>
  <si>
    <t>chr17_41276049_41276061_del</t>
  </si>
  <si>
    <t>chr17_41276757_41277500_del</t>
  </si>
  <si>
    <t>chr17_41276757_41277853_del</t>
  </si>
  <si>
    <t>chr17_41277288_41277853_del</t>
  </si>
  <si>
    <t>chr17_41277339_41277500_del</t>
  </si>
  <si>
    <t>chr17_41277339_41321910_del</t>
  </si>
  <si>
    <t>chr17_41277354_41277500_del</t>
  </si>
  <si>
    <t>chr17_41277354_41321910_del</t>
  </si>
  <si>
    <t>chr17_56709117_56770018_del</t>
  </si>
  <si>
    <t>RAD51C</t>
  </si>
  <si>
    <t>chr17_56770018_56787304_del</t>
  </si>
  <si>
    <t>chr17_56772284_56772341_del</t>
  </si>
  <si>
    <t>chr17_56777148_56809820_del</t>
  </si>
  <si>
    <t>chr17_59798591_59800036_del</t>
  </si>
  <si>
    <t>BRIP1</t>
  </si>
  <si>
    <t>chr17_59924505_59924512_del</t>
  </si>
  <si>
    <t>chr17_59937286_59940633_del</t>
  </si>
  <si>
    <t>chr19_1207028_1207143_del</t>
  </si>
  <si>
    <t>STK11</t>
  </si>
  <si>
    <t>chr19_1207028_1284332_del</t>
  </si>
  <si>
    <t>chr19_1208289_1232558_del</t>
  </si>
  <si>
    <t>chr19_1208289_1312570_del</t>
  </si>
  <si>
    <t>chr19_1218384_1232558_del</t>
  </si>
  <si>
    <t>chr19_1218494_1226555_del</t>
  </si>
  <si>
    <t>chr19_1220517_1226555_del</t>
  </si>
  <si>
    <t>chr19_1220517_1232558_del</t>
  </si>
  <si>
    <t>chr20_18395988_18496123_del</t>
  </si>
  <si>
    <t>SEC23B</t>
  </si>
  <si>
    <t>chr20_18400755_18496123_del</t>
  </si>
  <si>
    <t>chr20_18513350_18514885_del</t>
  </si>
  <si>
    <t>chr20_18513350_18515655_del</t>
  </si>
  <si>
    <t>chr20_18514885_18515655_del</t>
  </si>
  <si>
    <t>chr22_29090481_29091147_del</t>
  </si>
  <si>
    <t>CHEK2</t>
  </si>
  <si>
    <t>chr22_29091147_29100711_del</t>
  </si>
  <si>
    <t>chr22_29092720_29096693_del</t>
  </si>
  <si>
    <t>chr22_29099531_29099754_del</t>
  </si>
  <si>
    <t>chr22_29120915_29121087_del</t>
  </si>
  <si>
    <t>chr22_29120915_29121326_del</t>
  </si>
  <si>
    <t>chr22_29121087_29121242_del</t>
  </si>
  <si>
    <t>chr22_29121087_29123846_del</t>
  </si>
  <si>
    <t>chr22_29137695_29139926_del</t>
  </si>
  <si>
    <t>chr1_17004186_17444769_dup</t>
  </si>
  <si>
    <t>SDHB</t>
  </si>
  <si>
    <t>chr1_45766451_45903488_dup</t>
  </si>
  <si>
    <t>chr1_45796269_45799121_dup</t>
  </si>
  <si>
    <t>chr2_47560497_47740566_dup</t>
  </si>
  <si>
    <t>chr2_47565795_47689920_dup</t>
  </si>
  <si>
    <t>chr2_47582161_47673515_dup</t>
  </si>
  <si>
    <t>chr2_47599283_47606774_dup</t>
  </si>
  <si>
    <t>chr2_47600602_47690293_dup</t>
  </si>
  <si>
    <t>chr2_47601187_47689920_dup</t>
  </si>
  <si>
    <t>chr2_47607108_47612305_dup</t>
  </si>
  <si>
    <t>chr2_47630334_47643568_dup</t>
  </si>
  <si>
    <t>chr2_47630334_47683111_dup</t>
  </si>
  <si>
    <t>chr2_47630353_47643568_dup</t>
  </si>
  <si>
    <t>chr2_47635600_47643568_dup</t>
  </si>
  <si>
    <t>chr2_47656972_47672796_dup</t>
  </si>
  <si>
    <t>chr2_47693797_47698201_dup</t>
  </si>
  <si>
    <t>chr2_47698122_47698201_dup</t>
  </si>
  <si>
    <t>chr2_47698122_47698702_dup</t>
  </si>
  <si>
    <t>chr2_47707835_47721601_dup</t>
  </si>
  <si>
    <t>chr2_47709918_47710049_dup</t>
  </si>
  <si>
    <t>chr2_47709918_47721601_dup</t>
  </si>
  <si>
    <t>chr2_48032087_48116184_dup</t>
  </si>
  <si>
    <t>chr2_48032717_48033700_dup</t>
  </si>
  <si>
    <t>chr2_48032757_48033700_dup</t>
  </si>
  <si>
    <t>chr2_48033345_48034092_dup</t>
  </si>
  <si>
    <t>chr2_48033345_48060313_dup</t>
  </si>
  <si>
    <t>chr2_48033514_48034092_dup</t>
  </si>
  <si>
    <t>chr2_215429957_215650876_dup</t>
  </si>
  <si>
    <t>chr2_215610566_215619198_dup</t>
  </si>
  <si>
    <t>chr3_36982896_37035154_dup</t>
  </si>
  <si>
    <t>chr3_37042446_37042544_dup</t>
  </si>
  <si>
    <t>chr3_37045892_37050396_dup</t>
  </si>
  <si>
    <t>chr3_37090074_37093064_dup</t>
  </si>
  <si>
    <t>chr3_178635292_178881720_dup</t>
  </si>
  <si>
    <t>chr5_112087327_112089480_dup</t>
  </si>
  <si>
    <t>APC</t>
  </si>
  <si>
    <t>chr7_6036957_6038739_dup</t>
  </si>
  <si>
    <t>chr7_105121884_105249554_dup</t>
  </si>
  <si>
    <t>chr7_105190732_105205917_dup</t>
  </si>
  <si>
    <t>chr7_105203535_105205977_dup</t>
  </si>
  <si>
    <t>chr8_90741114_91044281_dup</t>
  </si>
  <si>
    <t>chr8_90936369_91007806_dup</t>
  </si>
  <si>
    <t>chr8_90946118_90947773_dup</t>
  </si>
  <si>
    <t>chr8_90946118_90990479_dup</t>
  </si>
  <si>
    <t>chr8_90965828_90982814_dup</t>
  </si>
  <si>
    <t>chr8_90970862_90997521_dup</t>
  </si>
  <si>
    <t>chr8_90971034_90997521_dup</t>
  </si>
  <si>
    <t>chr8_90971034_91044281_dup</t>
  </si>
  <si>
    <t>chr8_90982685_90993150_dup</t>
  </si>
  <si>
    <t>chr8_90982814_90990527_dup</t>
  </si>
  <si>
    <t>chr9_97906099_97912338_dup</t>
  </si>
  <si>
    <t>chr11_108061379_108121666_dup</t>
  </si>
  <si>
    <t>chr11_108090396_108125350_dup</t>
  </si>
  <si>
    <t>chr11_108099929_108114883_dup</t>
  </si>
  <si>
    <t>chr11_108105593_108114883_dup</t>
  </si>
  <si>
    <t>chr11_108105593_108115526_dup</t>
  </si>
  <si>
    <t>chr11_108107924_108115587_dup</t>
  </si>
  <si>
    <t>chr11_108114506_108115526_dup</t>
  </si>
  <si>
    <t>chr11_108119654_108119823_dup</t>
  </si>
  <si>
    <t>chr11_108119654_108121632_dup</t>
  </si>
  <si>
    <t>chr11_108121733_108121787_dup</t>
  </si>
  <si>
    <t>chr11_108122592_108124761_dup</t>
  </si>
  <si>
    <t>chr11_108155008_108164245_dup</t>
  </si>
  <si>
    <t>chr11_108159732_108160516_dup</t>
  </si>
  <si>
    <t>chr11_108159732_108164245_dup</t>
  </si>
  <si>
    <t>chr11_108159761_108163386_dup</t>
  </si>
  <si>
    <t>chr11_108159761_108164245_dup</t>
  </si>
  <si>
    <t>chr11_108160416_108163405_dup</t>
  </si>
  <si>
    <t>chr11_108227569_108236086_dup</t>
  </si>
  <si>
    <t>chr11_108227569_108243476_dup</t>
  </si>
  <si>
    <t>chr11_108235879_108243476_dup</t>
  </si>
  <si>
    <t>chr11_108235879_108252207_dup</t>
  </si>
  <si>
    <t>chr11_108235879_108288808_dup</t>
  </si>
  <si>
    <t>chr11_108236086_108243476_dup</t>
  </si>
  <si>
    <t>chr11_111899592_112064431_dup</t>
  </si>
  <si>
    <t>chr13_32888709_32891452_dup</t>
  </si>
  <si>
    <t>chr13_32889968_32893369_dup</t>
  </si>
  <si>
    <t>chr13_32890555_32893207_dup</t>
  </si>
  <si>
    <t>chr13_32890555_32893321_dup</t>
  </si>
  <si>
    <t>chr13_32890746_32893321_dup</t>
  </si>
  <si>
    <t>chr13_32900639_32900706_dup</t>
  </si>
  <si>
    <t>chr13_32906415_32906729_dup</t>
  </si>
  <si>
    <t>chr13_32906742_32906859_dup</t>
  </si>
  <si>
    <t>chr13_32910842_32914839_dup</t>
  </si>
  <si>
    <t>chr13_32911030_32914478_dup</t>
  </si>
  <si>
    <t>chr13_32911030_32918081_dup</t>
  </si>
  <si>
    <t>chr13_32911888_32913148_dup</t>
  </si>
  <si>
    <t>chr13_32914592_32915333_dup</t>
  </si>
  <si>
    <t>chr13_32915240_32921033_dup</t>
  </si>
  <si>
    <t>chr13_32918081_32920964_dup</t>
  </si>
  <si>
    <t>chr13_32928936_32930636_dup</t>
  </si>
  <si>
    <t>chr13_32944642_32945108_dup</t>
  </si>
  <si>
    <t>chr13_32952356_32954144_dup</t>
  </si>
  <si>
    <t>chr15_30950529_31342073_dup</t>
  </si>
  <si>
    <t>FAN1</t>
  </si>
  <si>
    <t>chr15_31035569_31272670_dup</t>
  </si>
  <si>
    <t>chr15_31185126_31465363_dup</t>
  </si>
  <si>
    <t>chr16_2063481_2097158_dup</t>
  </si>
  <si>
    <t>NTHL1</t>
  </si>
  <si>
    <t>chr16_23556561_23617214_dup</t>
  </si>
  <si>
    <t>chr16_23647238_23649446_dup</t>
  </si>
  <si>
    <t>chr16_68794838_68805805_dup</t>
  </si>
  <si>
    <t>chr16_68802038_68824492_dup</t>
  </si>
  <si>
    <t>chr16_68802282_68821126_dup</t>
  </si>
  <si>
    <t>chr16_68802282_68824008_dup</t>
  </si>
  <si>
    <t>chr16_68802282_68824492_dup</t>
  </si>
  <si>
    <t>chr16_68802282_68826289_dup</t>
  </si>
  <si>
    <t>chr17_33349270_33430313_dup</t>
  </si>
  <si>
    <t>chr17_33438984_33448818_dup</t>
  </si>
  <si>
    <t>chr17_41219560_41219642_dup</t>
  </si>
  <si>
    <t>chr17_41219560_41219804_dup</t>
  </si>
  <si>
    <t>chr17_41228663_41696370_dup</t>
  </si>
  <si>
    <t>chr17_41243479_41246783_dup</t>
  </si>
  <si>
    <t>chr17_41244000_41245683_dup</t>
  </si>
  <si>
    <t>chr17_41245071_41246411_dup</t>
  </si>
  <si>
    <t>chr17_59722175_59763347_dup</t>
  </si>
  <si>
    <t>chr17_59793412_59804480_dup</t>
  </si>
  <si>
    <t>chr17_59810431_59853878_dup</t>
  </si>
  <si>
    <t>chr17_59870998_59885856_dup</t>
  </si>
  <si>
    <t>chr17_59870998_59981278_dup</t>
  </si>
  <si>
    <t>chr20_17695725_18496123_dup</t>
  </si>
  <si>
    <t>chr20_18168353_18496123_dup</t>
  </si>
  <si>
    <t>chr20_18262617_18733164_dup</t>
  </si>
  <si>
    <t>chr20_18310171_18595108_dup</t>
  </si>
  <si>
    <t>chr20_18439411_18602412_dup</t>
  </si>
  <si>
    <t>chr20_18471623_18490913_dup</t>
  </si>
  <si>
    <t>chr20_18473796_18490913_dup</t>
  </si>
  <si>
    <t>chr20_18501563_18595108_dup</t>
  </si>
  <si>
    <t>chr22_29058409_29123846_dup</t>
  </si>
  <si>
    <t>chr22_29090481_29091147_dup</t>
  </si>
  <si>
    <t>chr22_29099754_29105558_dup</t>
  </si>
  <si>
    <t>chr22_29106733_29108556_dup</t>
  </si>
  <si>
    <t>chr22_29120915_29121326_dup</t>
  </si>
  <si>
    <t>Ensembl StableID</t>
  </si>
  <si>
    <t>Chr</t>
  </si>
  <si>
    <t>POLD1</t>
  </si>
  <si>
    <t>ENST00000440232.2</t>
  </si>
  <si>
    <t>chr19</t>
  </si>
  <si>
    <t>POLE</t>
  </si>
  <si>
    <t>ENST00000320574.5</t>
  </si>
  <si>
    <t>chr12</t>
  </si>
  <si>
    <t>ENST00000456914.7</t>
  </si>
  <si>
    <t>chr1</t>
  </si>
  <si>
    <t>ENST00000404276.6</t>
  </si>
  <si>
    <t>chr22</t>
  </si>
  <si>
    <t>ENST00000371953.3</t>
  </si>
  <si>
    <t>chr10</t>
  </si>
  <si>
    <t>ENST00000337432.4</t>
  </si>
  <si>
    <t>chr17</t>
  </si>
  <si>
    <t>ENST00000345365.11</t>
  </si>
  <si>
    <t>ENST00000326873.7</t>
  </si>
  <si>
    <t>ENST00000269305.4</t>
  </si>
  <si>
    <t>ENST00000375499.8</t>
  </si>
  <si>
    <t>SDHC</t>
  </si>
  <si>
    <t>ENST00000367975.7</t>
  </si>
  <si>
    <t>ENST00000375549.3</t>
  </si>
  <si>
    <t>chr11</t>
  </si>
  <si>
    <t>ENST00000554581.1</t>
  </si>
  <si>
    <t>chr14</t>
  </si>
  <si>
    <t>ENST00000263967.3</t>
  </si>
  <si>
    <t>chr3</t>
  </si>
  <si>
    <t>KLLN</t>
  </si>
  <si>
    <t>ENST00000445946.3</t>
  </si>
  <si>
    <t>ENST00000336714.3</t>
  </si>
  <si>
    <t>chr20</t>
  </si>
  <si>
    <t>ENST00000257700.2</t>
  </si>
  <si>
    <t>chr7</t>
  </si>
  <si>
    <t>ENST00000651570.2</t>
  </si>
  <si>
    <t>chr16</t>
  </si>
  <si>
    <t>ENST00000362065.4</t>
  </si>
  <si>
    <t>chr15</t>
  </si>
  <si>
    <t>ENST00000257430.9</t>
  </si>
  <si>
    <t>chr5</t>
  </si>
  <si>
    <t>ENST00000259008.2</t>
  </si>
  <si>
    <t>ENST00000289081.3</t>
  </si>
  <si>
    <t>chr9</t>
  </si>
  <si>
    <t>ENST00000265433.3</t>
  </si>
  <si>
    <t>chr8</t>
  </si>
  <si>
    <t>ENST00000233146.2</t>
  </si>
  <si>
    <t xml:space="preserve">chr2 </t>
  </si>
  <si>
    <t>ENST00000234420.5</t>
  </si>
  <si>
    <t>chr2</t>
  </si>
  <si>
    <t>ENST00000231790.2</t>
  </si>
  <si>
    <t>ENST00000265849.7</t>
  </si>
  <si>
    <t>ENST00000261769.5</t>
  </si>
  <si>
    <t>ENST00000260947.4</t>
  </si>
  <si>
    <t>ENST00000263735.4</t>
  </si>
  <si>
    <t>ENST00000278616.4</t>
  </si>
  <si>
    <t>ENST00000471181.2</t>
  </si>
  <si>
    <t>ENST00000544455.1</t>
  </si>
  <si>
    <t>chr13</t>
  </si>
  <si>
    <t>ENST00000261584.4</t>
  </si>
  <si>
    <t>Start</t>
  </si>
  <si>
    <t>Stop</t>
  </si>
  <si>
    <t>MANE Select</t>
  </si>
  <si>
    <t>-</t>
  </si>
  <si>
    <t>ID</t>
  </si>
  <si>
    <t>probes</t>
  </si>
  <si>
    <t>cnv_id</t>
  </si>
  <si>
    <t>cnv_call</t>
  </si>
  <si>
    <t>Case.count</t>
  </si>
  <si>
    <t>Control.count</t>
  </si>
  <si>
    <t>Start_probe_location</t>
  </si>
  <si>
    <t>End_probe_Location</t>
  </si>
  <si>
    <t>Additional probe_start</t>
  </si>
  <si>
    <t>Additional_probe_end</t>
  </si>
  <si>
    <t>PVS1_weighting</t>
  </si>
  <si>
    <t>CNV location and justification</t>
  </si>
  <si>
    <t>ATM_1</t>
  </si>
  <si>
    <t>dup</t>
  </si>
  <si>
    <t>past 5' UTR</t>
  </si>
  <si>
    <t>Within exon 10</t>
  </si>
  <si>
    <t>n/a</t>
  </si>
  <si>
    <t>YES</t>
  </si>
  <si>
    <t>ATM_2</t>
  </si>
  <si>
    <t>Intron 13</t>
  </si>
  <si>
    <t>ATM_3</t>
  </si>
  <si>
    <t>Within exon 4</t>
  </si>
  <si>
    <t>Intron 6</t>
  </si>
  <si>
    <t>NO</t>
  </si>
  <si>
    <t>ATM_4</t>
  </si>
  <si>
    <t>Intron 4</t>
  </si>
  <si>
    <t>ATM_5</t>
  </si>
  <si>
    <t>Within exon 7</t>
  </si>
  <si>
    <t>ATM_6</t>
  </si>
  <si>
    <t>del</t>
  </si>
  <si>
    <t>Within exon 5</t>
  </si>
  <si>
    <t>Intron 5</t>
  </si>
  <si>
    <t>ATM_7</t>
  </si>
  <si>
    <t>ATM_8</t>
  </si>
  <si>
    <t>ATM_9</t>
  </si>
  <si>
    <t>ATM_10</t>
  </si>
  <si>
    <t>ATM_11</t>
  </si>
  <si>
    <t>Within exon 6</t>
  </si>
  <si>
    <t xml:space="preserve">n/a </t>
  </si>
  <si>
    <t>ATM_12</t>
  </si>
  <si>
    <t>Intron 8</t>
  </si>
  <si>
    <t>Within exon 9</t>
  </si>
  <si>
    <t xml:space="preserve">NO </t>
  </si>
  <si>
    <t>ATM_13</t>
  </si>
  <si>
    <t>ATM_14</t>
  </si>
  <si>
    <t>ATM_15</t>
  </si>
  <si>
    <t>Within exon 11</t>
  </si>
  <si>
    <t>Exon 13</t>
  </si>
  <si>
    <t>ATM_16</t>
  </si>
  <si>
    <t>Within exon 17</t>
  </si>
  <si>
    <t>ATM_17</t>
  </si>
  <si>
    <t>Within exon 23</t>
  </si>
  <si>
    <t>Intron 23</t>
  </si>
  <si>
    <t>ATM_18</t>
  </si>
  <si>
    <t>Within exon 26</t>
  </si>
  <si>
    <t>Intron 31</t>
  </si>
  <si>
    <t>ATM_19</t>
  </si>
  <si>
    <t>Within exon 28</t>
  </si>
  <si>
    <t>ATM_20</t>
  </si>
  <si>
    <t>Within exon 29</t>
  </si>
  <si>
    <t>ATM_21</t>
  </si>
  <si>
    <t>ATM_22</t>
  </si>
  <si>
    <t>Within exon 30</t>
  </si>
  <si>
    <t>ATM_23</t>
  </si>
  <si>
    <t>ATM_24</t>
  </si>
  <si>
    <t>Intron 29</t>
  </si>
  <si>
    <t>ATM_25</t>
  </si>
  <si>
    <t>ATM_26</t>
  </si>
  <si>
    <t>ATM_27</t>
  </si>
  <si>
    <t>Intron 33</t>
  </si>
  <si>
    <t>ATM_28</t>
  </si>
  <si>
    <t>Intron 36</t>
  </si>
  <si>
    <t>ATM_29</t>
  </si>
  <si>
    <t>Intron 38</t>
  </si>
  <si>
    <t>Within exon 40</t>
  </si>
  <si>
    <t>ATM_30</t>
  </si>
  <si>
    <t>Exon 39</t>
  </si>
  <si>
    <t>ATM_31</t>
  </si>
  <si>
    <t>Within exon 58</t>
  </si>
  <si>
    <t>Intron 58</t>
  </si>
  <si>
    <t>ATM_32</t>
  </si>
  <si>
    <t>Intron 61</t>
  </si>
  <si>
    <t>Within exon 63</t>
  </si>
  <si>
    <t>ATM_33</t>
  </si>
  <si>
    <t>Past 3' UTR</t>
  </si>
  <si>
    <t>ATM_34</t>
  </si>
  <si>
    <t>Within exon 62</t>
  </si>
  <si>
    <t>ATM_35</t>
  </si>
  <si>
    <t>ATM_36</t>
  </si>
  <si>
    <t>ATM_37</t>
  </si>
  <si>
    <t>BRCA2_1</t>
  </si>
  <si>
    <t>Paste 5' UTR</t>
  </si>
  <si>
    <t>Intron 2</t>
  </si>
  <si>
    <t>BRCA2_2</t>
  </si>
  <si>
    <t>Exon 1</t>
  </si>
  <si>
    <t>BRCA2_3</t>
  </si>
  <si>
    <t>Intron 1</t>
  </si>
  <si>
    <t>BRCA2_4</t>
  </si>
  <si>
    <t>Within exon 3</t>
  </si>
  <si>
    <t>BRCA2_5</t>
  </si>
  <si>
    <t>Exon 2</t>
  </si>
  <si>
    <t>BRCA2_6</t>
  </si>
  <si>
    <t>BRCA2_7</t>
  </si>
  <si>
    <t>BRCA2_8</t>
  </si>
  <si>
    <t>BRCA2_9</t>
  </si>
  <si>
    <t>BRCA2_22</t>
  </si>
  <si>
    <t>BRCA2_11</t>
  </si>
  <si>
    <t>Exon 10</t>
  </si>
  <si>
    <t>BRCA2_12</t>
  </si>
  <si>
    <t>BRCA2_13</t>
  </si>
  <si>
    <t>BRCA2_14</t>
  </si>
  <si>
    <t>BRCA2_29</t>
  </si>
  <si>
    <t>Intron 12</t>
  </si>
  <si>
    <t>BRCA2_16</t>
  </si>
  <si>
    <t>BRCA2_17</t>
  </si>
  <si>
    <t>Intron 11</t>
  </si>
  <si>
    <t>BRCA2_18</t>
  </si>
  <si>
    <t>BRCA2_19</t>
  </si>
  <si>
    <t>BRCA2_20</t>
  </si>
  <si>
    <t>BRCA2_21</t>
  </si>
  <si>
    <t>BRCA2_10</t>
  </si>
  <si>
    <t>Exon 8</t>
  </si>
  <si>
    <t>BRCA2_23</t>
  </si>
  <si>
    <t>Exon 11</t>
  </si>
  <si>
    <t>BRCA2_24</t>
  </si>
  <si>
    <t>BRCA2_25</t>
  </si>
  <si>
    <t>BRCA2_26</t>
  </si>
  <si>
    <t>Within exon 13</t>
  </si>
  <si>
    <t>BRCA2_27</t>
  </si>
  <si>
    <t>BRCA2_28</t>
  </si>
  <si>
    <t>Within exon 12</t>
  </si>
  <si>
    <t>CDH1_10</t>
  </si>
  <si>
    <t>BRCA2_30</t>
  </si>
  <si>
    <t>BRCA2_31</t>
  </si>
  <si>
    <t>Within exon 15</t>
  </si>
  <si>
    <t>BRCA2_32</t>
  </si>
  <si>
    <t>Within exon 19</t>
  </si>
  <si>
    <t>Within exon 20</t>
  </si>
  <si>
    <t>BRCA2_33</t>
  </si>
  <si>
    <t>Intron 19</t>
  </si>
  <si>
    <t>BRCA2_34</t>
  </si>
  <si>
    <t>Intron 21</t>
  </si>
  <si>
    <t>Exon 22</t>
  </si>
  <si>
    <t>BRCA2_35</t>
  </si>
  <si>
    <t>Within exon 24</t>
  </si>
  <si>
    <t>BRCA2_36</t>
  </si>
  <si>
    <t>Within exon 22</t>
  </si>
  <si>
    <t>BRCA2_37</t>
  </si>
  <si>
    <t>Intron 24</t>
  </si>
  <si>
    <t>BRCA2_38</t>
  </si>
  <si>
    <t>Intron 25</t>
  </si>
  <si>
    <t>BRCA2_39</t>
  </si>
  <si>
    <t>BRCA2_40</t>
  </si>
  <si>
    <t>Within exon 27</t>
  </si>
  <si>
    <t>CDH1_1</t>
  </si>
  <si>
    <t>BRCA1_21</t>
  </si>
  <si>
    <t>Intron 16</t>
  </si>
  <si>
    <t>Intron 17</t>
  </si>
  <si>
    <t>CDH1_3</t>
  </si>
  <si>
    <t>CDH1_4</t>
  </si>
  <si>
    <t>CDH1_5</t>
  </si>
  <si>
    <t>CDH1_6</t>
  </si>
  <si>
    <t>CDH1_2</t>
  </si>
  <si>
    <t>CDH1_8</t>
  </si>
  <si>
    <t>CDH1_11</t>
  </si>
  <si>
    <t>past 3' UTR</t>
  </si>
  <si>
    <t>MSH6_15</t>
  </si>
  <si>
    <t>BRCA1_5</t>
  </si>
  <si>
    <t xml:space="preserve">Past 5' UTR </t>
  </si>
  <si>
    <t>CDH1_12</t>
  </si>
  <si>
    <t>CDH1_13</t>
  </si>
  <si>
    <t>CDH1_14</t>
  </si>
  <si>
    <t>CDH1_15</t>
  </si>
  <si>
    <t>CDH1_16</t>
  </si>
  <si>
    <t>CDH1_17</t>
  </si>
  <si>
    <t>CDH1_18</t>
  </si>
  <si>
    <t>CDH1_19</t>
  </si>
  <si>
    <t>CDH1_20</t>
  </si>
  <si>
    <t>CDH1_21</t>
  </si>
  <si>
    <t>CDH1_22</t>
  </si>
  <si>
    <t>CDH1_23</t>
  </si>
  <si>
    <t>Intron 3</t>
  </si>
  <si>
    <t>CDH1_24</t>
  </si>
  <si>
    <t>CDH1_25</t>
  </si>
  <si>
    <t>Intron 14</t>
  </si>
  <si>
    <t>Intron 15</t>
  </si>
  <si>
    <t>MLH1_1</t>
  </si>
  <si>
    <t>Past 5' UTR</t>
  </si>
  <si>
    <t>MLH1_2</t>
  </si>
  <si>
    <t>MLH1_3</t>
  </si>
  <si>
    <t>Exon 3</t>
  </si>
  <si>
    <t>MLH1_4</t>
  </si>
  <si>
    <t>MLH1_5</t>
  </si>
  <si>
    <t>MLH1_6</t>
  </si>
  <si>
    <t>MLH1_7</t>
  </si>
  <si>
    <t>Exon 4</t>
  </si>
  <si>
    <t>Exon 6</t>
  </si>
  <si>
    <t>MLH1_8</t>
  </si>
  <si>
    <t>Intron 9</t>
  </si>
  <si>
    <t>MLH1_9</t>
  </si>
  <si>
    <t>MLH1_10</t>
  </si>
  <si>
    <t>MLH1_11</t>
  </si>
  <si>
    <t>MLH1_12</t>
  </si>
  <si>
    <t>MSH2_1</t>
  </si>
  <si>
    <t>Downstream</t>
  </si>
  <si>
    <t>MSH2_2</t>
  </si>
  <si>
    <t>Upstream</t>
  </si>
  <si>
    <t>MSH2_3</t>
  </si>
  <si>
    <t>MSH2_4</t>
  </si>
  <si>
    <t>MSH2_5</t>
  </si>
  <si>
    <t>Exon 9</t>
  </si>
  <si>
    <t>MSH2_6</t>
  </si>
  <si>
    <t>MSH2_7</t>
  </si>
  <si>
    <t>BRCA1_11</t>
  </si>
  <si>
    <t>MSH2_9</t>
  </si>
  <si>
    <t>Within exon 1</t>
  </si>
  <si>
    <t>MSH2_10</t>
  </si>
  <si>
    <t>MSH2_11</t>
  </si>
  <si>
    <t>MSH2_12</t>
  </si>
  <si>
    <t>MSH2_13</t>
  </si>
  <si>
    <t>Within exon 2</t>
  </si>
  <si>
    <t>MSH2_14</t>
  </si>
  <si>
    <t>MSH2_15</t>
  </si>
  <si>
    <t>MSH2_16</t>
  </si>
  <si>
    <t>MSH2_17</t>
  </si>
  <si>
    <t>MSH2_18</t>
  </si>
  <si>
    <t>MSH2_19</t>
  </si>
  <si>
    <t>Intron 7</t>
  </si>
  <si>
    <r>
      <t xml:space="preserve">Exon 8; </t>
    </r>
    <r>
      <rPr>
        <sz val="11"/>
        <color rgb="FF000000"/>
        <rFont val="Calibri"/>
        <family val="2"/>
        <scheme val="minor"/>
      </rPr>
      <t>Out of frame,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≥1 domain coding exons, PTC_NMD predicted</t>
    </r>
  </si>
  <si>
    <t>MSH2_20</t>
  </si>
  <si>
    <t>MSH2_21</t>
  </si>
  <si>
    <t>MSH2_22</t>
  </si>
  <si>
    <t>MSH2_23</t>
  </si>
  <si>
    <t>MSH2_24</t>
  </si>
  <si>
    <t>MSH2_25</t>
  </si>
  <si>
    <t>MSH2_26</t>
  </si>
  <si>
    <t>MSH2_27</t>
  </si>
  <si>
    <t>Exon 12</t>
  </si>
  <si>
    <t>MSH2_28</t>
  </si>
  <si>
    <t>Exon 15</t>
  </si>
  <si>
    <t>MSH2_29</t>
  </si>
  <si>
    <t>MSH2_30</t>
  </si>
  <si>
    <t>Exon 16</t>
  </si>
  <si>
    <t>Within exon 16</t>
  </si>
  <si>
    <t>MSH2_31</t>
  </si>
  <si>
    <t>MSH6_1</t>
  </si>
  <si>
    <t>MSH6_2</t>
  </si>
  <si>
    <t>MSH6_3</t>
  </si>
  <si>
    <t>MSH6_4</t>
  </si>
  <si>
    <t>MSH6_5</t>
  </si>
  <si>
    <t>MSH6_6</t>
  </si>
  <si>
    <t>MSH6_7</t>
  </si>
  <si>
    <t>Exon 5</t>
  </si>
  <si>
    <t>MSH6_8</t>
  </si>
  <si>
    <t>MSH6_9</t>
  </si>
  <si>
    <t>Within 6</t>
  </si>
  <si>
    <t>MSH6_10</t>
  </si>
  <si>
    <t>MSH6_11</t>
  </si>
  <si>
    <t>MSH6_12</t>
  </si>
  <si>
    <t>MSH6_13</t>
  </si>
  <si>
    <t>Exon 7</t>
  </si>
  <si>
    <t>MSH6_14</t>
  </si>
  <si>
    <t>MSH2_8</t>
  </si>
  <si>
    <t>MSH6_16</t>
  </si>
  <si>
    <t>BARD1_1</t>
  </si>
  <si>
    <t>Past 3'UTR</t>
  </si>
  <si>
    <t>BARD1_2</t>
  </si>
  <si>
    <t>BARD1_3</t>
  </si>
  <si>
    <t>BARD1_4</t>
  </si>
  <si>
    <t>BARD1_5</t>
  </si>
  <si>
    <t>BARD1_6</t>
  </si>
  <si>
    <t>BARD1_7</t>
  </si>
  <si>
    <t>Within exon 8</t>
  </si>
  <si>
    <t>BARD1_8</t>
  </si>
  <si>
    <t>BARD1_9</t>
  </si>
  <si>
    <t>BARD1_10</t>
  </si>
  <si>
    <t>BRCA1_1</t>
  </si>
  <si>
    <t>BRCA1_2</t>
  </si>
  <si>
    <t>BRCA1_3</t>
  </si>
  <si>
    <t>BRCA1_4</t>
  </si>
  <si>
    <t>CDH1_7</t>
  </si>
  <si>
    <t>BRCA1_6</t>
  </si>
  <si>
    <t>BRCA1_7</t>
  </si>
  <si>
    <t>BRCA1_8</t>
  </si>
  <si>
    <t>BRCA1_9</t>
  </si>
  <si>
    <t>BRCA1_10</t>
  </si>
  <si>
    <t>Intron 22</t>
  </si>
  <si>
    <t>BRCA1_17</t>
  </si>
  <si>
    <t>Within  exon 14</t>
  </si>
  <si>
    <t>BRCA1_12</t>
  </si>
  <si>
    <t>BRCA1_13</t>
  </si>
  <si>
    <t>BRCA1_14</t>
  </si>
  <si>
    <t>BRCA1_15</t>
  </si>
  <si>
    <t>BRCA1_16</t>
  </si>
  <si>
    <t>BRCA1_19</t>
  </si>
  <si>
    <t>BRCA1_18</t>
  </si>
  <si>
    <t>BRCA2_15</t>
  </si>
  <si>
    <t>BRCA1_20</t>
  </si>
  <si>
    <t>CDH1_9</t>
  </si>
  <si>
    <t>BRCA1_22</t>
  </si>
  <si>
    <t>BRCA1_23</t>
  </si>
  <si>
    <t>BRCA1_24</t>
  </si>
  <si>
    <t>Intron 20</t>
  </si>
  <si>
    <t>BRCA1_25</t>
  </si>
  <si>
    <t>PALB2_1</t>
  </si>
  <si>
    <t>PALB2_2</t>
  </si>
  <si>
    <t>PALB2_3</t>
  </si>
  <si>
    <t>PALB2_4</t>
  </si>
  <si>
    <t>PMS2_1</t>
  </si>
  <si>
    <t>PMS2_2</t>
  </si>
  <si>
    <t>Within exon 14</t>
  </si>
  <si>
    <t>PMS2_3</t>
  </si>
  <si>
    <t>PMS2_4</t>
  </si>
  <si>
    <t>Eithin exon 5</t>
  </si>
  <si>
    <t>PMS2_5</t>
  </si>
  <si>
    <t>PMS2_6</t>
  </si>
  <si>
    <t>PMS2_7</t>
  </si>
  <si>
    <t>PMS2_8</t>
  </si>
  <si>
    <t>PMS2_9</t>
  </si>
  <si>
    <t>PMS2_10</t>
  </si>
  <si>
    <t>PMS2_11</t>
  </si>
  <si>
    <t>PMS2_12</t>
  </si>
  <si>
    <t>PMS2_13</t>
  </si>
  <si>
    <t>PMS2_14</t>
  </si>
  <si>
    <t xml:space="preserve">      </t>
  </si>
  <si>
    <t>BRCA2_29, BRCA2_33, BRCA2_37</t>
  </si>
  <si>
    <t>CDH1_1:10, CDH1_12:23</t>
  </si>
  <si>
    <t>MLH1_8, MLH1_9</t>
  </si>
  <si>
    <t>CNV IDs</t>
  </si>
  <si>
    <t>ATM_6, ATM_14, ATM_16, ATM_26</t>
  </si>
  <si>
    <t>BRCA1_13, BRCA1_15, BRCA1_16</t>
  </si>
  <si>
    <t xml:space="preserve">BRCA2_7:9, BRCA2_11:23, BRCA2_32, BRCA2_34, BRCA2_36, BRCA2_38, BRCA2_39 </t>
  </si>
  <si>
    <t>MLH1_23:26</t>
  </si>
  <si>
    <t>BRCA2_2, BRCA2_3, BRCA2_26, BRCA2_27, BRCA2_40</t>
  </si>
  <si>
    <t>ATM_33:37</t>
  </si>
  <si>
    <t>BRCA1_2, BRCA1_3, BRCA1_5:9</t>
  </si>
  <si>
    <t>MLH1_6, MLH1_12</t>
  </si>
  <si>
    <t>MSH2_2, MSH2_11, MSH2_16, MSH2_21, MSH2_29, MSH2_30, MSH2_31</t>
  </si>
  <si>
    <t>MSH6_9, MSH6_14, MSH6_15</t>
  </si>
  <si>
    <t>CNV.ID</t>
  </si>
  <si>
    <t>Gene(s) overlapped</t>
  </si>
  <si>
    <t>Num.case</t>
  </si>
  <si>
    <t>Num.control</t>
  </si>
  <si>
    <t>EPCAM &amp; MSH2</t>
  </si>
  <si>
    <t>Intronic CNVs</t>
  </si>
  <si>
    <t>CNVs assigned PM4</t>
  </si>
  <si>
    <t>CNVs assigned PVS1_N/A</t>
  </si>
  <si>
    <t>Total CNV count</t>
  </si>
  <si>
    <t xml:space="preserve">Supplementary Data 7.1 | Reference transcripts used to determine CNV-gene overlap. </t>
  </si>
  <si>
    <t xml:space="preserve">Supplementary Data 7.3 |Links to gene specific PVS1 rules used to assign PVS1 weighting </t>
  </si>
  <si>
    <t xml:space="preserve">Supplementary Data 7.4 |Summary of CNVs excluded from secondary cancer gene burden analysis. 
</t>
  </si>
  <si>
    <r>
      <t xml:space="preserve">Supplementary Data 7.2| List of CNVs identified as overlapping the 34 CPGs assessed (Four genes had no CNV overlapping (POLE, POLD1,SDHC and KLLN). CNVs private to either cohort (n &gt;=2 are bolded). </t>
    </r>
    <r>
      <rPr>
        <sz val="11"/>
        <color theme="1"/>
        <rFont val="Calibri"/>
        <family val="2"/>
        <scheme val="minor"/>
      </rPr>
      <t>CNV IDs = chromosome_start_stop_cnv type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</si>
</sst>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horizontal="left" vertical="center" readingOrder="1"/>
    </xf>
    <xf numFmtId="0" fontId="0" fillId="0" borderId="4" xfId="0" applyBorder="1"/>
    <xf numFmtId="0" fontId="0" fillId="0" borderId="4" xfId="0" applyBorder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yca196\OneDrive%20-%20University%20of%20Otago\cstylianou\2020_Directory\Thesis_writing\ThesisByPublication\VariantClassification\Phase%201\MANE\CG_VCmanuscript_transcriptCoordin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yca196\OneDrive%20-%20University%20of%20Otago\cstylianou\2020_Directory\Thesis_writing\ThesisByPublication\VariantClassification\Phase%201\MANE\CancerGene_AnnotationDocu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or_R"/>
      <sheetName val="Additional"/>
      <sheetName val="Additional_forR"/>
    </sheetNames>
    <sheetDataSet>
      <sheetData sheetId="0">
        <row r="3">
          <cell r="A3" t="str">
            <v>MSH2</v>
          </cell>
          <cell r="B3" t="str">
            <v>NM_000251.3</v>
          </cell>
          <cell r="C3" t="str">
            <v>NM_000251.3</v>
          </cell>
        </row>
        <row r="4">
          <cell r="A4" t="str">
            <v>MSH6</v>
          </cell>
          <cell r="B4" t="str">
            <v>NM_000179.3</v>
          </cell>
          <cell r="C4" t="str">
            <v>NM_000179.3</v>
          </cell>
        </row>
        <row r="5">
          <cell r="A5" t="str">
            <v>MLH1</v>
          </cell>
          <cell r="B5" t="str">
            <v>NM_000249.4</v>
          </cell>
          <cell r="C5" t="str">
            <v>NM_000249.4</v>
          </cell>
        </row>
        <row r="6">
          <cell r="A6" t="str">
            <v>PMS2</v>
          </cell>
          <cell r="B6" t="str">
            <v>NM_000535.7</v>
          </cell>
          <cell r="C6" t="str">
            <v>NM_000535.7</v>
          </cell>
        </row>
        <row r="7">
          <cell r="A7" t="str">
            <v>BRCA1</v>
          </cell>
          <cell r="B7" t="str">
            <v>-</v>
          </cell>
          <cell r="C7" t="str">
            <v>?NM_007294.4</v>
          </cell>
        </row>
        <row r="8">
          <cell r="A8" t="str">
            <v>BRCA2</v>
          </cell>
          <cell r="B8" t="str">
            <v>-</v>
          </cell>
          <cell r="C8" t="str">
            <v>NM_000059.4</v>
          </cell>
        </row>
        <row r="9">
          <cell r="A9" t="str">
            <v>ATM</v>
          </cell>
          <cell r="B9" t="str">
            <v>NM_000051</v>
          </cell>
          <cell r="C9" t="str">
            <v>NM_000051.4</v>
          </cell>
        </row>
        <row r="10">
          <cell r="A10" t="str">
            <v>CDH1</v>
          </cell>
          <cell r="B10" t="str">
            <v>NM_004360.5</v>
          </cell>
          <cell r="C10" t="str">
            <v>NM_004360.5</v>
          </cell>
        </row>
        <row r="11">
          <cell r="A11" t="str">
            <v>BARD1</v>
          </cell>
          <cell r="B11" t="str">
            <v>NM_000465.4</v>
          </cell>
          <cell r="C11" t="str">
            <v>NM_000465.4</v>
          </cell>
        </row>
        <row r="12">
          <cell r="A12" t="str">
            <v>PALB2</v>
          </cell>
          <cell r="B12" t="str">
            <v>NM_024675.4</v>
          </cell>
          <cell r="C12" t="str">
            <v>NM_024675.4</v>
          </cell>
        </row>
        <row r="13">
          <cell r="A13" t="str">
            <v>EPCAM</v>
          </cell>
          <cell r="B13" t="str">
            <v>NM_002354.3</v>
          </cell>
          <cell r="C13" t="str">
            <v>NM_002354.3</v>
          </cell>
        </row>
      </sheetData>
      <sheetData sheetId="1" refreshError="1"/>
      <sheetData sheetId="2">
        <row r="3">
          <cell r="A3" t="str">
            <v>POLD1</v>
          </cell>
          <cell r="C3" t="str">
            <v>NM_002691.4</v>
          </cell>
        </row>
        <row r="4">
          <cell r="A4" t="str">
            <v>POLE</v>
          </cell>
          <cell r="C4" t="str">
            <v>NM_006231.4</v>
          </cell>
        </row>
        <row r="5">
          <cell r="A5" t="str">
            <v>MUTYH</v>
          </cell>
          <cell r="C5" t="str">
            <v>NM_001128425.2</v>
          </cell>
        </row>
        <row r="6">
          <cell r="A6" t="str">
            <v>CHEK2</v>
          </cell>
          <cell r="C6" t="str">
            <v>NM_007194.4</v>
          </cell>
        </row>
        <row r="7">
          <cell r="A7" t="str">
            <v>NF1</v>
          </cell>
          <cell r="C7" t="str">
            <v>NM_001042492.3</v>
          </cell>
        </row>
        <row r="8">
          <cell r="A8" t="str">
            <v>PTEN</v>
          </cell>
          <cell r="C8" t="str">
            <v>NM_000314.8</v>
          </cell>
        </row>
        <row r="9">
          <cell r="A9" t="str">
            <v>RAD51C</v>
          </cell>
          <cell r="C9" t="str">
            <v>NM_058216.3</v>
          </cell>
        </row>
        <row r="10">
          <cell r="A10" t="str">
            <v>RAD51D</v>
          </cell>
          <cell r="C10" t="str">
            <v>NM_002878.4</v>
          </cell>
        </row>
        <row r="11">
          <cell r="A11" t="str">
            <v>STK11</v>
          </cell>
          <cell r="C11" t="str">
            <v>NM_000455.5</v>
          </cell>
        </row>
        <row r="12">
          <cell r="A12" t="str">
            <v>TP53</v>
          </cell>
          <cell r="C12" t="str">
            <v>NM_000546.6</v>
          </cell>
        </row>
        <row r="13">
          <cell r="A13" t="str">
            <v>SDHB</v>
          </cell>
          <cell r="C13" t="str">
            <v>NM_003000.3</v>
          </cell>
        </row>
        <row r="14">
          <cell r="A14" t="str">
            <v>SDHC</v>
          </cell>
          <cell r="C14" t="str">
            <v>NM_003001.5</v>
          </cell>
        </row>
        <row r="15">
          <cell r="A15" t="str">
            <v>SDHD</v>
          </cell>
          <cell r="C15" t="str">
            <v>NM_003002.4</v>
          </cell>
        </row>
        <row r="16">
          <cell r="A16" t="str">
            <v>AKT1</v>
          </cell>
          <cell r="C16" t="str">
            <v>-</v>
          </cell>
        </row>
        <row r="17">
          <cell r="A17" t="str">
            <v>PIK3CA</v>
          </cell>
          <cell r="C17" t="str">
            <v>NM_006218.4</v>
          </cell>
        </row>
        <row r="18">
          <cell r="A18" t="str">
            <v>KLLN</v>
          </cell>
          <cell r="C18" t="str">
            <v>NM_001126049.2</v>
          </cell>
        </row>
        <row r="19">
          <cell r="A19" t="str">
            <v>SEC23B</v>
          </cell>
        </row>
        <row r="20">
          <cell r="A20" t="str">
            <v>RINT1</v>
          </cell>
          <cell r="C20" t="str">
            <v>NM_021930.6</v>
          </cell>
        </row>
        <row r="21">
          <cell r="A21" t="str">
            <v>NTHL1</v>
          </cell>
          <cell r="C21" t="str">
            <v>NM_002528.7</v>
          </cell>
        </row>
        <row r="22">
          <cell r="A22" t="str">
            <v>FAN1</v>
          </cell>
          <cell r="C22" t="str">
            <v>NM_014967.5</v>
          </cell>
        </row>
        <row r="23">
          <cell r="A23" t="str">
            <v>APC</v>
          </cell>
          <cell r="C23" t="str">
            <v>NM_000038.6</v>
          </cell>
        </row>
        <row r="24">
          <cell r="A24" t="str">
            <v>BRIP1</v>
          </cell>
          <cell r="C24" t="str">
            <v>NM_032043.3</v>
          </cell>
        </row>
        <row r="25">
          <cell r="A25" t="str">
            <v>FANCC</v>
          </cell>
          <cell r="C25" t="str">
            <v>NM_000136.3</v>
          </cell>
        </row>
        <row r="26">
          <cell r="A26" t="str">
            <v>NBN</v>
          </cell>
          <cell r="C26" t="str">
            <v>NM_002485.5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PCAM"/>
      <sheetName val="ClinVar_comparison"/>
      <sheetName val="ClinVar_BED"/>
      <sheetName val="Copied_fromFigures"/>
      <sheetName val="Sheet3"/>
      <sheetName val="For_R"/>
      <sheetName val="Exon count"/>
    </sheetNames>
    <sheetDataSet>
      <sheetData sheetId="0"/>
      <sheetData sheetId="1"/>
      <sheetData sheetId="2"/>
      <sheetData sheetId="3"/>
      <sheetData sheetId="4">
        <row r="1">
          <cell r="A1" t="str">
            <v>PALB2_1</v>
          </cell>
          <cell r="B1" t="str">
            <v>PVS1_Strong</v>
          </cell>
          <cell r="C1" t="str">
            <v>Exon 2-3; Out of frame, PTC_NMD predicted</v>
          </cell>
        </row>
        <row r="2">
          <cell r="A2" t="str">
            <v>PALB2_2</v>
          </cell>
          <cell r="B2" t="str">
            <v>PVS1</v>
          </cell>
          <cell r="C2" t="str">
            <v>Exon 9-10; ≥1 WD40 coding exons targeted</v>
          </cell>
        </row>
        <row r="3">
          <cell r="A3" t="str">
            <v>PALB2_3</v>
          </cell>
          <cell r="B3" t="str">
            <v>PVS1</v>
          </cell>
          <cell r="C3" t="str">
            <v>Exon 13; ≥1 WD40 coding exons targeted</v>
          </cell>
        </row>
        <row r="4">
          <cell r="A4" t="str">
            <v>PALB2_4</v>
          </cell>
          <cell r="B4" t="str">
            <v>PVS1_N/A</v>
          </cell>
          <cell r="C4" t="str">
            <v xml:space="preserve">Exon 13; Little/no predicted impact on gene </v>
          </cell>
        </row>
        <row r="5">
          <cell r="A5" t="str">
            <v>BARD1_1</v>
          </cell>
          <cell r="B5" t="str">
            <v>PVS1</v>
          </cell>
          <cell r="C5" t="str">
            <v>Exons 4-11; Out of frame, PTC_NMD predicted</v>
          </cell>
        </row>
        <row r="6">
          <cell r="A6" t="str">
            <v>BARD1_2</v>
          </cell>
          <cell r="B6" t="str">
            <v>PVS1</v>
          </cell>
          <cell r="C6" t="str">
            <v>Exons 5-11; ≥1 domain coding exons targeted, PTC_NMD predicted</v>
          </cell>
        </row>
        <row r="7">
          <cell r="A7" t="str">
            <v>BARD1_3</v>
          </cell>
          <cell r="B7" t="str">
            <v>n/a</v>
          </cell>
          <cell r="C7" t="str">
            <v>Intronic;</v>
          </cell>
        </row>
        <row r="8">
          <cell r="A8" t="str">
            <v>BARD1_4</v>
          </cell>
          <cell r="B8" t="str">
            <v>PVS1_Strong</v>
          </cell>
          <cell r="C8" t="str">
            <v xml:space="preserve">Exon 5; Preserves reading frame, ≥1 domain coding exons targeted </v>
          </cell>
        </row>
        <row r="9">
          <cell r="A9" t="str">
            <v>BARD1_5</v>
          </cell>
          <cell r="B9" t="str">
            <v>PVS1</v>
          </cell>
          <cell r="C9" t="str">
            <v xml:space="preserve">Exons 5-9; Disrupts reading frame, PTC_NMD predicted </v>
          </cell>
        </row>
        <row r="10">
          <cell r="A10" t="str">
            <v>BARD1_6</v>
          </cell>
          <cell r="B10" t="str">
            <v>PVS1_Strong</v>
          </cell>
          <cell r="C10" t="str">
            <v xml:space="preserve">Exons 7-11; Preserves reading frame, ≥1 domain coding exons targeted </v>
          </cell>
        </row>
        <row r="11">
          <cell r="A11" t="str">
            <v>BARD1_7</v>
          </cell>
          <cell r="B11" t="str">
            <v>PVS1_Strong</v>
          </cell>
          <cell r="C11" t="str">
            <v xml:space="preserve">Exon 7; Disrupts reading frame, PTC_NMD predicted </v>
          </cell>
        </row>
        <row r="12">
          <cell r="A12" t="str">
            <v>BARD1_8</v>
          </cell>
          <cell r="B12" t="str">
            <v>PVS1_Strong</v>
          </cell>
          <cell r="C12" t="str">
            <v xml:space="preserve">Exon 9; In frame, ≥1 domain coding exons targeted </v>
          </cell>
        </row>
        <row r="13">
          <cell r="A13" t="str">
            <v>BARD1_9</v>
          </cell>
          <cell r="B13" t="str">
            <v>PM4</v>
          </cell>
          <cell r="C13" t="str">
            <v>Exon 10*; Not assumed to be single exon deletion</v>
          </cell>
        </row>
        <row r="14">
          <cell r="A14" t="str">
            <v>BARD1_10</v>
          </cell>
          <cell r="B14" t="str">
            <v>PM4</v>
          </cell>
          <cell r="C14" t="str">
            <v>Exons 10-11*; Not assumed to be single exon deletion</v>
          </cell>
        </row>
        <row r="15">
          <cell r="A15" t="str">
            <v>CDH1_1</v>
          </cell>
          <cell r="B15" t="str">
            <v>n/a</v>
          </cell>
          <cell r="C15" t="str">
            <v>Intronic;</v>
          </cell>
        </row>
        <row r="16">
          <cell r="A16" t="str">
            <v>CDH1_2</v>
          </cell>
          <cell r="B16" t="str">
            <v>n/a</v>
          </cell>
          <cell r="C16" t="str">
            <v>Intronic;</v>
          </cell>
        </row>
        <row r="17">
          <cell r="A17" t="str">
            <v>CDH1_4</v>
          </cell>
          <cell r="B17" t="str">
            <v>n/a</v>
          </cell>
          <cell r="C17" t="str">
            <v>Intronic;</v>
          </cell>
        </row>
        <row r="18">
          <cell r="A18" t="str">
            <v>CDH1_6</v>
          </cell>
          <cell r="B18" t="str">
            <v>n/a</v>
          </cell>
          <cell r="C18" t="str">
            <v>Intronic;</v>
          </cell>
        </row>
        <row r="19">
          <cell r="A19" t="str">
            <v>CDH1_7</v>
          </cell>
          <cell r="B19" t="str">
            <v>n/a</v>
          </cell>
          <cell r="C19" t="str">
            <v>Intronic;</v>
          </cell>
        </row>
        <row r="20">
          <cell r="A20" t="str">
            <v>CDH1_8</v>
          </cell>
          <cell r="B20" t="str">
            <v>n/a</v>
          </cell>
          <cell r="C20" t="str">
            <v>Intronic;</v>
          </cell>
        </row>
        <row r="21">
          <cell r="A21" t="str">
            <v>CDH1_9</v>
          </cell>
          <cell r="B21" t="str">
            <v>n/a</v>
          </cell>
          <cell r="C21" t="str">
            <v>Intronic;</v>
          </cell>
        </row>
        <row r="22">
          <cell r="A22" t="str">
            <v>CDH1_10</v>
          </cell>
          <cell r="B22" t="str">
            <v>n/a</v>
          </cell>
          <cell r="C22" t="str">
            <v>Intronic;</v>
          </cell>
        </row>
        <row r="23">
          <cell r="A23" t="str">
            <v>CDH1_11</v>
          </cell>
          <cell r="B23" t="str">
            <v>PVS1_Strong</v>
          </cell>
          <cell r="C23" t="str">
            <v xml:space="preserve">Exons 3-16; Preserves reading frame, ≥1 domain coding exons targeted </v>
          </cell>
        </row>
        <row r="24">
          <cell r="A24" t="str">
            <v>CDH1_16</v>
          </cell>
          <cell r="B24" t="str">
            <v>n/a</v>
          </cell>
          <cell r="C24" t="str">
            <v>Intronic;</v>
          </cell>
        </row>
        <row r="25">
          <cell r="A25" t="str">
            <v>CDH1_17</v>
          </cell>
          <cell r="B25" t="str">
            <v>n/a</v>
          </cell>
          <cell r="C25" t="str">
            <v>Intronic;</v>
          </cell>
        </row>
        <row r="26">
          <cell r="A26" t="str">
            <v>CDH1_18</v>
          </cell>
          <cell r="B26" t="str">
            <v>n/a</v>
          </cell>
          <cell r="C26" t="str">
            <v>Intronic;</v>
          </cell>
        </row>
        <row r="27">
          <cell r="A27" t="str">
            <v>CDH1_19</v>
          </cell>
          <cell r="B27" t="str">
            <v>n/a</v>
          </cell>
          <cell r="C27" t="str">
            <v>Intronic;</v>
          </cell>
        </row>
        <row r="28">
          <cell r="A28" t="str">
            <v>CDH1_20</v>
          </cell>
          <cell r="B28" t="str">
            <v>n/a</v>
          </cell>
          <cell r="C28" t="str">
            <v>Intronic;</v>
          </cell>
        </row>
        <row r="29">
          <cell r="A29" t="str">
            <v>CDH1_21</v>
          </cell>
          <cell r="B29" t="str">
            <v>n/a</v>
          </cell>
          <cell r="C29" t="str">
            <v>Intronic;</v>
          </cell>
        </row>
        <row r="30">
          <cell r="A30" t="str">
            <v>CDH1_22</v>
          </cell>
          <cell r="B30" t="str">
            <v>n/a</v>
          </cell>
          <cell r="C30" t="str">
            <v>Intronic;</v>
          </cell>
        </row>
        <row r="31">
          <cell r="A31" t="str">
            <v>CDH1_23</v>
          </cell>
          <cell r="B31" t="str">
            <v>n/a</v>
          </cell>
          <cell r="C31" t="str">
            <v>Intronic;</v>
          </cell>
        </row>
        <row r="32">
          <cell r="A32" t="str">
            <v>CDH1_24</v>
          </cell>
          <cell r="B32" t="str">
            <v>PM4</v>
          </cell>
          <cell r="C32" t="str">
            <v>Exon 13*; Not assumed to be single exon deletion</v>
          </cell>
        </row>
        <row r="33">
          <cell r="A33" t="str">
            <v>CDH1_25</v>
          </cell>
          <cell r="B33" t="str">
            <v>PVS1_Strong</v>
          </cell>
          <cell r="C33" t="str">
            <v>Exon 15; Preserves reading frame, ≥1 domain coding exons targeted</v>
          </cell>
        </row>
        <row r="34">
          <cell r="A34" t="str">
            <v>CDH1_3</v>
          </cell>
          <cell r="B34" t="str">
            <v>n/a</v>
          </cell>
          <cell r="C34" t="str">
            <v>Intronic;</v>
          </cell>
        </row>
        <row r="35">
          <cell r="A35" t="str">
            <v>CDH1_5</v>
          </cell>
          <cell r="B35" t="str">
            <v>n/a</v>
          </cell>
          <cell r="C35" t="str">
            <v>Intronic;</v>
          </cell>
        </row>
        <row r="36">
          <cell r="A36" t="str">
            <v>CDH1_12</v>
          </cell>
          <cell r="B36" t="str">
            <v>n/a</v>
          </cell>
          <cell r="C36" t="str">
            <v>Intronic;</v>
          </cell>
        </row>
        <row r="37">
          <cell r="A37" t="str">
            <v>CDH1_13</v>
          </cell>
          <cell r="B37" t="str">
            <v>n/a</v>
          </cell>
          <cell r="C37" t="str">
            <v>Intronic;</v>
          </cell>
        </row>
        <row r="38">
          <cell r="A38" t="str">
            <v>CDH1_14</v>
          </cell>
          <cell r="B38" t="str">
            <v>n/a</v>
          </cell>
          <cell r="C38" t="str">
            <v>Intronic;</v>
          </cell>
        </row>
        <row r="39">
          <cell r="A39" t="str">
            <v>CDH1_15</v>
          </cell>
          <cell r="B39" t="str">
            <v>n/a</v>
          </cell>
          <cell r="C39" t="str">
            <v>Intronic;</v>
          </cell>
        </row>
        <row r="40">
          <cell r="A40" t="str">
            <v>ATM_1</v>
          </cell>
          <cell r="B40" t="str">
            <v>PVS1_Strong</v>
          </cell>
          <cell r="C40" t="str">
            <v>Exons 1-9; Out of frame, PTC_NMD predicted</v>
          </cell>
        </row>
        <row r="41">
          <cell r="A41" t="str">
            <v>ATM_2</v>
          </cell>
          <cell r="B41" t="str">
            <v>PVS1_Moderate</v>
          </cell>
          <cell r="C41" t="str">
            <v xml:space="preserve">Exons 1-13; Preserves reading frame, ≥1 domain coding exons targeted </v>
          </cell>
        </row>
        <row r="42">
          <cell r="A42" t="str">
            <v>ATM_3</v>
          </cell>
          <cell r="B42" t="str">
            <v>PVS1_Moderate</v>
          </cell>
          <cell r="C42" t="str">
            <v xml:space="preserve">Exons 4 - 6; Preserves reading frame, ≥1 domain coding exons targeted </v>
          </cell>
        </row>
        <row r="43">
          <cell r="A43" t="str">
            <v>ATM_4</v>
          </cell>
          <cell r="B43" t="str">
            <v>PVS1_Strong</v>
          </cell>
          <cell r="C43" t="str">
            <v>Exons 5 -6; Reading frame disrupted, PTC_NMD predicted</v>
          </cell>
        </row>
        <row r="44">
          <cell r="A44" t="str">
            <v>ATM_5</v>
          </cell>
          <cell r="B44" t="str">
            <v>PVS1_Strong</v>
          </cell>
          <cell r="C44" t="str">
            <v>Exons 5-6; Reading frame disrupted, PTC_NMD predicted</v>
          </cell>
        </row>
        <row r="45">
          <cell r="A45" t="str">
            <v>ATM_8</v>
          </cell>
          <cell r="B45" t="str">
            <v>PVS1_Moderate</v>
          </cell>
          <cell r="C45" t="str">
            <v xml:space="preserve">Exons 6-7; Preserves reading frame, ≥1 domain coding exons targeted </v>
          </cell>
        </row>
        <row r="46">
          <cell r="A46" t="str">
            <v>ATM_10</v>
          </cell>
          <cell r="B46" t="str">
            <v>PVS1_Strong</v>
          </cell>
          <cell r="C46" t="str">
            <v>Exon 6; Reading frame disrupted, PTC_NMD predicted</v>
          </cell>
        </row>
        <row r="47">
          <cell r="A47" t="str">
            <v>ATM_12</v>
          </cell>
          <cell r="B47" t="str">
            <v>PVS1_Strong</v>
          </cell>
          <cell r="C47" t="str">
            <v>Exon 9; Reading frame disrupted, PTC_NMD predicted</v>
          </cell>
        </row>
        <row r="48">
          <cell r="A48" t="str">
            <v>ATM_13</v>
          </cell>
          <cell r="B48" t="str">
            <v>PVS1_Strong</v>
          </cell>
          <cell r="C48" t="str">
            <v>Exon 9; Reading frame disrupted, PTC_NMD predicted</v>
          </cell>
        </row>
        <row r="49">
          <cell r="A49" t="str">
            <v>ATM_14</v>
          </cell>
          <cell r="B49" t="str">
            <v>PM4</v>
          </cell>
          <cell r="C49" t="str">
            <v>Exon 9*; Not assumed to be single exon duplication</v>
          </cell>
        </row>
        <row r="50">
          <cell r="A50" t="str">
            <v>ATM_15</v>
          </cell>
          <cell r="B50" t="str">
            <v>PVS1_Strong</v>
          </cell>
          <cell r="C50" t="str">
            <v>Exons 11-13; Reading frame disrupted, PTC_NMD predicted</v>
          </cell>
        </row>
        <row r="51">
          <cell r="A51" t="str">
            <v>ATM_18</v>
          </cell>
          <cell r="B51" t="str">
            <v>PVS1_Strong</v>
          </cell>
          <cell r="C51" t="str">
            <v>Exons 26-31; Reading frame disrupted, PTC_NMD predicted</v>
          </cell>
        </row>
        <row r="52">
          <cell r="A52" t="str">
            <v>ATM_20</v>
          </cell>
          <cell r="B52" t="str">
            <v>PVS1_Moderate</v>
          </cell>
          <cell r="C52" t="str">
            <v xml:space="preserve">Exons 28-29; Preserves reading frame, ≥1 domain coding exons targeted </v>
          </cell>
        </row>
        <row r="53">
          <cell r="A53" t="str">
            <v>ATM_21</v>
          </cell>
          <cell r="B53" t="str">
            <v>PVS1_Strong</v>
          </cell>
          <cell r="C53" t="str">
            <v>Exons 28-31; Reading frame disrupted, PTC_NMD predicted</v>
          </cell>
        </row>
        <row r="54">
          <cell r="A54" t="str">
            <v>ATM_22</v>
          </cell>
          <cell r="B54" t="str">
            <v>PVS1_Strong</v>
          </cell>
          <cell r="C54" t="str">
            <v>Exon 29; Reading frame disrupted, PTC_NMD predicted</v>
          </cell>
        </row>
        <row r="55">
          <cell r="A55" t="str">
            <v>ATM_23</v>
          </cell>
          <cell r="B55" t="str">
            <v>PVS1_Moderate</v>
          </cell>
          <cell r="C55" t="str">
            <v xml:space="preserve">Exons 29-31; Preserves reading frame, ≥1 domain coding exons targeted </v>
          </cell>
        </row>
        <row r="56">
          <cell r="A56" t="str">
            <v>ATM_25</v>
          </cell>
          <cell r="B56" t="str">
            <v>PVS1_Moderate</v>
          </cell>
          <cell r="C56" t="str">
            <v xml:space="preserve">Exons 29-30; Preserves reading frame, ≥1 domain coding exons targeted </v>
          </cell>
        </row>
        <row r="57">
          <cell r="A57" t="str">
            <v>ATM_32</v>
          </cell>
          <cell r="B57" t="str">
            <v>PVS1_Strong</v>
          </cell>
          <cell r="C57" t="str">
            <v xml:space="preserve">Exon 62; Reading frame disrupted, ≥1 domain coding exons targeted </v>
          </cell>
        </row>
        <row r="58">
          <cell r="A58" t="str">
            <v>ATM_33</v>
          </cell>
          <cell r="B58" t="str">
            <v>PVS1_N/A</v>
          </cell>
          <cell r="C58" t="str">
            <v xml:space="preserve">Exon 62-63; Little/no predicted impact on gene </v>
          </cell>
        </row>
        <row r="59">
          <cell r="A59" t="str">
            <v>ATM_34</v>
          </cell>
          <cell r="B59" t="str">
            <v>PVS1_N/A</v>
          </cell>
          <cell r="C59" t="str">
            <v xml:space="preserve">Exons 62-63; Little/no predicted impact on gene </v>
          </cell>
        </row>
        <row r="60">
          <cell r="A60" t="str">
            <v>ATM_35</v>
          </cell>
          <cell r="B60" t="str">
            <v>PVS1_N/A</v>
          </cell>
          <cell r="C60" t="str">
            <v xml:space="preserve">Exons 62-63; Little/no predicted impact on gene </v>
          </cell>
        </row>
        <row r="61">
          <cell r="A61" t="str">
            <v>ATM_36</v>
          </cell>
          <cell r="B61" t="str">
            <v>PVS1_N/A</v>
          </cell>
          <cell r="C61" t="str">
            <v xml:space="preserve">Exons 62-63; Little/no predicted impact on gene </v>
          </cell>
        </row>
        <row r="62">
          <cell r="A62" t="str">
            <v>ATM_37</v>
          </cell>
          <cell r="B62" t="str">
            <v>PVS1_N/A</v>
          </cell>
          <cell r="C62" t="str">
            <v xml:space="preserve">Exon 63; Little/no predicted impact on gene </v>
          </cell>
        </row>
        <row r="63">
          <cell r="A63" t="str">
            <v>ATM_6</v>
          </cell>
          <cell r="B63" t="str">
            <v>PM4</v>
          </cell>
          <cell r="C63" t="str">
            <v>Exon 5*; Not assumed to be single exon deletion</v>
          </cell>
        </row>
        <row r="64">
          <cell r="A64" t="str">
            <v>ATM_7</v>
          </cell>
          <cell r="B64" t="str">
            <v>PVS1</v>
          </cell>
          <cell r="C64" t="str">
            <v xml:space="preserve">Exon 6; Disrupts reading frame, PTC_NMD predicted </v>
          </cell>
        </row>
        <row r="65">
          <cell r="A65" t="str">
            <v>ATM_9</v>
          </cell>
          <cell r="B65" t="str">
            <v>PVS1</v>
          </cell>
          <cell r="C65" t="str">
            <v xml:space="preserve">Exon 6; Disrupts reading frame, PTC_NMD predicted </v>
          </cell>
        </row>
        <row r="66">
          <cell r="A66" t="str">
            <v>ATM_11</v>
          </cell>
          <cell r="B66" t="str">
            <v>PVS1</v>
          </cell>
          <cell r="C66" t="str">
            <v xml:space="preserve">Exon 6; Disrupts reading frame, PTC_NMD predicted </v>
          </cell>
        </row>
        <row r="67">
          <cell r="A67" t="str">
            <v>ATM_16</v>
          </cell>
          <cell r="B67" t="str">
            <v>PM4</v>
          </cell>
          <cell r="C67" t="str">
            <v>Exon 17*; Not assumed to be single exon deletion</v>
          </cell>
        </row>
        <row r="68">
          <cell r="A68" t="str">
            <v>ATM_17</v>
          </cell>
          <cell r="B68" t="str">
            <v>PVS1</v>
          </cell>
          <cell r="C68" t="str">
            <v xml:space="preserve">Exon 23; Disrupts reading frame, PTC_NMD predicted </v>
          </cell>
        </row>
        <row r="69">
          <cell r="A69" t="str">
            <v>ATM_19</v>
          </cell>
          <cell r="B69" t="str">
            <v>PVS1</v>
          </cell>
          <cell r="C69" t="str">
            <v xml:space="preserve">Exon 28; Disrupts reading frame, PTC_NMD predicted </v>
          </cell>
        </row>
        <row r="70">
          <cell r="A70" t="str">
            <v>ATM_24</v>
          </cell>
          <cell r="B70" t="str">
            <v>PVS1</v>
          </cell>
          <cell r="C70" t="str">
            <v xml:space="preserve">Exon 29; Disrupts reading frame, PTC_NMD predicted </v>
          </cell>
        </row>
        <row r="71">
          <cell r="A71" t="str">
            <v>ATM_26</v>
          </cell>
          <cell r="B71" t="str">
            <v>PM4</v>
          </cell>
          <cell r="C71" t="str">
            <v>Exon 29*; Not assumed to be single exon deletion</v>
          </cell>
        </row>
        <row r="72">
          <cell r="A72" t="str">
            <v>ATM_27</v>
          </cell>
          <cell r="B72" t="str">
            <v>PVS1</v>
          </cell>
          <cell r="C72" t="str">
            <v xml:space="preserve">Exons 32-33; Disrupts reading frame, PTC_NMD predicted </v>
          </cell>
        </row>
        <row r="73">
          <cell r="A73" t="str">
            <v>ATM_28</v>
          </cell>
          <cell r="B73" t="str">
            <v>n/a</v>
          </cell>
          <cell r="C73" t="str">
            <v xml:space="preserve">Intronic; </v>
          </cell>
        </row>
        <row r="74">
          <cell r="A74" t="str">
            <v>ATM_29</v>
          </cell>
          <cell r="B74" t="str">
            <v>PVS1</v>
          </cell>
          <cell r="C74" t="str">
            <v xml:space="preserve">Exons 39-40; Disrupts reading frame, PTC_NMD predicted </v>
          </cell>
        </row>
        <row r="75">
          <cell r="A75" t="str">
            <v>ATM_30</v>
          </cell>
          <cell r="B75" t="str">
            <v>PVS1</v>
          </cell>
          <cell r="C75" t="str">
            <v xml:space="preserve">Exon 39; Preserves reading frame, ≥1 domain coding exons targeted </v>
          </cell>
        </row>
        <row r="76">
          <cell r="A76" t="str">
            <v>ATM_31</v>
          </cell>
          <cell r="B76" t="str">
            <v>PVS1</v>
          </cell>
          <cell r="C76" t="str">
            <v>Exon 58; Disrupts reading frame, PTC_NMD predicted</v>
          </cell>
        </row>
        <row r="77">
          <cell r="A77" t="str">
            <v>BRCA2_1</v>
          </cell>
          <cell r="B77" t="str">
            <v>PVS1_Strong</v>
          </cell>
          <cell r="C77" t="str">
            <v xml:space="preserve">Exons 1-2; Disrupts reading frame, PTC_NMD predicted </v>
          </cell>
        </row>
        <row r="78">
          <cell r="A78" t="str">
            <v>BRCA2_4</v>
          </cell>
          <cell r="B78" t="str">
            <v>PVS1_Strong</v>
          </cell>
          <cell r="C78" t="str">
            <v xml:space="preserve">Exon 2; Disrupts reading frame, PTC_NMD predicted </v>
          </cell>
        </row>
        <row r="79">
          <cell r="A79" t="str">
            <v>BRCA2_5</v>
          </cell>
          <cell r="B79" t="str">
            <v>PVS1_Strong</v>
          </cell>
          <cell r="C79" t="str">
            <v xml:space="preserve">Exons 2; Disrupts reading frame, PTC_NMD predicted </v>
          </cell>
        </row>
        <row r="80">
          <cell r="A80" t="str">
            <v>BRCA2_6</v>
          </cell>
          <cell r="B80" t="str">
            <v>PVS1_Strong</v>
          </cell>
          <cell r="C80" t="str">
            <v xml:space="preserve">Exons 2; Disrupts reading frame, PTC_NMD predicted </v>
          </cell>
        </row>
        <row r="81">
          <cell r="A81" t="str">
            <v>BRCA2_7</v>
          </cell>
          <cell r="B81" t="str">
            <v>PM4</v>
          </cell>
          <cell r="C81" t="str">
            <v>Exon 3*; Not assumed to be single exon duplication</v>
          </cell>
        </row>
        <row r="82">
          <cell r="A82" t="str">
            <v>BRCA2_9</v>
          </cell>
          <cell r="B82" t="str">
            <v>PM4</v>
          </cell>
          <cell r="C82" t="str">
            <v>Exon 7*; Not assumed to be single exon duplication</v>
          </cell>
        </row>
        <row r="83">
          <cell r="A83" t="str">
            <v>BRCA2_11</v>
          </cell>
          <cell r="B83" t="str">
            <v>PM4</v>
          </cell>
          <cell r="C83" t="str">
            <v>Exon 10*; Not assumed to be single exon duplication</v>
          </cell>
        </row>
        <row r="84">
          <cell r="A84" t="str">
            <v>BRCA2_12</v>
          </cell>
          <cell r="B84" t="str">
            <v>PM4</v>
          </cell>
          <cell r="C84" t="str">
            <v>Exon 10*; Not assumed to be single exon duplication</v>
          </cell>
        </row>
        <row r="85">
          <cell r="A85" t="str">
            <v>BRCA2_15</v>
          </cell>
          <cell r="B85" t="str">
            <v>PM4</v>
          </cell>
          <cell r="C85" t="str">
            <v>Exon 11*; Not assumed to be single exon duplication</v>
          </cell>
        </row>
        <row r="86">
          <cell r="A86" t="str">
            <v>BRCA2_16</v>
          </cell>
          <cell r="B86" t="str">
            <v>PM4</v>
          </cell>
          <cell r="C86" t="str">
            <v>Exon 11*; Not assumed to be single exon duplication</v>
          </cell>
        </row>
        <row r="87">
          <cell r="A87" t="str">
            <v>BRCA2_17</v>
          </cell>
          <cell r="B87" t="str">
            <v>PM4</v>
          </cell>
          <cell r="C87" t="str">
            <v>Exon 11*; Not assumed to be single exon duplication</v>
          </cell>
        </row>
        <row r="88">
          <cell r="A88" t="str">
            <v>BRCA2_20</v>
          </cell>
          <cell r="B88" t="str">
            <v>PM4</v>
          </cell>
          <cell r="C88" t="str">
            <v>Exon 11*; Not assumed to be single exon duplication</v>
          </cell>
        </row>
        <row r="89">
          <cell r="A89" t="str">
            <v>BRCA2_23</v>
          </cell>
          <cell r="B89" t="str">
            <v>PM4</v>
          </cell>
          <cell r="C89" t="str">
            <v>Exon 11*; Not assumed to be single exon duplication</v>
          </cell>
        </row>
        <row r="90">
          <cell r="A90" t="str">
            <v>BRCA2_24</v>
          </cell>
          <cell r="B90" t="str">
            <v>PVS1_Strong</v>
          </cell>
          <cell r="C90" t="str">
            <v xml:space="preserve">Exons 12-13; Disrupts reading frame, PTC_NMD predicted </v>
          </cell>
        </row>
        <row r="91">
          <cell r="A91" t="str">
            <v>BRCA2_26</v>
          </cell>
          <cell r="B91" t="str">
            <v>PVS1_N/A</v>
          </cell>
          <cell r="C91" t="str">
            <v>Exon 12; Preserves reading frame, no functional domain overlap</v>
          </cell>
        </row>
        <row r="92">
          <cell r="A92" t="str">
            <v>BRCA2_31</v>
          </cell>
          <cell r="B92" t="str">
            <v>PVS1_Strong</v>
          </cell>
          <cell r="C92" t="str">
            <v xml:space="preserve">Exons 14; Disrupts reading frame, PTC_NMD predicted </v>
          </cell>
        </row>
        <row r="93">
          <cell r="A93" t="str">
            <v>BRCA2_32</v>
          </cell>
          <cell r="B93" t="str">
            <v>PM4</v>
          </cell>
          <cell r="C93" t="str">
            <v>Exons 19-20*; Not assumed to be single exon duplication</v>
          </cell>
        </row>
        <row r="94">
          <cell r="A94" t="str">
            <v>BRCA2_35</v>
          </cell>
          <cell r="B94" t="str">
            <v>PVS1_Moderate</v>
          </cell>
          <cell r="C94" t="str">
            <v>Exons 22-23; Preserves reading frame, completely contained within DBD</v>
          </cell>
        </row>
        <row r="95">
          <cell r="A95" t="str">
            <v>BRCA2_2</v>
          </cell>
          <cell r="B95" t="str">
            <v>PVS1_N/A</v>
          </cell>
          <cell r="C95" t="str">
            <v xml:space="preserve">Exon 1; In frame, no functional domain disruption, only non-coding exon targeted </v>
          </cell>
        </row>
        <row r="96">
          <cell r="A96" t="str">
            <v>BRCA2_3</v>
          </cell>
          <cell r="B96" t="str">
            <v>PVS1_N/A</v>
          </cell>
          <cell r="C96" t="str">
            <v>Exon 1; In frame, no functional domain disruption, only non-coding exon targeted</v>
          </cell>
        </row>
        <row r="97">
          <cell r="A97" t="str">
            <v>BRCA2_8</v>
          </cell>
          <cell r="B97" t="str">
            <v>PM4</v>
          </cell>
          <cell r="C97" t="str">
            <v>Exon 3*; Not assumed to be single exon deletion</v>
          </cell>
        </row>
        <row r="98">
          <cell r="A98" t="str">
            <v>BRCA2_10</v>
          </cell>
          <cell r="B98" t="str">
            <v>PVS1</v>
          </cell>
          <cell r="C98" t="str">
            <v>Exon 8; Out of frame, no functional domain disruption, PTC_NMD predicted</v>
          </cell>
        </row>
        <row r="99">
          <cell r="A99" t="str">
            <v>BRCA2_13</v>
          </cell>
          <cell r="B99" t="str">
            <v>PM4</v>
          </cell>
          <cell r="C99" t="str">
            <v>Exon 10*; Not assumed to be single exon deletion</v>
          </cell>
        </row>
        <row r="100">
          <cell r="A100" t="str">
            <v>BRCA2_14</v>
          </cell>
          <cell r="B100" t="str">
            <v>PM4</v>
          </cell>
          <cell r="C100" t="str">
            <v>Exon 10*; Not assumed to be single exon deletion</v>
          </cell>
        </row>
        <row r="101">
          <cell r="A101" t="str">
            <v>BRCA2_18</v>
          </cell>
          <cell r="B101" t="str">
            <v>PM4</v>
          </cell>
          <cell r="C101" t="str">
            <v>Exon 11*; Not assumed to be single exon deletion</v>
          </cell>
        </row>
        <row r="102">
          <cell r="A102" t="str">
            <v>BRCA2_19</v>
          </cell>
          <cell r="B102" t="str">
            <v>PM4</v>
          </cell>
          <cell r="C102" t="str">
            <v>Exon 11*; Not assumed to be single exon deletion</v>
          </cell>
        </row>
        <row r="103">
          <cell r="A103" t="str">
            <v>BRCA2_21</v>
          </cell>
          <cell r="B103" t="str">
            <v>PM4</v>
          </cell>
          <cell r="C103" t="str">
            <v>Exon 11*; Not assumed to be single exon deletion</v>
          </cell>
        </row>
        <row r="104">
          <cell r="A104" t="str">
            <v>BRCA2_22</v>
          </cell>
          <cell r="B104" t="str">
            <v>PM4</v>
          </cell>
          <cell r="C104" t="str">
            <v>Exon 11*; Not assumed to be single exon deletion</v>
          </cell>
        </row>
        <row r="105">
          <cell r="A105" t="str">
            <v>BRCA2_25</v>
          </cell>
          <cell r="B105" t="str">
            <v>PVS1</v>
          </cell>
          <cell r="C105" t="str">
            <v>Exons 12-13; Out of frame, no functional domain disruption, PTC_NMD predicted</v>
          </cell>
        </row>
        <row r="106">
          <cell r="A106" t="str">
            <v>BRCA2_27</v>
          </cell>
          <cell r="B106" t="str">
            <v>PVS1_N/A</v>
          </cell>
          <cell r="C106" t="str">
            <v>Exon 12; In frame, no functional domain disrupted, &lt;10% of coding sequence</v>
          </cell>
        </row>
        <row r="107">
          <cell r="A107" t="str">
            <v>BRCA2_28</v>
          </cell>
          <cell r="B107" t="str">
            <v>PVS1</v>
          </cell>
          <cell r="C107" t="str">
            <v>Exons 12-13; Out of frame, no functional domain disruption, PTC_NMD predicted</v>
          </cell>
        </row>
        <row r="108">
          <cell r="A108" t="str">
            <v>BRCA2_29</v>
          </cell>
          <cell r="B108" t="str">
            <v>n/a</v>
          </cell>
          <cell r="C108" t="str">
            <v xml:space="preserve">Intronic; </v>
          </cell>
        </row>
        <row r="109">
          <cell r="A109" t="str">
            <v>BRCA2_30</v>
          </cell>
          <cell r="B109" t="str">
            <v>PVS1</v>
          </cell>
          <cell r="C109" t="str">
            <v>Exon 13; Out of frame, no functional domain disruption, PTC_NMD predicted</v>
          </cell>
        </row>
        <row r="110">
          <cell r="A110" t="str">
            <v>BRCA2_33</v>
          </cell>
          <cell r="B110" t="str">
            <v>n/a</v>
          </cell>
          <cell r="C110" t="str">
            <v>Intronic;</v>
          </cell>
        </row>
        <row r="111">
          <cell r="A111" t="str">
            <v>BRCA2_34</v>
          </cell>
          <cell r="B111" t="str">
            <v>PM4</v>
          </cell>
          <cell r="C111" t="str">
            <v>Exon 22*; Not assumed to be single exon deletion</v>
          </cell>
        </row>
        <row r="112">
          <cell r="A112" t="str">
            <v>BRCA2_36</v>
          </cell>
          <cell r="B112" t="str">
            <v>PM4</v>
          </cell>
          <cell r="C112" t="str">
            <v>Exon 22*; Not assumed to be single exon deletion</v>
          </cell>
        </row>
        <row r="113">
          <cell r="A113" t="str">
            <v>BRCA2_37</v>
          </cell>
          <cell r="B113" t="str">
            <v>n/a</v>
          </cell>
          <cell r="C113" t="str">
            <v>Intronic;</v>
          </cell>
        </row>
        <row r="114">
          <cell r="A114" t="str">
            <v>BRCA2_38</v>
          </cell>
          <cell r="B114" t="str">
            <v>PM4</v>
          </cell>
          <cell r="C114" t="str">
            <v>Exon 26*; Not assumed to be single exon deletion</v>
          </cell>
        </row>
        <row r="115">
          <cell r="A115" t="str">
            <v>BRCA2_39</v>
          </cell>
          <cell r="B115" t="str">
            <v>PM4</v>
          </cell>
          <cell r="C115" t="str">
            <v>Exon 26*; Not assumed to be single exon deletion</v>
          </cell>
        </row>
        <row r="116">
          <cell r="A116" t="str">
            <v>BRCA2_40</v>
          </cell>
          <cell r="B116" t="str">
            <v>PVS1_N/A</v>
          </cell>
          <cell r="C116" t="str">
            <v>Exon 27; Contained with 3’ UTR</v>
          </cell>
        </row>
        <row r="117">
          <cell r="A117" t="str">
            <v>BRCA1_1</v>
          </cell>
          <cell r="B117" t="str">
            <v>PVS1_Strong</v>
          </cell>
          <cell r="C117" t="str">
            <v>Exons 1-13;</v>
          </cell>
        </row>
        <row r="118">
          <cell r="A118" t="str">
            <v>BRCA1_2</v>
          </cell>
          <cell r="B118" t="str">
            <v>PVS1_N/A</v>
          </cell>
          <cell r="C118" t="str">
            <v>Exon 1*; Not assumed to be single exon deletion, only non-coding exon targeted</v>
          </cell>
        </row>
        <row r="119">
          <cell r="A119" t="str">
            <v>BRCA1_3</v>
          </cell>
          <cell r="B119" t="str">
            <v>PVS1_N/A</v>
          </cell>
          <cell r="C119" t="str">
            <v>Exon 1*; Not assumed to be single exon deletion, only non-coding exon targeted</v>
          </cell>
        </row>
        <row r="120">
          <cell r="A120" t="str">
            <v>BRCA1_4</v>
          </cell>
          <cell r="B120" t="str">
            <v>PVS1</v>
          </cell>
          <cell r="C120" t="str">
            <v>Exons 1-6; ≥1 domain coding exons targeted, PTC_NMD predicted</v>
          </cell>
        </row>
        <row r="121">
          <cell r="A121" t="str">
            <v>BRCA1_5</v>
          </cell>
          <cell r="B121" t="str">
            <v>PVS1_N/A</v>
          </cell>
          <cell r="C121" t="str">
            <v>Exon 1; Only non-coding exon targeted</v>
          </cell>
        </row>
        <row r="122">
          <cell r="A122" t="str">
            <v>BRCA1_6</v>
          </cell>
          <cell r="B122" t="str">
            <v>PVS1_N/A</v>
          </cell>
          <cell r="C122" t="str">
            <v>Exon 1; Only non-coding exon targeted</v>
          </cell>
        </row>
        <row r="123">
          <cell r="A123" t="str">
            <v>BRCA1_7</v>
          </cell>
          <cell r="B123" t="str">
            <v>PVS1_N/A</v>
          </cell>
          <cell r="C123" t="str">
            <v>Exon 1; Only non-coding exon targeted</v>
          </cell>
        </row>
        <row r="124">
          <cell r="A124" t="str">
            <v>BRCA1_8</v>
          </cell>
          <cell r="B124" t="str">
            <v>PVS1_N/A</v>
          </cell>
          <cell r="C124" t="str">
            <v>Exon 1*; Not assumed to be single exon deletion, only non-coding exon targeted</v>
          </cell>
        </row>
        <row r="125">
          <cell r="A125" t="str">
            <v>BRCA1_9</v>
          </cell>
          <cell r="B125" t="str">
            <v>PVS1_N/A</v>
          </cell>
          <cell r="C125" t="str">
            <v>Exon 1*; Not assumed to be single exon deletion, only non-coding exon targeted</v>
          </cell>
        </row>
        <row r="126">
          <cell r="A126" t="str">
            <v>BRCA1_10</v>
          </cell>
          <cell r="B126" t="str">
            <v>PVS1</v>
          </cell>
          <cell r="C126" t="str">
            <v>Exons 2-22; ≥1 domain coding exons targeted, PTC_NMD predicted</v>
          </cell>
        </row>
        <row r="127">
          <cell r="A127" t="str">
            <v>BRCA1_11</v>
          </cell>
          <cell r="B127" t="str">
            <v>PVS1_Strong</v>
          </cell>
          <cell r="C127" t="str">
            <v>Exons 2-17; ≥1 domain coding exons targeted, PTC_NMD predicted</v>
          </cell>
        </row>
        <row r="128">
          <cell r="A128" t="str">
            <v>BRCA1_12</v>
          </cell>
          <cell r="B128" t="str">
            <v>PVS1</v>
          </cell>
          <cell r="C128" t="str">
            <v>Exon 2; ≥1 domain coding exons targeted, PTC_NMD predicted</v>
          </cell>
        </row>
        <row r="129">
          <cell r="A129" t="str">
            <v>BRCA1_13</v>
          </cell>
          <cell r="B129" t="str">
            <v>PM4</v>
          </cell>
          <cell r="C129" t="str">
            <v>Exon 5*; Not assumed to be single exon deletion</v>
          </cell>
        </row>
        <row r="130">
          <cell r="A130" t="str">
            <v>BRCA1_14</v>
          </cell>
          <cell r="B130" t="str">
            <v>PVS1_Strong</v>
          </cell>
          <cell r="C130" t="str">
            <v xml:space="preserve">Exon 10; Disrupts reading frame, PTC_NMD predicted </v>
          </cell>
        </row>
        <row r="131">
          <cell r="A131" t="str">
            <v>BRCA1_15</v>
          </cell>
          <cell r="B131" t="str">
            <v>PM4</v>
          </cell>
          <cell r="C131" t="str">
            <v>Exon 10*; Not assumed to be single exon duplication</v>
          </cell>
        </row>
        <row r="132">
          <cell r="A132" t="str">
            <v>BRCA1_16</v>
          </cell>
          <cell r="B132" t="str">
            <v>PM4</v>
          </cell>
          <cell r="C132" t="str">
            <v>Exon 10*; Not assumed to be single exon duplication</v>
          </cell>
        </row>
        <row r="133">
          <cell r="A133" t="str">
            <v>BRCA1_17</v>
          </cell>
          <cell r="B133" t="str">
            <v>PVS1</v>
          </cell>
          <cell r="C133" t="str">
            <v>Exons 12-14; ≥1 domain coding exons targeted, PTC_NMD predicted</v>
          </cell>
        </row>
        <row r="134">
          <cell r="A134" t="str">
            <v>BRCA1_18</v>
          </cell>
          <cell r="B134" t="str">
            <v>PVS1</v>
          </cell>
          <cell r="C134" t="str">
            <v>Exons 14-17; Preserves reading frame, ≥1 domain coding exons targeted</v>
          </cell>
        </row>
        <row r="135">
          <cell r="A135" t="str">
            <v>BRCA1_19</v>
          </cell>
          <cell r="B135" t="str">
            <v>PVS1</v>
          </cell>
          <cell r="C135" t="str">
            <v>Exon 15; Out of frame, ≥ 1 BRCT coding exons, PTC_NMD predicted</v>
          </cell>
        </row>
        <row r="136">
          <cell r="A136" t="str">
            <v>BRCA1_20</v>
          </cell>
          <cell r="B136" t="str">
            <v>PVS1</v>
          </cell>
          <cell r="C136" t="str">
            <v>Exon 17; Out of frame, ≥ 1 BRCT coding exons, PTC_NMD predicted</v>
          </cell>
        </row>
        <row r="137">
          <cell r="A137" t="str">
            <v>BRCA1_21</v>
          </cell>
          <cell r="B137" t="str">
            <v>PVS1</v>
          </cell>
          <cell r="C137" t="str">
            <v>Exon 17; Out of frame, ≥ 1 BRCT coding exons, PTC_NMD predicted</v>
          </cell>
        </row>
        <row r="138">
          <cell r="A138" t="str">
            <v>BRCA1_22</v>
          </cell>
          <cell r="B138" t="str">
            <v>PVS1_Strong</v>
          </cell>
          <cell r="C138" t="str">
            <v xml:space="preserve">Exon 17; Disrupts reading frame, PTC_NMD predicted </v>
          </cell>
        </row>
        <row r="139">
          <cell r="A139" t="str">
            <v>BRCA1_23</v>
          </cell>
          <cell r="B139" t="str">
            <v>PVS1_Strong</v>
          </cell>
          <cell r="C139" t="str">
            <v xml:space="preserve">Exon 17; Disrupts reading frame, PTC_NMD predicted </v>
          </cell>
        </row>
        <row r="140">
          <cell r="A140" t="str">
            <v>BRCA1_24</v>
          </cell>
          <cell r="B140" t="str">
            <v>PVS1</v>
          </cell>
          <cell r="C140" t="str">
            <v>Exons 21-24; ≥ 1 BRCT coding exons, PTC_NMD predicted</v>
          </cell>
        </row>
        <row r="141">
          <cell r="A141" t="str">
            <v>BRCA1_25</v>
          </cell>
          <cell r="B141" t="str">
            <v>PVS1</v>
          </cell>
          <cell r="C141" t="str">
            <v>Exon 21; Out of frame, ≥ 1 BRCT coding exons, PTC_NMD predicted</v>
          </cell>
        </row>
        <row r="142">
          <cell r="A142" t="str">
            <v>PMS2_1</v>
          </cell>
          <cell r="B142" t="str">
            <v>PVS1</v>
          </cell>
          <cell r="C142" t="str">
            <v>Exons 1-15; Whole gene deletion</v>
          </cell>
        </row>
        <row r="143">
          <cell r="A143" t="str">
            <v>PMS2_2</v>
          </cell>
          <cell r="B143" t="str">
            <v>PVS1</v>
          </cell>
          <cell r="C143" t="str">
            <v>Exons 1-13; ≥ 1 domain coding exons targeted, PTC_NMD predicted</v>
          </cell>
        </row>
        <row r="144">
          <cell r="A144" t="str">
            <v>PMS2_3</v>
          </cell>
          <cell r="B144" t="str">
            <v>PVS1</v>
          </cell>
          <cell r="C144" t="str">
            <v>Exon 1; ≥ 1 domain coding exons targeted, PTC_NMD predicted</v>
          </cell>
        </row>
        <row r="145">
          <cell r="A145" t="str">
            <v>PMS2_4</v>
          </cell>
          <cell r="B145" t="str">
            <v>PVS1</v>
          </cell>
          <cell r="C145" t="str">
            <v>Exon 3-5; Out of frame, ≥1 domain coding exons targeted, PTC_NMD predicted</v>
          </cell>
        </row>
        <row r="146">
          <cell r="A146" t="str">
            <v>PMS2_5</v>
          </cell>
          <cell r="B146" t="str">
            <v>PVS1</v>
          </cell>
          <cell r="C146" t="str">
            <v>Exon 5-8; Out of frame, ≥1 domain coding exons targeted, PTC_NMD predicted</v>
          </cell>
        </row>
        <row r="147">
          <cell r="A147" t="str">
            <v>PMS2_6</v>
          </cell>
          <cell r="B147" t="str">
            <v>PVS1</v>
          </cell>
          <cell r="C147" t="str">
            <v>Exon 6-13; Out of frame, ≥1 domain coding exons targeted, PTC_NMD predicted</v>
          </cell>
        </row>
        <row r="148">
          <cell r="A148" t="str">
            <v>PMS2_7</v>
          </cell>
          <cell r="B148" t="str">
            <v>PVS1_Strong</v>
          </cell>
          <cell r="C148" t="str">
            <v>Exon 6-8; In frame, ≥1 domain coding exons targeted</v>
          </cell>
        </row>
        <row r="149">
          <cell r="A149" t="str">
            <v>PMS2_8</v>
          </cell>
          <cell r="B149" t="str">
            <v>PVS1</v>
          </cell>
          <cell r="C149" t="str">
            <v>Exon 6-7; Out of frame, ≥1 domain coding exons targeted, PTC_NMD predicted</v>
          </cell>
        </row>
        <row r="150">
          <cell r="A150" t="str">
            <v>PMS2_9</v>
          </cell>
          <cell r="B150" t="str">
            <v>PVS1_Strong</v>
          </cell>
          <cell r="C150" t="str">
            <v xml:space="preserve">Exon 6-8; In frame, ≥1 domain coding exons targeted </v>
          </cell>
        </row>
        <row r="151">
          <cell r="A151" t="str">
            <v>PMS2_10</v>
          </cell>
          <cell r="B151" t="str">
            <v>PVS1_Strong</v>
          </cell>
          <cell r="C151" t="str">
            <v xml:space="preserve">Exon 7; Disrupts reading frame, PTC_NMD predicted  </v>
          </cell>
        </row>
        <row r="152">
          <cell r="A152" t="str">
            <v>PMS2_11</v>
          </cell>
          <cell r="B152" t="str">
            <v>PM4</v>
          </cell>
          <cell r="C152" t="str">
            <v>Exon 8*; Not assumed to be single exon deletion</v>
          </cell>
        </row>
        <row r="153">
          <cell r="A153" t="str">
            <v>PMS2_12</v>
          </cell>
          <cell r="B153" t="str">
            <v>PVS1_Strong</v>
          </cell>
          <cell r="C153" t="str">
            <v xml:space="preserve">Exon 10; In frame, ≥ 1 domain coding exons targeted  </v>
          </cell>
        </row>
        <row r="154">
          <cell r="A154" t="str">
            <v>PMS2_13</v>
          </cell>
          <cell r="B154" t="str">
            <v>PVS1</v>
          </cell>
          <cell r="C154" t="str">
            <v>Exon 11-15; ≥ 1 domain coding exons targeted, PTC_NMD predicted</v>
          </cell>
        </row>
        <row r="155">
          <cell r="A155" t="str">
            <v>PMS2_14</v>
          </cell>
          <cell r="B155" t="str">
            <v>PM4</v>
          </cell>
          <cell r="C155" t="str">
            <v>Exon 11*; Not assumed to be single exon deletion</v>
          </cell>
        </row>
        <row r="156">
          <cell r="A156" t="str">
            <v>MLH1_1</v>
          </cell>
          <cell r="B156" t="str">
            <v>PVS1_Strong</v>
          </cell>
          <cell r="C156" t="str">
            <v xml:space="preserve">Exon 1; Disrupts reading frame, ≥ 1 domain coding exons, PTC_NMD predicted </v>
          </cell>
        </row>
        <row r="157">
          <cell r="A157" t="str">
            <v>MLH1_2</v>
          </cell>
          <cell r="B157" t="str">
            <v>PVS1</v>
          </cell>
          <cell r="C157" t="str">
            <v>Exon 1; ≥ 1 domain coding exons, PTC_NMD predicted</v>
          </cell>
        </row>
        <row r="158">
          <cell r="A158" t="str">
            <v>MLH1_3</v>
          </cell>
          <cell r="B158" t="str">
            <v>PVS1</v>
          </cell>
          <cell r="C158" t="str">
            <v>Exon 1-3; ≥ 1 domain coding exons, PTC_NMD predicted</v>
          </cell>
        </row>
        <row r="159">
          <cell r="A159" t="str">
            <v>MLH1_4</v>
          </cell>
          <cell r="B159" t="str">
            <v>PVS1_Strong</v>
          </cell>
          <cell r="C159" t="str">
            <v>Exon 3; In frame, ≥ 1 domain coding exons</v>
          </cell>
        </row>
        <row r="160">
          <cell r="A160" t="str">
            <v>MLH1_5</v>
          </cell>
          <cell r="B160" t="str">
            <v>PVS1_Strong</v>
          </cell>
          <cell r="C160" t="str">
            <v>Exon 3; In frame, ≥ 1 domain coding exons</v>
          </cell>
        </row>
        <row r="161">
          <cell r="A161" t="str">
            <v>MLH1_6</v>
          </cell>
          <cell r="B161" t="str">
            <v>PVS1_N/A</v>
          </cell>
          <cell r="C161" t="str">
            <v>Exon 3; Preserves reading frame</v>
          </cell>
        </row>
        <row r="162">
          <cell r="A162" t="str">
            <v>MLH1_7</v>
          </cell>
          <cell r="B162" t="str">
            <v>PVS1_Strong</v>
          </cell>
          <cell r="C162" t="str">
            <v xml:space="preserve">Exons 4-6; Disrupts reading frame, PTC_NMD predicted </v>
          </cell>
        </row>
        <row r="163">
          <cell r="A163" t="str">
            <v>MLH1_8</v>
          </cell>
          <cell r="B163" t="str">
            <v>n/a</v>
          </cell>
          <cell r="C163" t="str">
            <v>Intronic;</v>
          </cell>
        </row>
        <row r="164">
          <cell r="A164" t="str">
            <v>MLH1_9</v>
          </cell>
          <cell r="B164" t="str">
            <v>n/a</v>
          </cell>
          <cell r="C164" t="str">
            <v>Intronic;</v>
          </cell>
        </row>
        <row r="165">
          <cell r="A165" t="str">
            <v>MLH1_10</v>
          </cell>
          <cell r="B165" t="str">
            <v>PVS1</v>
          </cell>
          <cell r="C165" t="str">
            <v>Exons 14-19; ≥ 1 domain coding exons, PTC_NMD predicted</v>
          </cell>
        </row>
        <row r="166">
          <cell r="A166" t="str">
            <v>MLH1_11</v>
          </cell>
          <cell r="B166" t="str">
            <v>PM4</v>
          </cell>
          <cell r="C166" t="str">
            <v>Exon 17*; Not assumed to be single exon deletion</v>
          </cell>
        </row>
        <row r="167">
          <cell r="A167" t="str">
            <v>MLH1_12</v>
          </cell>
          <cell r="B167" t="str">
            <v>PVS1_N/A</v>
          </cell>
          <cell r="C167" t="str">
            <v>Exons 17-19; Preserves reading frame</v>
          </cell>
        </row>
        <row r="168">
          <cell r="A168" t="str">
            <v>MSH6_1</v>
          </cell>
          <cell r="B168" t="str">
            <v>PVS1</v>
          </cell>
          <cell r="C168" t="str">
            <v xml:space="preserve">Exons 1-2; ≥ 1 domain coding exons, PTC_NMD predicted </v>
          </cell>
        </row>
        <row r="169">
          <cell r="A169" t="str">
            <v>MSH6_2</v>
          </cell>
          <cell r="B169" t="str">
            <v>PVS1</v>
          </cell>
          <cell r="C169" t="str">
            <v>Exon 1; Loss of start site, ≥ 1 domain coding exons, PTC_NMD predicted</v>
          </cell>
        </row>
        <row r="170">
          <cell r="A170" t="str">
            <v>MSH6_3</v>
          </cell>
          <cell r="B170" t="str">
            <v>PVS1</v>
          </cell>
          <cell r="C170" t="str">
            <v>Exon 1; Loss of start site, ≥ 1 domain coding exons, PTC_NMD predicted</v>
          </cell>
        </row>
        <row r="171">
          <cell r="A171" t="str">
            <v>MSH6_4</v>
          </cell>
          <cell r="B171" t="str">
            <v>PVS1</v>
          </cell>
          <cell r="C171" t="str">
            <v>Exons 1-2; Loss of start site, ≥ 1 domain coding exons, PTC_NMD predicted</v>
          </cell>
        </row>
        <row r="172">
          <cell r="A172" t="str">
            <v>MSH6_5</v>
          </cell>
          <cell r="B172" t="str">
            <v>PVS1</v>
          </cell>
          <cell r="C172" t="str">
            <v>Exon 2; Out of frame, ≥ 1 domain coding exons, PTC_NMD predicted</v>
          </cell>
        </row>
        <row r="173">
          <cell r="A173" t="str">
            <v>MSH6_6</v>
          </cell>
          <cell r="B173" t="str">
            <v>PVS1</v>
          </cell>
          <cell r="C173" t="str">
            <v>Exons 2-8; Out of frame, ≥ 1 domain coding exons, PTC_NMD predicted</v>
          </cell>
        </row>
        <row r="174">
          <cell r="A174" t="str">
            <v>MSH6_7</v>
          </cell>
          <cell r="B174" t="str">
            <v>PVS1</v>
          </cell>
          <cell r="C174" t="str">
            <v>Exon 5; Out of frame, ≥ 1 domain coding exons, PTC_NMD predicted</v>
          </cell>
        </row>
        <row r="175">
          <cell r="A175" t="str">
            <v>MSH6_8</v>
          </cell>
          <cell r="B175" t="str">
            <v>PVS1_Strong</v>
          </cell>
          <cell r="C175" t="str">
            <v>Exons 5-6; In frame, ≥ 1 domain coding exons</v>
          </cell>
        </row>
        <row r="176">
          <cell r="A176" t="str">
            <v>MSH6_9</v>
          </cell>
          <cell r="B176" t="str">
            <v>PVS1_N/A</v>
          </cell>
          <cell r="C176" t="str">
            <v xml:space="preserve">Exons 7-10; Little/no predicted impact on gene </v>
          </cell>
        </row>
        <row r="177">
          <cell r="A177" t="str">
            <v>MSH6_10</v>
          </cell>
          <cell r="B177" t="str">
            <v>PVS1_Strong</v>
          </cell>
          <cell r="C177" t="str">
            <v>Exons 7-10; In frame, ≥ 1 domain coding exons</v>
          </cell>
        </row>
        <row r="178">
          <cell r="A178" t="str">
            <v>MSH6_11</v>
          </cell>
          <cell r="B178" t="str">
            <v>PVS1</v>
          </cell>
          <cell r="C178" t="str">
            <v>Exons 7-8; Out of frame, ≥ 1 domain coding exons, PTC_NMD predicted</v>
          </cell>
        </row>
        <row r="179">
          <cell r="A179" t="str">
            <v>MSH6_12</v>
          </cell>
          <cell r="B179" t="str">
            <v>PVS1_Strong</v>
          </cell>
          <cell r="C179" t="str">
            <v xml:space="preserve">Exons 7-8; Disrupts reading frame, PTC_NMD predicted </v>
          </cell>
        </row>
        <row r="180">
          <cell r="A180" t="str">
            <v>MSH6_13</v>
          </cell>
          <cell r="B180" t="str">
            <v>PVS1_Strong</v>
          </cell>
          <cell r="C180" t="str">
            <v xml:space="preserve">Exons 7-8; Disrupts reading frame, PTC_NMD predicted </v>
          </cell>
        </row>
        <row r="181">
          <cell r="A181" t="str">
            <v>MSH6_14</v>
          </cell>
          <cell r="B181" t="str">
            <v>PVS1_N/A</v>
          </cell>
          <cell r="C181" t="str">
            <v xml:space="preserve">Exons 8 - 10; Little/no predicted impact on gene </v>
          </cell>
        </row>
        <row r="182">
          <cell r="A182" t="str">
            <v>MSH6_15</v>
          </cell>
          <cell r="B182" t="str">
            <v>PVS1_N/A</v>
          </cell>
          <cell r="C182" t="str">
            <v xml:space="preserve">Exons 8-10; Little/no predicted impact on gene </v>
          </cell>
        </row>
        <row r="183">
          <cell r="A183" t="str">
            <v>MSH6_16</v>
          </cell>
          <cell r="B183" t="str">
            <v>PVS1_N/A</v>
          </cell>
          <cell r="C183" t="str">
            <v xml:space="preserve">Exons 9-10; Little/no predicted impact on gene </v>
          </cell>
        </row>
        <row r="184">
          <cell r="A184" t="str">
            <v>MSH2_1</v>
          </cell>
          <cell r="B184" t="str">
            <v>PVS1</v>
          </cell>
          <cell r="C184" t="str">
            <v xml:space="preserve">Exons 1-6; TSS lost, ≥1 domain coding exons targeted - EPCAM involvement </v>
          </cell>
        </row>
        <row r="185">
          <cell r="A185" t="str">
            <v>MSH2_7</v>
          </cell>
          <cell r="B185" t="str">
            <v>PVS1</v>
          </cell>
          <cell r="C185" t="str">
            <v xml:space="preserve">Exons 1-6; TSS lost, ≥1 domain coding exons targeted- EPCAM involvement </v>
          </cell>
        </row>
        <row r="186">
          <cell r="A186" t="str">
            <v>MSH2_8</v>
          </cell>
          <cell r="B186" t="str">
            <v>PVS1</v>
          </cell>
          <cell r="C186" t="str">
            <v>Exon 1; TSS lost, ≥1 domain coding exons targeted</v>
          </cell>
        </row>
        <row r="187">
          <cell r="A187" t="str">
            <v>MSH2_9</v>
          </cell>
          <cell r="B187" t="str">
            <v>PVS1</v>
          </cell>
          <cell r="C187" t="str">
            <v>Exons 1-6; TSS lost, ≥1 domain coding exons targeted</v>
          </cell>
        </row>
        <row r="188">
          <cell r="A188" t="str">
            <v>MSH2_13</v>
          </cell>
          <cell r="B188" t="str">
            <v>PVS1</v>
          </cell>
          <cell r="C188" t="str">
            <v>Exons 2-3; Out of frame, ≥1 domain coding exons targeted, PTC_NMD predicted</v>
          </cell>
        </row>
        <row r="189">
          <cell r="A189" t="str">
            <v>MSH2_15</v>
          </cell>
          <cell r="B189" t="str">
            <v>PVS1_Strong</v>
          </cell>
          <cell r="C189" t="str">
            <v>Exon 4; In frame , ≥1 domain coding exons</v>
          </cell>
        </row>
        <row r="190">
          <cell r="A190" t="str">
            <v>MSH2_16</v>
          </cell>
          <cell r="B190" t="str">
            <v>PVS1_Strong</v>
          </cell>
          <cell r="C190" t="str">
            <v>Exons 4-8; In frame , ≥1 domain coding exons</v>
          </cell>
        </row>
        <row r="191">
          <cell r="A191" t="str">
            <v>MSH2_17</v>
          </cell>
          <cell r="B191" t="str">
            <v>PVS1_Strong</v>
          </cell>
          <cell r="C191" t="str">
            <v>Exon 4; In frame , ≥1 domain coding exons</v>
          </cell>
        </row>
        <row r="192">
          <cell r="A192" t="str">
            <v>MSH2_19</v>
          </cell>
          <cell r="B192" t="str">
            <v>PVS1</v>
          </cell>
          <cell r="C192" t="str">
            <v>Exon 8; Out of frame, ≥1 domain coding exons, PTC_NMD predicted</v>
          </cell>
        </row>
        <row r="193">
          <cell r="A193" t="str">
            <v>MSH2_20</v>
          </cell>
          <cell r="B193" t="str">
            <v>PVS1_Strong</v>
          </cell>
          <cell r="C193" t="str">
            <v>Exons 9-16; In frame , ≥1 domain coding exons targeted</v>
          </cell>
        </row>
        <row r="194">
          <cell r="A194" t="str">
            <v>MSH2_22</v>
          </cell>
          <cell r="B194" t="str">
            <v>PVS1</v>
          </cell>
          <cell r="C194" t="str">
            <v>Exon 11; Out of frame, ≥1 domain coding exons targeted, PTC_NMD predicted</v>
          </cell>
        </row>
        <row r="195">
          <cell r="A195" t="str">
            <v>MSH2_23</v>
          </cell>
          <cell r="B195" t="str">
            <v>PM4</v>
          </cell>
          <cell r="C195" t="str">
            <v>Exon 11*; Not assumed to be single exon deletion</v>
          </cell>
        </row>
        <row r="196">
          <cell r="A196" t="str">
            <v>MSH2_26</v>
          </cell>
          <cell r="B196" t="str">
            <v>PM4</v>
          </cell>
          <cell r="C196" t="str">
            <v>Exon 11*; Not assumed to be single exon deletion</v>
          </cell>
        </row>
        <row r="197">
          <cell r="A197" t="str">
            <v>MSH2_27</v>
          </cell>
          <cell r="B197" t="str">
            <v>PVS1_Strong</v>
          </cell>
          <cell r="C197" t="str">
            <v>Exon 12; In frame , ≥1 domain coding exons targeted</v>
          </cell>
        </row>
        <row r="198">
          <cell r="A198" t="str">
            <v>MSH2_28</v>
          </cell>
          <cell r="B198" t="str">
            <v>PVS1</v>
          </cell>
          <cell r="C198" t="str">
            <v>Exon 15; Out of frame, ≥1 domain coding exons, PTC_NMD predicted</v>
          </cell>
        </row>
        <row r="199">
          <cell r="A199" t="str">
            <v>MSH2_1</v>
          </cell>
          <cell r="B199" t="str">
            <v>PVS1</v>
          </cell>
          <cell r="C199" t="str">
            <v xml:space="preserve">Exons 1-6; TSS lost, ≥1 domain coding exons targeted - EPCAM involvement </v>
          </cell>
        </row>
        <row r="200">
          <cell r="A200" t="str">
            <v>MSH2_2</v>
          </cell>
          <cell r="B200" t="str">
            <v>PVS1_N/A</v>
          </cell>
          <cell r="C200" t="str">
            <v xml:space="preserve">Exons 1-16; Whole gene duplication- EPCAM involvement </v>
          </cell>
        </row>
        <row r="201">
          <cell r="A201" t="str">
            <v>MSH2_3</v>
          </cell>
          <cell r="B201" t="str">
            <v>PVS1_Strong</v>
          </cell>
          <cell r="C201" t="str">
            <v xml:space="preserve">Exons 1-8; Disrupts reading frame, PTC_NMD predicted - EPCAM involvement </v>
          </cell>
        </row>
        <row r="202">
          <cell r="A202" t="str">
            <v>MSH2_4</v>
          </cell>
          <cell r="B202" t="str">
            <v>PVS1_Strong</v>
          </cell>
          <cell r="C202" t="str">
            <v xml:space="preserve">Exons 1-8; Disrupts reading frame, PTC_NMD predicted - EPCAM involvement </v>
          </cell>
        </row>
        <row r="203">
          <cell r="A203" t="str">
            <v>MSH2_5</v>
          </cell>
          <cell r="B203" t="str">
            <v>PVS1_Strong</v>
          </cell>
          <cell r="C203" t="str">
            <v xml:space="preserve">Exons 1-9; Disrupts reading frame, PTC_NMD predicted - EPCAM involvement </v>
          </cell>
        </row>
        <row r="204">
          <cell r="A204" t="str">
            <v>MSH2_6</v>
          </cell>
          <cell r="B204" t="str">
            <v>PVS1_Strong</v>
          </cell>
          <cell r="C204" t="str">
            <v xml:space="preserve">Exons 1-8; Disrupts reading frame, PTC_NMD predicted - EPCAM involvement </v>
          </cell>
        </row>
        <row r="205">
          <cell r="A205" t="str">
            <v>MSH2_10</v>
          </cell>
          <cell r="B205" t="str">
            <v>PVS1_Strong</v>
          </cell>
          <cell r="C205" t="str">
            <v xml:space="preserve">Exons 1-6; Disrupts reading frame, PTC_NMD predicted </v>
          </cell>
        </row>
        <row r="206">
          <cell r="A206" t="str">
            <v>MSH2_11</v>
          </cell>
          <cell r="B206" t="str">
            <v>PVS1_N/A</v>
          </cell>
          <cell r="C206" t="str">
            <v>Exons 1-8; Unknown impact on reading frame and NMD</v>
          </cell>
        </row>
        <row r="207">
          <cell r="A207" t="str">
            <v>MSH2_12</v>
          </cell>
          <cell r="B207" t="str">
            <v>PVS1_Strong</v>
          </cell>
          <cell r="C207" t="str">
            <v xml:space="preserve">Exons 1-6; Disrupts reading frame, PTC_NMD predicted </v>
          </cell>
        </row>
        <row r="208">
          <cell r="A208" t="str">
            <v>MSH2_14</v>
          </cell>
          <cell r="B208" t="str">
            <v>PVS1_Strong</v>
          </cell>
          <cell r="C208" t="str">
            <v xml:space="preserve">Exons 2-6; Disrupts reading frame, PTC_NMD predicted </v>
          </cell>
        </row>
        <row r="209">
          <cell r="A209" t="str">
            <v>MSH2_18</v>
          </cell>
          <cell r="B209" t="str">
            <v>PVS1_Strong</v>
          </cell>
          <cell r="C209" t="str">
            <v xml:space="preserve">Exons 7-8; Disrupts reading frame, PTC_NMD predicted </v>
          </cell>
        </row>
        <row r="210">
          <cell r="A210" t="str">
            <v>MSH2_21</v>
          </cell>
          <cell r="B210" t="str">
            <v>PVS1_N/A</v>
          </cell>
          <cell r="C210" t="str">
            <v>Exons 10-11; Unknown impact on reading frame and NMD</v>
          </cell>
        </row>
        <row r="211">
          <cell r="A211" t="str">
            <v>MSH2_24</v>
          </cell>
          <cell r="B211" t="str">
            <v>PM4</v>
          </cell>
          <cell r="C211" t="str">
            <v>Exon 11*; Not assumed to be single exon duplication</v>
          </cell>
        </row>
        <row r="212">
          <cell r="A212" t="str">
            <v>MSH2_25</v>
          </cell>
          <cell r="B212" t="str">
            <v>PM4</v>
          </cell>
          <cell r="C212" t="str">
            <v>Exon 11* Not assumed to be single exon duplication</v>
          </cell>
        </row>
        <row r="213">
          <cell r="A213" t="str">
            <v>MSH2_29</v>
          </cell>
          <cell r="B213" t="str">
            <v>PVS1_N/A</v>
          </cell>
          <cell r="C213" t="str">
            <v xml:space="preserve">Exons 15-16; Little/no predicted impact on gene </v>
          </cell>
        </row>
        <row r="214">
          <cell r="A214" t="str">
            <v>MSH2_30</v>
          </cell>
          <cell r="B214" t="str">
            <v>PVS1_N/A</v>
          </cell>
          <cell r="C214" t="str">
            <v xml:space="preserve">Exon 16; Little/no predicted impact on gene </v>
          </cell>
        </row>
        <row r="215">
          <cell r="A215" t="str">
            <v>MSH2_31</v>
          </cell>
          <cell r="B215" t="str">
            <v>PVS1_N/A</v>
          </cell>
          <cell r="C215" t="str">
            <v xml:space="preserve">Exon 16; Little/no predicted impact on gene 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46BD-F09A-406C-8A6E-4F2F7B2EC1D1}">
  <dimension ref="A1:N37"/>
  <sheetViews>
    <sheetView tabSelected="1" workbookViewId="0">
      <selection activeCell="J16" sqref="J16"/>
    </sheetView>
  </sheetViews>
  <sheetFormatPr defaultRowHeight="14.4" x14ac:dyDescent="0.3"/>
  <cols>
    <col min="2" max="2" width="18.6640625" bestFit="1" customWidth="1"/>
    <col min="3" max="3" width="18.6640625" customWidth="1"/>
  </cols>
  <sheetData>
    <row r="1" spans="1:14" x14ac:dyDescent="0.3">
      <c r="A1" s="10" t="s">
        <v>753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3" spans="1:14" s="3" customFormat="1" x14ac:dyDescent="0.3">
      <c r="A3" s="3" t="s">
        <v>0</v>
      </c>
      <c r="B3" s="3" t="s">
        <v>342</v>
      </c>
      <c r="C3" s="3" t="s">
        <v>403</v>
      </c>
      <c r="D3" s="3" t="s">
        <v>343</v>
      </c>
      <c r="E3" s="3" t="s">
        <v>401</v>
      </c>
      <c r="F3" s="3" t="s">
        <v>402</v>
      </c>
    </row>
    <row r="4" spans="1:14" x14ac:dyDescent="0.3">
      <c r="A4" s="4" t="s">
        <v>344</v>
      </c>
      <c r="B4" t="s">
        <v>345</v>
      </c>
      <c r="C4" t="str">
        <f>VLOOKUP(A4,[1]Additional!$A$3:$C$26,3,)</f>
        <v>NM_002691.4</v>
      </c>
      <c r="D4" t="s">
        <v>346</v>
      </c>
      <c r="E4">
        <v>50887596</v>
      </c>
      <c r="F4">
        <v>50921271</v>
      </c>
    </row>
    <row r="5" spans="1:14" x14ac:dyDescent="0.3">
      <c r="A5" s="4" t="s">
        <v>347</v>
      </c>
      <c r="B5" t="s">
        <v>348</v>
      </c>
      <c r="C5" t="str">
        <f>VLOOKUP(A5,[1]Additional!$A$3:$C$26,3,)</f>
        <v>NM_006231.4</v>
      </c>
      <c r="D5" t="s">
        <v>349</v>
      </c>
      <c r="E5">
        <v>133200348</v>
      </c>
      <c r="F5">
        <v>133263945</v>
      </c>
    </row>
    <row r="6" spans="1:14" x14ac:dyDescent="0.3">
      <c r="A6" s="4" t="s">
        <v>2</v>
      </c>
      <c r="B6" t="s">
        <v>350</v>
      </c>
      <c r="C6" t="str">
        <f>VLOOKUP(A6,[1]Additional!$A$3:$C$26,3,)</f>
        <v>NM_001128425.2</v>
      </c>
      <c r="D6" t="s">
        <v>351</v>
      </c>
      <c r="E6">
        <v>45794914</v>
      </c>
      <c r="F6">
        <v>45805642</v>
      </c>
    </row>
    <row r="7" spans="1:14" x14ac:dyDescent="0.3">
      <c r="A7" s="4" t="s">
        <v>199</v>
      </c>
      <c r="B7" t="s">
        <v>352</v>
      </c>
      <c r="C7" t="str">
        <f>VLOOKUP(A7,[1]Additional!$A$3:$C$26,3,)</f>
        <v>NM_007194.4</v>
      </c>
      <c r="D7" t="s">
        <v>353</v>
      </c>
      <c r="E7">
        <v>29083731</v>
      </c>
      <c r="F7">
        <v>29137808</v>
      </c>
    </row>
    <row r="8" spans="1:14" x14ac:dyDescent="0.3">
      <c r="A8" s="4" t="s">
        <v>83</v>
      </c>
      <c r="B8" t="s">
        <v>354</v>
      </c>
      <c r="C8" t="str">
        <f>VLOOKUP(A8,[1]Additional!$A$3:$C$26,3,)</f>
        <v>NM_000314.8</v>
      </c>
      <c r="D8" t="s">
        <v>355</v>
      </c>
      <c r="E8">
        <v>89622870</v>
      </c>
      <c r="F8">
        <v>89731687</v>
      </c>
    </row>
    <row r="9" spans="1:14" x14ac:dyDescent="0.3">
      <c r="A9" s="4" t="s">
        <v>175</v>
      </c>
      <c r="B9" t="s">
        <v>356</v>
      </c>
      <c r="C9" t="str">
        <f>VLOOKUP(A9,[1]Additional!$A$3:$C$26,3,)</f>
        <v>NM_058216.3</v>
      </c>
      <c r="D9" t="s">
        <v>357</v>
      </c>
      <c r="E9">
        <v>56769934</v>
      </c>
      <c r="F9">
        <v>56811703</v>
      </c>
    </row>
    <row r="10" spans="1:14" x14ac:dyDescent="0.3">
      <c r="A10" s="4" t="s">
        <v>153</v>
      </c>
      <c r="B10" t="s">
        <v>358</v>
      </c>
      <c r="C10" t="str">
        <f>VLOOKUP(A10,[1]Additional!$A$3:$C$26,3,)</f>
        <v>NM_002878.4</v>
      </c>
      <c r="D10" t="s">
        <v>357</v>
      </c>
      <c r="E10">
        <v>33419240</v>
      </c>
      <c r="F10">
        <v>33446879</v>
      </c>
    </row>
    <row r="11" spans="1:14" x14ac:dyDescent="0.3">
      <c r="A11" s="4" t="s">
        <v>184</v>
      </c>
      <c r="B11" t="s">
        <v>359</v>
      </c>
      <c r="C11" t="str">
        <f>VLOOKUP(A11,[1]Additional!$A$3:$C$26,3,)</f>
        <v>NM_000455.5</v>
      </c>
      <c r="D11" t="s">
        <v>346</v>
      </c>
      <c r="E11">
        <v>1205740</v>
      </c>
      <c r="F11">
        <v>1228428</v>
      </c>
    </row>
    <row r="12" spans="1:14" x14ac:dyDescent="0.3">
      <c r="A12" s="4" t="s">
        <v>151</v>
      </c>
      <c r="B12" t="s">
        <v>360</v>
      </c>
      <c r="C12" t="str">
        <f>VLOOKUP(A12,[1]Additional!$A$3:$C$26,3,)</f>
        <v>NM_000546.6</v>
      </c>
      <c r="D12" t="s">
        <v>357</v>
      </c>
      <c r="E12">
        <v>7571720</v>
      </c>
      <c r="F12">
        <v>7590856</v>
      </c>
    </row>
    <row r="13" spans="1:14" x14ac:dyDescent="0.3">
      <c r="A13" s="4" t="s">
        <v>209</v>
      </c>
      <c r="B13" t="s">
        <v>361</v>
      </c>
      <c r="C13" t="str">
        <f>VLOOKUP(A13,[1]Additional!$A$3:$C$26,3,)</f>
        <v>NM_003000.3</v>
      </c>
      <c r="D13" t="s">
        <v>351</v>
      </c>
      <c r="E13">
        <v>17345217</v>
      </c>
      <c r="F13">
        <v>17380665</v>
      </c>
    </row>
    <row r="14" spans="1:14" x14ac:dyDescent="0.3">
      <c r="A14" s="4" t="s">
        <v>362</v>
      </c>
      <c r="B14" t="s">
        <v>363</v>
      </c>
      <c r="C14" t="str">
        <f>VLOOKUP(A14,[1]Additional!$A$3:$C$26,3,)</f>
        <v>NM_003001.5</v>
      </c>
      <c r="D14" t="s">
        <v>351</v>
      </c>
      <c r="E14">
        <v>161284047</v>
      </c>
      <c r="F14">
        <v>161332984</v>
      </c>
    </row>
    <row r="15" spans="1:14" x14ac:dyDescent="0.3">
      <c r="A15" s="4" t="s">
        <v>100</v>
      </c>
      <c r="B15" t="s">
        <v>364</v>
      </c>
      <c r="C15" t="str">
        <f>VLOOKUP(A15,[1]Additional!$A$3:$C$26,3,)</f>
        <v>NM_003002.4</v>
      </c>
      <c r="D15" t="s">
        <v>365</v>
      </c>
      <c r="E15">
        <v>111957497</v>
      </c>
      <c r="F15">
        <v>111966518</v>
      </c>
    </row>
    <row r="16" spans="1:14" x14ac:dyDescent="0.3">
      <c r="A16" s="4" t="s">
        <v>125</v>
      </c>
      <c r="B16" t="s">
        <v>366</v>
      </c>
      <c r="C16" t="str">
        <f>VLOOKUP(A16,[1]Additional!$A$3:$C$26,3,)</f>
        <v>-</v>
      </c>
      <c r="D16" t="s">
        <v>367</v>
      </c>
      <c r="E16">
        <v>105235686</v>
      </c>
      <c r="F16">
        <v>105260461</v>
      </c>
    </row>
    <row r="17" spans="1:6" x14ac:dyDescent="0.3">
      <c r="A17" s="4" t="s">
        <v>57</v>
      </c>
      <c r="B17" t="s">
        <v>368</v>
      </c>
      <c r="C17" t="str">
        <f>VLOOKUP(A17,[1]Additional!$A$3:$C$26,3,)</f>
        <v>NM_006218.4</v>
      </c>
      <c r="D17" t="s">
        <v>369</v>
      </c>
      <c r="E17">
        <v>178866311</v>
      </c>
      <c r="F17">
        <v>178957881</v>
      </c>
    </row>
    <row r="18" spans="1:6" x14ac:dyDescent="0.3">
      <c r="A18" s="4" t="s">
        <v>370</v>
      </c>
      <c r="B18" t="s">
        <v>371</v>
      </c>
      <c r="C18" t="str">
        <f>VLOOKUP(A18,[1]Additional!$A$3:$C$26,3,)</f>
        <v>NM_001126049.2</v>
      </c>
      <c r="D18" t="s">
        <v>355</v>
      </c>
      <c r="E18">
        <v>89618918</v>
      </c>
      <c r="F18">
        <v>89623194</v>
      </c>
    </row>
    <row r="19" spans="1:6" x14ac:dyDescent="0.3">
      <c r="A19" s="4" t="s">
        <v>193</v>
      </c>
      <c r="B19" t="s">
        <v>372</v>
      </c>
      <c r="C19" t="s">
        <v>404</v>
      </c>
      <c r="D19" t="s">
        <v>373</v>
      </c>
      <c r="E19">
        <v>18488199</v>
      </c>
      <c r="F19">
        <v>18542059</v>
      </c>
    </row>
    <row r="20" spans="1:6" x14ac:dyDescent="0.3">
      <c r="A20" s="4" t="s">
        <v>74</v>
      </c>
      <c r="B20" t="s">
        <v>374</v>
      </c>
      <c r="C20" t="str">
        <f>VLOOKUP(A20,[1]Additional!$A$3:$C$26,3,)</f>
        <v>NM_021930.6</v>
      </c>
      <c r="D20" t="s">
        <v>375</v>
      </c>
      <c r="E20">
        <v>105172532</v>
      </c>
      <c r="F20">
        <v>105208124</v>
      </c>
    </row>
    <row r="21" spans="1:6" x14ac:dyDescent="0.3">
      <c r="A21" s="4" t="s">
        <v>307</v>
      </c>
      <c r="B21" t="s">
        <v>376</v>
      </c>
      <c r="C21" t="str">
        <f>VLOOKUP(A21,[1]Additional!$A$3:$C$26,3,)</f>
        <v>NM_002528.7</v>
      </c>
      <c r="D21" t="s">
        <v>377</v>
      </c>
      <c r="E21">
        <v>2089821</v>
      </c>
      <c r="F21">
        <v>2097835</v>
      </c>
    </row>
    <row r="22" spans="1:6" x14ac:dyDescent="0.3">
      <c r="A22" s="4" t="s">
        <v>303</v>
      </c>
      <c r="B22" t="s">
        <v>378</v>
      </c>
      <c r="C22" t="str">
        <f>VLOOKUP(A22,[1]Additional!$A$3:$C$26,3,)</f>
        <v>NM_014967.5</v>
      </c>
      <c r="D22" t="s">
        <v>379</v>
      </c>
      <c r="E22">
        <v>31196076</v>
      </c>
      <c r="F22">
        <v>31235311</v>
      </c>
    </row>
    <row r="23" spans="1:6" x14ac:dyDescent="0.3">
      <c r="A23" s="4" t="s">
        <v>244</v>
      </c>
      <c r="B23" t="s">
        <v>380</v>
      </c>
      <c r="C23" t="str">
        <f>VLOOKUP(A23,[1]Additional!$A$3:$C$26,3,)</f>
        <v>NM_000038.6</v>
      </c>
      <c r="D23" t="s">
        <v>381</v>
      </c>
      <c r="E23">
        <v>112073582</v>
      </c>
      <c r="F23">
        <v>112181936</v>
      </c>
    </row>
    <row r="24" spans="1:6" x14ac:dyDescent="0.3">
      <c r="A24" s="4" t="s">
        <v>180</v>
      </c>
      <c r="B24" t="s">
        <v>382</v>
      </c>
      <c r="C24" t="str">
        <f>VLOOKUP(A24,[1]Additional!$A$3:$C$26,3,)</f>
        <v>NM_032043.3</v>
      </c>
      <c r="D24" t="s">
        <v>357</v>
      </c>
      <c r="E24">
        <v>59758627</v>
      </c>
      <c r="F24">
        <v>59940882</v>
      </c>
    </row>
    <row r="25" spans="1:6" x14ac:dyDescent="0.3">
      <c r="A25" s="4" t="s">
        <v>81</v>
      </c>
      <c r="B25" t="s">
        <v>383</v>
      </c>
      <c r="C25" t="str">
        <f>VLOOKUP(A25,[1]Additional!$A$3:$C$26,3,)</f>
        <v>NM_000136.3</v>
      </c>
      <c r="D25" t="s">
        <v>384</v>
      </c>
      <c r="E25">
        <v>97861336</v>
      </c>
      <c r="F25">
        <v>98079984</v>
      </c>
    </row>
    <row r="26" spans="1:6" x14ac:dyDescent="0.3">
      <c r="A26" s="4" t="s">
        <v>78</v>
      </c>
      <c r="B26" t="s">
        <v>385</v>
      </c>
      <c r="C26" t="str">
        <f>VLOOKUP(A26,[1]Additional!$A$3:$C$26,3,)</f>
        <v>NM_002485.5</v>
      </c>
      <c r="D26" t="s">
        <v>386</v>
      </c>
      <c r="E26">
        <v>90945564</v>
      </c>
      <c r="F26">
        <v>90996944</v>
      </c>
    </row>
    <row r="27" spans="1:6" x14ac:dyDescent="0.3">
      <c r="A27" s="4" t="s">
        <v>14</v>
      </c>
      <c r="B27" t="s">
        <v>387</v>
      </c>
      <c r="C27" t="str">
        <f>VLOOKUP(A27,[1]Sheet1!$A$3:$C$13,2,)</f>
        <v>NM_000251.3</v>
      </c>
      <c r="D27" t="s">
        <v>388</v>
      </c>
      <c r="E27">
        <v>47630108</v>
      </c>
      <c r="F27">
        <v>47710367</v>
      </c>
    </row>
    <row r="28" spans="1:6" x14ac:dyDescent="0.3">
      <c r="A28" s="4" t="s">
        <v>28</v>
      </c>
      <c r="B28" t="s">
        <v>389</v>
      </c>
      <c r="C28" t="str">
        <f>VLOOKUP(A28,[1]Sheet1!$A$3:$C$13,2,)</f>
        <v>NM_000179.3</v>
      </c>
      <c r="D28" t="s">
        <v>390</v>
      </c>
      <c r="E28">
        <v>48010221</v>
      </c>
      <c r="F28">
        <v>48037240</v>
      </c>
    </row>
    <row r="29" spans="1:6" x14ac:dyDescent="0.3">
      <c r="A29" s="4" t="s">
        <v>48</v>
      </c>
      <c r="B29" t="s">
        <v>391</v>
      </c>
      <c r="C29" t="str">
        <f>VLOOKUP(A29,[1]Sheet1!$A$3:$C$13,2,)</f>
        <v>NM_000249.4</v>
      </c>
      <c r="D29" t="s">
        <v>369</v>
      </c>
      <c r="E29">
        <v>37034823</v>
      </c>
      <c r="F29">
        <v>37092409</v>
      </c>
    </row>
    <row r="30" spans="1:6" x14ac:dyDescent="0.3">
      <c r="A30" s="4" t="s">
        <v>60</v>
      </c>
      <c r="B30" t="s">
        <v>392</v>
      </c>
      <c r="C30" t="str">
        <f>VLOOKUP(A30,[1]Sheet1!$A$3:$C$13,2,)</f>
        <v>NM_000535.7</v>
      </c>
      <c r="D30" t="s">
        <v>375</v>
      </c>
      <c r="E30">
        <v>6012870</v>
      </c>
      <c r="F30">
        <v>6048756</v>
      </c>
    </row>
    <row r="31" spans="1:6" x14ac:dyDescent="0.3">
      <c r="A31" s="4" t="s">
        <v>131</v>
      </c>
      <c r="B31" t="s">
        <v>393</v>
      </c>
      <c r="C31" t="str">
        <f>VLOOKUP(A31,[1]Sheet1!$A$3:$C$13,2,)</f>
        <v>NM_004360.5</v>
      </c>
      <c r="D31" t="s">
        <v>377</v>
      </c>
      <c r="E31">
        <v>68771128</v>
      </c>
      <c r="F31">
        <v>68869451</v>
      </c>
    </row>
    <row r="32" spans="1:6" x14ac:dyDescent="0.3">
      <c r="A32" s="4" t="s">
        <v>39</v>
      </c>
      <c r="B32" t="s">
        <v>394</v>
      </c>
      <c r="C32" t="str">
        <f>VLOOKUP(A32,[1]Sheet1!$A$3:$C$13,2,)</f>
        <v>NM_000465.4</v>
      </c>
      <c r="D32" t="s">
        <v>390</v>
      </c>
      <c r="E32">
        <v>215590370</v>
      </c>
      <c r="F32">
        <v>215674428</v>
      </c>
    </row>
    <row r="33" spans="1:6" x14ac:dyDescent="0.3">
      <c r="A33" s="4" t="s">
        <v>10</v>
      </c>
      <c r="B33" t="s">
        <v>395</v>
      </c>
      <c r="C33" t="str">
        <f>VLOOKUP(A33,[1]Sheet1!$A$3:$C$13,2,)</f>
        <v>NM_002354.3</v>
      </c>
      <c r="D33" t="s">
        <v>390</v>
      </c>
      <c r="E33">
        <v>47596287</v>
      </c>
      <c r="F33">
        <v>47614173</v>
      </c>
    </row>
    <row r="34" spans="1:6" x14ac:dyDescent="0.3">
      <c r="A34" s="4" t="s">
        <v>85</v>
      </c>
      <c r="B34" t="s">
        <v>396</v>
      </c>
      <c r="C34" t="str">
        <f>VLOOKUP(A34,[1]Sheet1!$A$3:$C$13,2,)</f>
        <v>NM_000051</v>
      </c>
      <c r="D34" t="s">
        <v>365</v>
      </c>
      <c r="E34">
        <v>108093559</v>
      </c>
      <c r="F34">
        <v>108239826</v>
      </c>
    </row>
    <row r="35" spans="1:6" x14ac:dyDescent="0.3">
      <c r="A35" s="4" t="s">
        <v>155</v>
      </c>
      <c r="B35" t="s">
        <v>397</v>
      </c>
      <c r="C35" t="str">
        <f>VLOOKUP(A35,[1]Sheet1!$A$3:$C$13,2,)</f>
        <v>-</v>
      </c>
      <c r="D35" t="s">
        <v>357</v>
      </c>
      <c r="E35">
        <v>41197646</v>
      </c>
      <c r="F35">
        <v>41277500</v>
      </c>
    </row>
    <row r="36" spans="1:6" x14ac:dyDescent="0.3">
      <c r="A36" s="4" t="s">
        <v>102</v>
      </c>
      <c r="B36" t="s">
        <v>398</v>
      </c>
      <c r="C36" t="str">
        <f>VLOOKUP(A36,[1]Sheet1!$A$3:$C$13,2,)</f>
        <v>-</v>
      </c>
      <c r="D36" t="s">
        <v>399</v>
      </c>
      <c r="E36">
        <v>32889617</v>
      </c>
      <c r="F36">
        <v>32973805</v>
      </c>
    </row>
    <row r="37" spans="1:6" x14ac:dyDescent="0.3">
      <c r="A37" s="4" t="s">
        <v>128</v>
      </c>
      <c r="B37" t="s">
        <v>400</v>
      </c>
      <c r="C37" t="str">
        <f>VLOOKUP(A37,[1]Sheet1!$A$3:$C$13,2,)</f>
        <v>NM_024675.4</v>
      </c>
      <c r="D37" t="s">
        <v>377</v>
      </c>
      <c r="E37">
        <v>23614491</v>
      </c>
      <c r="F37">
        <v>23652631</v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5458D-9F93-42AE-9D0D-B0DB969D651F}">
  <dimension ref="A1:M314"/>
  <sheetViews>
    <sheetView workbookViewId="0">
      <selection sqref="A1:M1"/>
    </sheetView>
  </sheetViews>
  <sheetFormatPr defaultRowHeight="14.4" x14ac:dyDescent="0.3"/>
  <cols>
    <col min="1" max="1" width="30.109375" bestFit="1" customWidth="1"/>
    <col min="2" max="2" width="18.33203125" bestFit="1" customWidth="1"/>
    <col min="3" max="3" width="10.109375" bestFit="1" customWidth="1"/>
    <col min="4" max="4" width="12.5546875" bestFit="1" customWidth="1"/>
  </cols>
  <sheetData>
    <row r="1" spans="1:13" ht="30" customHeight="1" x14ac:dyDescent="0.3">
      <c r="A1" s="11" t="s">
        <v>756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x14ac:dyDescent="0.3">
      <c r="A3" t="s">
        <v>744</v>
      </c>
      <c r="B3" t="s">
        <v>745</v>
      </c>
      <c r="C3" t="s">
        <v>746</v>
      </c>
      <c r="D3" t="s">
        <v>747</v>
      </c>
    </row>
    <row r="4" spans="1:13" x14ac:dyDescent="0.3">
      <c r="A4" t="s">
        <v>1</v>
      </c>
      <c r="B4" t="s">
        <v>2</v>
      </c>
      <c r="C4">
        <v>0</v>
      </c>
      <c r="D4">
        <v>1</v>
      </c>
    </row>
    <row r="5" spans="1:13" x14ac:dyDescent="0.3">
      <c r="A5" t="s">
        <v>3</v>
      </c>
      <c r="B5" t="s">
        <v>2</v>
      </c>
      <c r="C5">
        <v>0</v>
      </c>
      <c r="D5">
        <v>1</v>
      </c>
    </row>
    <row r="6" spans="1:13" x14ac:dyDescent="0.3">
      <c r="A6" t="s">
        <v>4</v>
      </c>
      <c r="B6" t="s">
        <v>2</v>
      </c>
      <c r="C6">
        <v>1</v>
      </c>
      <c r="D6">
        <v>0</v>
      </c>
    </row>
    <row r="7" spans="1:13" x14ac:dyDescent="0.3">
      <c r="A7" t="s">
        <v>5</v>
      </c>
      <c r="B7" t="s">
        <v>2</v>
      </c>
      <c r="C7">
        <v>1</v>
      </c>
      <c r="D7">
        <v>0</v>
      </c>
    </row>
    <row r="8" spans="1:13" x14ac:dyDescent="0.3">
      <c r="A8" t="s">
        <v>6</v>
      </c>
      <c r="B8" t="s">
        <v>2</v>
      </c>
      <c r="C8">
        <v>1</v>
      </c>
      <c r="D8">
        <v>0</v>
      </c>
      <c r="K8" s="2"/>
    </row>
    <row r="9" spans="1:13" x14ac:dyDescent="0.3">
      <c r="A9" t="s">
        <v>7</v>
      </c>
      <c r="B9" t="s">
        <v>2</v>
      </c>
      <c r="C9">
        <v>1</v>
      </c>
      <c r="D9">
        <v>0</v>
      </c>
    </row>
    <row r="10" spans="1:13" x14ac:dyDescent="0.3">
      <c r="A10" t="s">
        <v>8</v>
      </c>
      <c r="B10" t="s">
        <v>2</v>
      </c>
      <c r="C10">
        <v>0</v>
      </c>
      <c r="D10">
        <v>1</v>
      </c>
    </row>
    <row r="11" spans="1:13" x14ac:dyDescent="0.3">
      <c r="A11" t="s">
        <v>9</v>
      </c>
      <c r="B11" t="s">
        <v>748</v>
      </c>
      <c r="C11">
        <v>1</v>
      </c>
      <c r="D11">
        <v>0</v>
      </c>
    </row>
    <row r="12" spans="1:13" x14ac:dyDescent="0.3">
      <c r="A12" t="s">
        <v>11</v>
      </c>
      <c r="B12" t="s">
        <v>10</v>
      </c>
      <c r="C12">
        <v>0</v>
      </c>
      <c r="D12">
        <v>1</v>
      </c>
    </row>
    <row r="13" spans="1:13" x14ac:dyDescent="0.3">
      <c r="A13" t="s">
        <v>12</v>
      </c>
      <c r="B13" t="s">
        <v>748</v>
      </c>
      <c r="C13">
        <v>1</v>
      </c>
      <c r="D13">
        <v>0</v>
      </c>
    </row>
    <row r="14" spans="1:13" x14ac:dyDescent="0.3">
      <c r="A14" t="s">
        <v>13</v>
      </c>
      <c r="B14" t="s">
        <v>14</v>
      </c>
      <c r="C14">
        <v>1</v>
      </c>
      <c r="D14">
        <v>0</v>
      </c>
    </row>
    <row r="15" spans="1:13" x14ac:dyDescent="0.3">
      <c r="A15" t="s">
        <v>15</v>
      </c>
      <c r="B15" t="s">
        <v>14</v>
      </c>
      <c r="C15">
        <v>1</v>
      </c>
      <c r="D15">
        <v>0</v>
      </c>
    </row>
    <row r="16" spans="1:13" x14ac:dyDescent="0.3">
      <c r="A16" t="s">
        <v>16</v>
      </c>
      <c r="B16" t="s">
        <v>14</v>
      </c>
      <c r="C16">
        <v>0</v>
      </c>
      <c r="D16">
        <v>1</v>
      </c>
    </row>
    <row r="17" spans="1:4" x14ac:dyDescent="0.3">
      <c r="A17" t="s">
        <v>17</v>
      </c>
      <c r="B17" t="s">
        <v>14</v>
      </c>
      <c r="C17">
        <v>1</v>
      </c>
      <c r="D17">
        <v>0</v>
      </c>
    </row>
    <row r="18" spans="1:4" x14ac:dyDescent="0.3">
      <c r="A18" t="s">
        <v>18</v>
      </c>
      <c r="B18" t="s">
        <v>14</v>
      </c>
      <c r="C18">
        <v>1</v>
      </c>
      <c r="D18">
        <v>0</v>
      </c>
    </row>
    <row r="19" spans="1:4" x14ac:dyDescent="0.3">
      <c r="A19" s="2" t="s">
        <v>19</v>
      </c>
      <c r="B19" s="2" t="s">
        <v>14</v>
      </c>
      <c r="C19" s="2">
        <v>2</v>
      </c>
      <c r="D19" s="2">
        <v>0</v>
      </c>
    </row>
    <row r="20" spans="1:4" x14ac:dyDescent="0.3">
      <c r="A20" t="s">
        <v>20</v>
      </c>
      <c r="B20" t="s">
        <v>14</v>
      </c>
      <c r="C20">
        <v>0</v>
      </c>
      <c r="D20">
        <v>1</v>
      </c>
    </row>
    <row r="21" spans="1:4" x14ac:dyDescent="0.3">
      <c r="A21" t="s">
        <v>21</v>
      </c>
      <c r="B21" t="s">
        <v>14</v>
      </c>
      <c r="C21">
        <v>1</v>
      </c>
      <c r="D21">
        <v>0</v>
      </c>
    </row>
    <row r="22" spans="1:4" x14ac:dyDescent="0.3">
      <c r="A22" t="s">
        <v>22</v>
      </c>
      <c r="B22" t="s">
        <v>14</v>
      </c>
      <c r="C22">
        <v>0</v>
      </c>
      <c r="D22">
        <v>1</v>
      </c>
    </row>
    <row r="23" spans="1:4" x14ac:dyDescent="0.3">
      <c r="A23" t="s">
        <v>23</v>
      </c>
      <c r="B23" t="s">
        <v>14</v>
      </c>
      <c r="C23">
        <v>0</v>
      </c>
      <c r="D23">
        <v>1</v>
      </c>
    </row>
    <row r="24" spans="1:4" x14ac:dyDescent="0.3">
      <c r="A24" t="s">
        <v>24</v>
      </c>
      <c r="B24" t="s">
        <v>14</v>
      </c>
      <c r="C24">
        <v>0</v>
      </c>
      <c r="D24">
        <v>1</v>
      </c>
    </row>
    <row r="25" spans="1:4" x14ac:dyDescent="0.3">
      <c r="A25" t="s">
        <v>25</v>
      </c>
      <c r="B25" t="s">
        <v>14</v>
      </c>
      <c r="C25">
        <v>1</v>
      </c>
      <c r="D25">
        <v>0</v>
      </c>
    </row>
    <row r="26" spans="1:4" x14ac:dyDescent="0.3">
      <c r="A26" t="s">
        <v>26</v>
      </c>
      <c r="B26" t="s">
        <v>14</v>
      </c>
      <c r="C26">
        <v>1</v>
      </c>
      <c r="D26">
        <v>0</v>
      </c>
    </row>
    <row r="27" spans="1:4" x14ac:dyDescent="0.3">
      <c r="A27" t="s">
        <v>27</v>
      </c>
      <c r="B27" t="s">
        <v>28</v>
      </c>
      <c r="C27">
        <v>1</v>
      </c>
      <c r="D27">
        <v>0</v>
      </c>
    </row>
    <row r="28" spans="1:4" x14ac:dyDescent="0.3">
      <c r="A28" t="s">
        <v>29</v>
      </c>
      <c r="B28" t="s">
        <v>28</v>
      </c>
      <c r="C28">
        <v>1</v>
      </c>
      <c r="D28">
        <v>0</v>
      </c>
    </row>
    <row r="29" spans="1:4" x14ac:dyDescent="0.3">
      <c r="A29" t="s">
        <v>30</v>
      </c>
      <c r="B29" t="s">
        <v>28</v>
      </c>
      <c r="C29">
        <v>1</v>
      </c>
      <c r="D29">
        <v>0</v>
      </c>
    </row>
    <row r="30" spans="1:4" x14ac:dyDescent="0.3">
      <c r="A30" t="s">
        <v>31</v>
      </c>
      <c r="B30" t="s">
        <v>28</v>
      </c>
      <c r="C30">
        <v>1</v>
      </c>
      <c r="D30">
        <v>0</v>
      </c>
    </row>
    <row r="31" spans="1:4" x14ac:dyDescent="0.3">
      <c r="A31" t="s">
        <v>32</v>
      </c>
      <c r="B31" t="s">
        <v>28</v>
      </c>
      <c r="C31">
        <v>1</v>
      </c>
      <c r="D31">
        <v>0</v>
      </c>
    </row>
    <row r="32" spans="1:4" x14ac:dyDescent="0.3">
      <c r="A32" t="s">
        <v>33</v>
      </c>
      <c r="B32" t="s">
        <v>28</v>
      </c>
      <c r="C32">
        <v>1</v>
      </c>
      <c r="D32">
        <v>0</v>
      </c>
    </row>
    <row r="33" spans="1:11" x14ac:dyDescent="0.3">
      <c r="A33" t="s">
        <v>34</v>
      </c>
      <c r="B33" t="s">
        <v>28</v>
      </c>
      <c r="C33">
        <v>1</v>
      </c>
      <c r="D33">
        <v>0</v>
      </c>
    </row>
    <row r="34" spans="1:11" x14ac:dyDescent="0.3">
      <c r="A34" t="s">
        <v>35</v>
      </c>
      <c r="B34" t="s">
        <v>28</v>
      </c>
      <c r="C34">
        <v>1</v>
      </c>
      <c r="D34">
        <v>1</v>
      </c>
    </row>
    <row r="35" spans="1:11" x14ac:dyDescent="0.3">
      <c r="A35" t="s">
        <v>36</v>
      </c>
      <c r="B35" t="s">
        <v>28</v>
      </c>
      <c r="C35">
        <v>0</v>
      </c>
      <c r="D35">
        <v>1</v>
      </c>
    </row>
    <row r="36" spans="1:11" x14ac:dyDescent="0.3">
      <c r="A36" t="s">
        <v>37</v>
      </c>
      <c r="B36" t="s">
        <v>28</v>
      </c>
      <c r="C36">
        <v>1</v>
      </c>
      <c r="D36">
        <v>0</v>
      </c>
    </row>
    <row r="37" spans="1:11" x14ac:dyDescent="0.3">
      <c r="A37" t="s">
        <v>38</v>
      </c>
      <c r="B37" t="s">
        <v>39</v>
      </c>
      <c r="C37">
        <v>0</v>
      </c>
      <c r="D37">
        <v>1</v>
      </c>
    </row>
    <row r="38" spans="1:11" x14ac:dyDescent="0.3">
      <c r="A38" s="2" t="s">
        <v>40</v>
      </c>
      <c r="B38" s="2" t="s">
        <v>39</v>
      </c>
      <c r="C38" s="2">
        <v>0</v>
      </c>
      <c r="D38" s="2">
        <v>2</v>
      </c>
    </row>
    <row r="39" spans="1:11" x14ac:dyDescent="0.3">
      <c r="A39" t="s">
        <v>41</v>
      </c>
      <c r="B39" t="s">
        <v>39</v>
      </c>
      <c r="C39">
        <v>1</v>
      </c>
      <c r="D39">
        <v>1</v>
      </c>
    </row>
    <row r="40" spans="1:11" x14ac:dyDescent="0.3">
      <c r="A40" t="s">
        <v>42</v>
      </c>
      <c r="B40" t="s">
        <v>39</v>
      </c>
      <c r="C40">
        <v>1</v>
      </c>
      <c r="D40">
        <v>0</v>
      </c>
    </row>
    <row r="41" spans="1:11" x14ac:dyDescent="0.3">
      <c r="A41" t="s">
        <v>43</v>
      </c>
      <c r="B41" t="s">
        <v>39</v>
      </c>
      <c r="C41">
        <v>1</v>
      </c>
      <c r="D41">
        <v>0</v>
      </c>
    </row>
    <row r="42" spans="1:11" x14ac:dyDescent="0.3">
      <c r="A42" t="s">
        <v>44</v>
      </c>
      <c r="B42" t="s">
        <v>39</v>
      </c>
      <c r="C42">
        <v>1</v>
      </c>
      <c r="D42">
        <v>0</v>
      </c>
    </row>
    <row r="43" spans="1:11" x14ac:dyDescent="0.3">
      <c r="A43" t="s">
        <v>45</v>
      </c>
      <c r="B43" t="s">
        <v>39</v>
      </c>
      <c r="C43">
        <v>1</v>
      </c>
      <c r="D43">
        <v>0</v>
      </c>
    </row>
    <row r="44" spans="1:11" x14ac:dyDescent="0.3">
      <c r="A44" t="s">
        <v>46</v>
      </c>
      <c r="B44" t="s">
        <v>39</v>
      </c>
      <c r="C44">
        <v>0</v>
      </c>
      <c r="D44">
        <v>1</v>
      </c>
      <c r="K44" s="2"/>
    </row>
    <row r="45" spans="1:11" x14ac:dyDescent="0.3">
      <c r="A45" t="s">
        <v>47</v>
      </c>
      <c r="B45" t="s">
        <v>48</v>
      </c>
      <c r="C45">
        <v>0</v>
      </c>
      <c r="D45">
        <v>1</v>
      </c>
    </row>
    <row r="46" spans="1:11" x14ac:dyDescent="0.3">
      <c r="A46" t="s">
        <v>49</v>
      </c>
      <c r="B46" t="s">
        <v>48</v>
      </c>
      <c r="C46">
        <v>1</v>
      </c>
      <c r="D46">
        <v>0</v>
      </c>
    </row>
    <row r="47" spans="1:11" x14ac:dyDescent="0.3">
      <c r="A47" t="s">
        <v>50</v>
      </c>
      <c r="B47" t="s">
        <v>48</v>
      </c>
      <c r="C47">
        <v>0</v>
      </c>
      <c r="D47">
        <v>1</v>
      </c>
    </row>
    <row r="48" spans="1:11" x14ac:dyDescent="0.3">
      <c r="A48" t="s">
        <v>51</v>
      </c>
      <c r="B48" t="s">
        <v>48</v>
      </c>
      <c r="C48">
        <v>1</v>
      </c>
      <c r="D48">
        <v>0</v>
      </c>
    </row>
    <row r="49" spans="1:11" x14ac:dyDescent="0.3">
      <c r="A49" t="s">
        <v>52</v>
      </c>
      <c r="B49" t="s">
        <v>48</v>
      </c>
      <c r="C49">
        <v>0</v>
      </c>
      <c r="D49">
        <v>1</v>
      </c>
    </row>
    <row r="50" spans="1:11" x14ac:dyDescent="0.3">
      <c r="A50" t="s">
        <v>53</v>
      </c>
      <c r="B50" t="s">
        <v>48</v>
      </c>
      <c r="C50">
        <v>1</v>
      </c>
      <c r="D50">
        <v>0</v>
      </c>
    </row>
    <row r="51" spans="1:11" x14ac:dyDescent="0.3">
      <c r="A51" t="s">
        <v>54</v>
      </c>
      <c r="B51" t="s">
        <v>48</v>
      </c>
      <c r="C51">
        <v>1</v>
      </c>
      <c r="D51">
        <v>0</v>
      </c>
    </row>
    <row r="52" spans="1:11" x14ac:dyDescent="0.3">
      <c r="A52" t="s">
        <v>55</v>
      </c>
      <c r="B52" t="s">
        <v>48</v>
      </c>
      <c r="C52">
        <v>0</v>
      </c>
      <c r="D52">
        <v>1</v>
      </c>
    </row>
    <row r="53" spans="1:11" x14ac:dyDescent="0.3">
      <c r="A53" t="s">
        <v>56</v>
      </c>
      <c r="B53" t="s">
        <v>57</v>
      </c>
      <c r="C53">
        <v>0</v>
      </c>
      <c r="D53">
        <v>1</v>
      </c>
    </row>
    <row r="54" spans="1:11" x14ac:dyDescent="0.3">
      <c r="A54" t="s">
        <v>58</v>
      </c>
      <c r="B54" t="s">
        <v>57</v>
      </c>
      <c r="C54">
        <v>1</v>
      </c>
      <c r="D54">
        <v>0</v>
      </c>
      <c r="K54" s="2"/>
    </row>
    <row r="55" spans="1:11" x14ac:dyDescent="0.3">
      <c r="A55" t="s">
        <v>59</v>
      </c>
      <c r="B55" t="s">
        <v>60</v>
      </c>
      <c r="C55">
        <v>1</v>
      </c>
      <c r="D55">
        <v>0</v>
      </c>
      <c r="K55" s="2"/>
    </row>
    <row r="56" spans="1:11" x14ac:dyDescent="0.3">
      <c r="A56" t="s">
        <v>61</v>
      </c>
      <c r="B56" t="s">
        <v>60</v>
      </c>
      <c r="C56">
        <v>0</v>
      </c>
      <c r="D56">
        <v>1</v>
      </c>
    </row>
    <row r="57" spans="1:11" x14ac:dyDescent="0.3">
      <c r="A57" t="s">
        <v>62</v>
      </c>
      <c r="B57" t="s">
        <v>60</v>
      </c>
      <c r="C57">
        <v>0</v>
      </c>
      <c r="D57">
        <v>1</v>
      </c>
    </row>
    <row r="58" spans="1:11" x14ac:dyDescent="0.3">
      <c r="A58" t="s">
        <v>63</v>
      </c>
      <c r="B58" t="s">
        <v>60</v>
      </c>
      <c r="C58">
        <v>1</v>
      </c>
      <c r="D58">
        <v>0</v>
      </c>
    </row>
    <row r="59" spans="1:11" x14ac:dyDescent="0.3">
      <c r="A59" t="s">
        <v>64</v>
      </c>
      <c r="B59" t="s">
        <v>60</v>
      </c>
      <c r="C59">
        <v>1</v>
      </c>
      <c r="D59">
        <v>0</v>
      </c>
    </row>
    <row r="60" spans="1:11" x14ac:dyDescent="0.3">
      <c r="A60" s="2" t="s">
        <v>65</v>
      </c>
      <c r="B60" s="2" t="s">
        <v>60</v>
      </c>
      <c r="C60" s="2">
        <v>7</v>
      </c>
      <c r="D60" s="2">
        <v>0</v>
      </c>
    </row>
    <row r="61" spans="1:11" x14ac:dyDescent="0.3">
      <c r="A61" t="s">
        <v>66</v>
      </c>
      <c r="B61" t="s">
        <v>60</v>
      </c>
      <c r="C61">
        <v>1</v>
      </c>
      <c r="D61">
        <v>0</v>
      </c>
    </row>
    <row r="62" spans="1:11" x14ac:dyDescent="0.3">
      <c r="A62" t="s">
        <v>67</v>
      </c>
      <c r="B62" t="s">
        <v>60</v>
      </c>
      <c r="C62">
        <v>3</v>
      </c>
      <c r="D62">
        <v>2</v>
      </c>
    </row>
    <row r="63" spans="1:11" x14ac:dyDescent="0.3">
      <c r="A63" t="s">
        <v>68</v>
      </c>
      <c r="B63" t="s">
        <v>60</v>
      </c>
      <c r="C63">
        <v>0</v>
      </c>
      <c r="D63">
        <v>1</v>
      </c>
    </row>
    <row r="64" spans="1:11" x14ac:dyDescent="0.3">
      <c r="A64" t="s">
        <v>69</v>
      </c>
      <c r="B64" t="s">
        <v>60</v>
      </c>
      <c r="C64">
        <v>1</v>
      </c>
      <c r="D64">
        <v>0</v>
      </c>
    </row>
    <row r="65" spans="1:11" x14ac:dyDescent="0.3">
      <c r="A65" t="s">
        <v>70</v>
      </c>
      <c r="B65" t="s">
        <v>60</v>
      </c>
      <c r="C65">
        <v>0</v>
      </c>
      <c r="D65">
        <v>1</v>
      </c>
    </row>
    <row r="66" spans="1:11" x14ac:dyDescent="0.3">
      <c r="A66" t="s">
        <v>71</v>
      </c>
      <c r="B66" t="s">
        <v>60</v>
      </c>
      <c r="C66">
        <v>0</v>
      </c>
      <c r="D66">
        <v>1</v>
      </c>
    </row>
    <row r="67" spans="1:11" x14ac:dyDescent="0.3">
      <c r="A67" t="s">
        <v>72</v>
      </c>
      <c r="B67" t="s">
        <v>60</v>
      </c>
      <c r="C67">
        <v>1</v>
      </c>
      <c r="D67">
        <v>0</v>
      </c>
    </row>
    <row r="68" spans="1:11" x14ac:dyDescent="0.3">
      <c r="A68" t="s">
        <v>73</v>
      </c>
      <c r="B68" t="s">
        <v>74</v>
      </c>
      <c r="C68">
        <v>1</v>
      </c>
      <c r="D68">
        <v>0</v>
      </c>
    </row>
    <row r="69" spans="1:11" x14ac:dyDescent="0.3">
      <c r="A69" t="s">
        <v>75</v>
      </c>
      <c r="B69" t="s">
        <v>74</v>
      </c>
      <c r="C69">
        <v>0</v>
      </c>
      <c r="D69">
        <v>1</v>
      </c>
    </row>
    <row r="70" spans="1:11" x14ac:dyDescent="0.3">
      <c r="A70" t="s">
        <v>76</v>
      </c>
      <c r="B70" t="s">
        <v>74</v>
      </c>
      <c r="C70">
        <v>0</v>
      </c>
      <c r="D70">
        <v>1</v>
      </c>
    </row>
    <row r="71" spans="1:11" x14ac:dyDescent="0.3">
      <c r="A71" t="s">
        <v>77</v>
      </c>
      <c r="B71" t="s">
        <v>78</v>
      </c>
      <c r="C71">
        <v>0</v>
      </c>
      <c r="D71">
        <v>1</v>
      </c>
    </row>
    <row r="72" spans="1:11" x14ac:dyDescent="0.3">
      <c r="A72" t="s">
        <v>79</v>
      </c>
      <c r="B72" t="s">
        <v>78</v>
      </c>
      <c r="C72">
        <v>0</v>
      </c>
      <c r="D72">
        <v>1</v>
      </c>
    </row>
    <row r="73" spans="1:11" x14ac:dyDescent="0.3">
      <c r="A73" t="s">
        <v>80</v>
      </c>
      <c r="B73" t="s">
        <v>81</v>
      </c>
      <c r="C73">
        <v>0</v>
      </c>
      <c r="D73">
        <v>1</v>
      </c>
    </row>
    <row r="74" spans="1:11" x14ac:dyDescent="0.3">
      <c r="A74" t="s">
        <v>82</v>
      </c>
      <c r="B74" t="s">
        <v>83</v>
      </c>
      <c r="C74">
        <v>0</v>
      </c>
      <c r="D74">
        <v>1</v>
      </c>
    </row>
    <row r="75" spans="1:11" x14ac:dyDescent="0.3">
      <c r="A75" t="s">
        <v>84</v>
      </c>
      <c r="B75" t="s">
        <v>85</v>
      </c>
      <c r="C75">
        <v>0</v>
      </c>
      <c r="D75">
        <v>1</v>
      </c>
    </row>
    <row r="76" spans="1:11" x14ac:dyDescent="0.3">
      <c r="A76" t="s">
        <v>86</v>
      </c>
      <c r="B76" t="s">
        <v>85</v>
      </c>
      <c r="C76">
        <v>0</v>
      </c>
      <c r="D76">
        <v>1</v>
      </c>
    </row>
    <row r="77" spans="1:11" x14ac:dyDescent="0.3">
      <c r="A77" t="s">
        <v>87</v>
      </c>
      <c r="B77" t="s">
        <v>85</v>
      </c>
      <c r="C77">
        <v>0</v>
      </c>
      <c r="D77">
        <v>1</v>
      </c>
    </row>
    <row r="78" spans="1:11" x14ac:dyDescent="0.3">
      <c r="A78" t="s">
        <v>88</v>
      </c>
      <c r="B78" t="s">
        <v>85</v>
      </c>
      <c r="C78">
        <v>0</v>
      </c>
      <c r="D78">
        <v>1</v>
      </c>
    </row>
    <row r="79" spans="1:11" x14ac:dyDescent="0.3">
      <c r="A79" t="s">
        <v>89</v>
      </c>
      <c r="B79" t="s">
        <v>85</v>
      </c>
      <c r="C79">
        <v>0</v>
      </c>
      <c r="D79">
        <v>1</v>
      </c>
      <c r="K79" s="2"/>
    </row>
    <row r="80" spans="1:11" x14ac:dyDescent="0.3">
      <c r="A80" t="s">
        <v>90</v>
      </c>
      <c r="B80" t="s">
        <v>85</v>
      </c>
      <c r="C80">
        <v>0</v>
      </c>
      <c r="D80">
        <v>1</v>
      </c>
      <c r="K80" s="2"/>
    </row>
    <row r="81" spans="1:11" x14ac:dyDescent="0.3">
      <c r="A81" t="s">
        <v>91</v>
      </c>
      <c r="B81" t="s">
        <v>85</v>
      </c>
      <c r="C81">
        <v>0</v>
      </c>
      <c r="D81">
        <v>1</v>
      </c>
      <c r="K81" s="2"/>
    </row>
    <row r="82" spans="1:11" x14ac:dyDescent="0.3">
      <c r="A82" t="s">
        <v>92</v>
      </c>
      <c r="B82" t="s">
        <v>85</v>
      </c>
      <c r="C82">
        <v>0</v>
      </c>
      <c r="D82">
        <v>1</v>
      </c>
      <c r="K82" s="2"/>
    </row>
    <row r="83" spans="1:11" x14ac:dyDescent="0.3">
      <c r="A83" t="s">
        <v>93</v>
      </c>
      <c r="B83" t="s">
        <v>85</v>
      </c>
      <c r="C83">
        <v>0</v>
      </c>
      <c r="D83">
        <v>1</v>
      </c>
    </row>
    <row r="84" spans="1:11" x14ac:dyDescent="0.3">
      <c r="A84" t="s">
        <v>94</v>
      </c>
      <c r="B84" t="s">
        <v>85</v>
      </c>
      <c r="C84">
        <v>1</v>
      </c>
      <c r="D84">
        <v>0</v>
      </c>
    </row>
    <row r="85" spans="1:11" x14ac:dyDescent="0.3">
      <c r="A85" t="s">
        <v>95</v>
      </c>
      <c r="B85" t="s">
        <v>85</v>
      </c>
      <c r="C85">
        <v>0</v>
      </c>
      <c r="D85">
        <v>1</v>
      </c>
    </row>
    <row r="86" spans="1:11" x14ac:dyDescent="0.3">
      <c r="A86" t="s">
        <v>96</v>
      </c>
      <c r="B86" t="s">
        <v>85</v>
      </c>
      <c r="C86">
        <v>0</v>
      </c>
      <c r="D86">
        <v>1</v>
      </c>
    </row>
    <row r="87" spans="1:11" x14ac:dyDescent="0.3">
      <c r="A87" t="s">
        <v>97</v>
      </c>
      <c r="B87" t="s">
        <v>85</v>
      </c>
      <c r="C87">
        <v>0</v>
      </c>
      <c r="D87">
        <v>1</v>
      </c>
    </row>
    <row r="88" spans="1:11" x14ac:dyDescent="0.3">
      <c r="A88" t="s">
        <v>98</v>
      </c>
      <c r="B88" t="s">
        <v>85</v>
      </c>
      <c r="C88">
        <v>0</v>
      </c>
      <c r="D88">
        <v>1</v>
      </c>
    </row>
    <row r="89" spans="1:11" x14ac:dyDescent="0.3">
      <c r="A89" t="s">
        <v>99</v>
      </c>
      <c r="B89" t="s">
        <v>100</v>
      </c>
      <c r="C89">
        <v>0</v>
      </c>
      <c r="D89">
        <v>1</v>
      </c>
    </row>
    <row r="90" spans="1:11" x14ac:dyDescent="0.3">
      <c r="A90" t="s">
        <v>101</v>
      </c>
      <c r="B90" t="s">
        <v>102</v>
      </c>
      <c r="C90">
        <v>0</v>
      </c>
      <c r="D90">
        <v>1</v>
      </c>
    </row>
    <row r="91" spans="1:11" x14ac:dyDescent="0.3">
      <c r="A91" t="s">
        <v>103</v>
      </c>
      <c r="B91" t="s">
        <v>102</v>
      </c>
      <c r="C91">
        <v>1</v>
      </c>
      <c r="D91">
        <v>0</v>
      </c>
    </row>
    <row r="92" spans="1:11" x14ac:dyDescent="0.3">
      <c r="A92" s="2" t="s">
        <v>104</v>
      </c>
      <c r="B92" s="2" t="s">
        <v>102</v>
      </c>
      <c r="C92" s="2">
        <v>0</v>
      </c>
      <c r="D92" s="2">
        <v>4</v>
      </c>
    </row>
    <row r="93" spans="1:11" x14ac:dyDescent="0.3">
      <c r="A93" s="2" t="s">
        <v>105</v>
      </c>
      <c r="B93" s="2" t="s">
        <v>102</v>
      </c>
      <c r="C93" s="2">
        <v>0</v>
      </c>
      <c r="D93" s="2">
        <v>3</v>
      </c>
    </row>
    <row r="94" spans="1:11" x14ac:dyDescent="0.3">
      <c r="A94" t="s">
        <v>106</v>
      </c>
      <c r="B94" t="s">
        <v>102</v>
      </c>
      <c r="C94">
        <v>1</v>
      </c>
      <c r="D94">
        <v>0</v>
      </c>
    </row>
    <row r="95" spans="1:11" x14ac:dyDescent="0.3">
      <c r="A95" t="s">
        <v>107</v>
      </c>
      <c r="B95" t="s">
        <v>102</v>
      </c>
      <c r="C95">
        <v>0</v>
      </c>
      <c r="D95">
        <v>1</v>
      </c>
    </row>
    <row r="96" spans="1:11" x14ac:dyDescent="0.3">
      <c r="A96" t="s">
        <v>108</v>
      </c>
      <c r="B96" t="s">
        <v>102</v>
      </c>
      <c r="C96">
        <v>0</v>
      </c>
      <c r="D96">
        <v>1</v>
      </c>
    </row>
    <row r="97" spans="1:4" x14ac:dyDescent="0.3">
      <c r="A97" t="s">
        <v>109</v>
      </c>
      <c r="B97" t="s">
        <v>102</v>
      </c>
      <c r="C97">
        <v>0</v>
      </c>
      <c r="D97">
        <v>1</v>
      </c>
    </row>
    <row r="98" spans="1:4" x14ac:dyDescent="0.3">
      <c r="A98" t="s">
        <v>110</v>
      </c>
      <c r="B98" t="s">
        <v>102</v>
      </c>
      <c r="C98">
        <v>1</v>
      </c>
      <c r="D98">
        <v>0</v>
      </c>
    </row>
    <row r="99" spans="1:4" x14ac:dyDescent="0.3">
      <c r="A99" t="s">
        <v>111</v>
      </c>
      <c r="B99" t="s">
        <v>102</v>
      </c>
      <c r="C99">
        <v>0</v>
      </c>
      <c r="D99">
        <v>1</v>
      </c>
    </row>
    <row r="100" spans="1:4" x14ac:dyDescent="0.3">
      <c r="A100" s="2" t="s">
        <v>112</v>
      </c>
      <c r="B100" s="2" t="s">
        <v>102</v>
      </c>
      <c r="C100" s="2">
        <v>0</v>
      </c>
      <c r="D100" s="2">
        <v>4</v>
      </c>
    </row>
    <row r="101" spans="1:4" x14ac:dyDescent="0.3">
      <c r="A101" t="s">
        <v>113</v>
      </c>
      <c r="B101" t="s">
        <v>102</v>
      </c>
      <c r="C101">
        <v>0</v>
      </c>
      <c r="D101">
        <v>1</v>
      </c>
    </row>
    <row r="102" spans="1:4" x14ac:dyDescent="0.3">
      <c r="A102" t="s">
        <v>114</v>
      </c>
      <c r="B102" t="s">
        <v>102</v>
      </c>
      <c r="C102">
        <v>0</v>
      </c>
      <c r="D102">
        <v>1</v>
      </c>
    </row>
    <row r="103" spans="1:4" x14ac:dyDescent="0.3">
      <c r="A103" t="s">
        <v>115</v>
      </c>
      <c r="B103" t="s">
        <v>102</v>
      </c>
      <c r="C103">
        <v>0</v>
      </c>
      <c r="D103">
        <v>1</v>
      </c>
    </row>
    <row r="104" spans="1:4" x14ac:dyDescent="0.3">
      <c r="A104" s="2" t="s">
        <v>116</v>
      </c>
      <c r="B104" s="2" t="s">
        <v>102</v>
      </c>
      <c r="C104" s="2">
        <v>0</v>
      </c>
      <c r="D104" s="2">
        <v>3</v>
      </c>
    </row>
    <row r="105" spans="1:4" x14ac:dyDescent="0.3">
      <c r="A105" t="s">
        <v>117</v>
      </c>
      <c r="B105" t="s">
        <v>102</v>
      </c>
      <c r="C105">
        <v>0</v>
      </c>
      <c r="D105">
        <v>1</v>
      </c>
    </row>
    <row r="106" spans="1:4" x14ac:dyDescent="0.3">
      <c r="A106" t="s">
        <v>118</v>
      </c>
      <c r="B106" t="s">
        <v>102</v>
      </c>
      <c r="C106">
        <v>0</v>
      </c>
      <c r="D106">
        <v>1</v>
      </c>
    </row>
    <row r="107" spans="1:4" x14ac:dyDescent="0.3">
      <c r="A107" t="s">
        <v>119</v>
      </c>
      <c r="B107" t="s">
        <v>102</v>
      </c>
      <c r="C107">
        <v>0</v>
      </c>
      <c r="D107">
        <v>1</v>
      </c>
    </row>
    <row r="108" spans="1:4" x14ac:dyDescent="0.3">
      <c r="A108" t="s">
        <v>120</v>
      </c>
      <c r="B108" t="s">
        <v>102</v>
      </c>
      <c r="C108">
        <v>0</v>
      </c>
      <c r="D108">
        <v>1</v>
      </c>
    </row>
    <row r="109" spans="1:4" x14ac:dyDescent="0.3">
      <c r="A109" t="s">
        <v>121</v>
      </c>
      <c r="B109" t="s">
        <v>102</v>
      </c>
      <c r="C109">
        <v>0</v>
      </c>
      <c r="D109">
        <v>1</v>
      </c>
    </row>
    <row r="110" spans="1:4" x14ac:dyDescent="0.3">
      <c r="A110" t="s">
        <v>122</v>
      </c>
      <c r="B110" t="s">
        <v>102</v>
      </c>
      <c r="C110">
        <v>0</v>
      </c>
      <c r="D110">
        <v>1</v>
      </c>
    </row>
    <row r="111" spans="1:4" x14ac:dyDescent="0.3">
      <c r="A111" t="s">
        <v>123</v>
      </c>
      <c r="B111" t="s">
        <v>102</v>
      </c>
      <c r="C111">
        <v>0</v>
      </c>
      <c r="D111">
        <v>1</v>
      </c>
    </row>
    <row r="112" spans="1:4" x14ac:dyDescent="0.3">
      <c r="A112" t="s">
        <v>124</v>
      </c>
      <c r="B112" t="s">
        <v>125</v>
      </c>
      <c r="C112">
        <v>1</v>
      </c>
      <c r="D112">
        <v>0</v>
      </c>
    </row>
    <row r="113" spans="1:4" x14ac:dyDescent="0.3">
      <c r="A113" t="s">
        <v>126</v>
      </c>
      <c r="B113" t="s">
        <v>125</v>
      </c>
      <c r="C113">
        <v>1</v>
      </c>
      <c r="D113">
        <v>0</v>
      </c>
    </row>
    <row r="114" spans="1:4" x14ac:dyDescent="0.3">
      <c r="A114" t="s">
        <v>127</v>
      </c>
      <c r="B114" t="s">
        <v>128</v>
      </c>
      <c r="C114">
        <v>0</v>
      </c>
      <c r="D114">
        <v>1</v>
      </c>
    </row>
    <row r="115" spans="1:4" x14ac:dyDescent="0.3">
      <c r="A115" t="s">
        <v>129</v>
      </c>
      <c r="B115" t="s">
        <v>128</v>
      </c>
      <c r="C115">
        <v>1</v>
      </c>
      <c r="D115">
        <v>0</v>
      </c>
    </row>
    <row r="116" spans="1:4" x14ac:dyDescent="0.3">
      <c r="A116" t="s">
        <v>130</v>
      </c>
      <c r="B116" t="s">
        <v>131</v>
      </c>
      <c r="C116">
        <v>0</v>
      </c>
      <c r="D116">
        <v>1</v>
      </c>
    </row>
    <row r="117" spans="1:4" x14ac:dyDescent="0.3">
      <c r="A117" t="s">
        <v>132</v>
      </c>
      <c r="B117" t="s">
        <v>131</v>
      </c>
      <c r="C117">
        <v>0</v>
      </c>
      <c r="D117">
        <v>1</v>
      </c>
    </row>
    <row r="118" spans="1:4" x14ac:dyDescent="0.3">
      <c r="A118" t="s">
        <v>133</v>
      </c>
      <c r="B118" t="s">
        <v>131</v>
      </c>
      <c r="C118">
        <v>0</v>
      </c>
      <c r="D118">
        <v>1</v>
      </c>
    </row>
    <row r="119" spans="1:4" x14ac:dyDescent="0.3">
      <c r="A119" t="s">
        <v>134</v>
      </c>
      <c r="B119" t="s">
        <v>131</v>
      </c>
      <c r="C119">
        <v>0</v>
      </c>
      <c r="D119">
        <v>2</v>
      </c>
    </row>
    <row r="120" spans="1:4" x14ac:dyDescent="0.3">
      <c r="A120" t="s">
        <v>135</v>
      </c>
      <c r="B120" t="s">
        <v>131</v>
      </c>
      <c r="C120">
        <v>2</v>
      </c>
      <c r="D120">
        <v>11</v>
      </c>
    </row>
    <row r="121" spans="1:4" x14ac:dyDescent="0.3">
      <c r="A121" s="2" t="s">
        <v>136</v>
      </c>
      <c r="B121" s="2" t="s">
        <v>131</v>
      </c>
      <c r="C121" s="2">
        <v>0</v>
      </c>
      <c r="D121" s="2">
        <v>2</v>
      </c>
    </row>
    <row r="122" spans="1:4" x14ac:dyDescent="0.3">
      <c r="A122" t="s">
        <v>137</v>
      </c>
      <c r="B122" t="s">
        <v>131</v>
      </c>
      <c r="C122">
        <v>9</v>
      </c>
      <c r="D122">
        <v>34</v>
      </c>
    </row>
    <row r="123" spans="1:4" x14ac:dyDescent="0.3">
      <c r="A123" t="s">
        <v>138</v>
      </c>
      <c r="B123" t="s">
        <v>131</v>
      </c>
      <c r="C123">
        <v>1</v>
      </c>
      <c r="D123">
        <v>1</v>
      </c>
    </row>
    <row r="124" spans="1:4" x14ac:dyDescent="0.3">
      <c r="A124" t="s">
        <v>139</v>
      </c>
      <c r="B124" t="s">
        <v>131</v>
      </c>
      <c r="C124">
        <v>0</v>
      </c>
      <c r="D124">
        <v>1</v>
      </c>
    </row>
    <row r="125" spans="1:4" x14ac:dyDescent="0.3">
      <c r="A125" t="s">
        <v>140</v>
      </c>
      <c r="B125" t="s">
        <v>131</v>
      </c>
      <c r="C125">
        <v>1</v>
      </c>
      <c r="D125">
        <v>0</v>
      </c>
    </row>
    <row r="126" spans="1:4" x14ac:dyDescent="0.3">
      <c r="A126" s="2" t="s">
        <v>141</v>
      </c>
      <c r="B126" s="2" t="s">
        <v>131</v>
      </c>
      <c r="C126" s="2">
        <v>0</v>
      </c>
      <c r="D126" s="2">
        <v>4</v>
      </c>
    </row>
    <row r="127" spans="1:4" x14ac:dyDescent="0.3">
      <c r="A127" t="s">
        <v>142</v>
      </c>
      <c r="B127" t="s">
        <v>131</v>
      </c>
      <c r="C127">
        <v>1</v>
      </c>
      <c r="D127">
        <v>1</v>
      </c>
    </row>
    <row r="128" spans="1:4" x14ac:dyDescent="0.3">
      <c r="A128" t="s">
        <v>143</v>
      </c>
      <c r="B128" t="s">
        <v>131</v>
      </c>
      <c r="C128">
        <v>0</v>
      </c>
      <c r="D128">
        <v>1</v>
      </c>
    </row>
    <row r="129" spans="1:11" x14ac:dyDescent="0.3">
      <c r="A129" t="s">
        <v>144</v>
      </c>
      <c r="B129" t="s">
        <v>131</v>
      </c>
      <c r="C129">
        <v>1</v>
      </c>
      <c r="D129">
        <v>2</v>
      </c>
    </row>
    <row r="130" spans="1:11" x14ac:dyDescent="0.3">
      <c r="A130" t="s">
        <v>145</v>
      </c>
      <c r="B130" t="s">
        <v>131</v>
      </c>
      <c r="C130">
        <v>0</v>
      </c>
      <c r="D130">
        <v>1</v>
      </c>
      <c r="K130" s="2"/>
    </row>
    <row r="131" spans="1:11" x14ac:dyDescent="0.3">
      <c r="A131" t="s">
        <v>146</v>
      </c>
      <c r="B131" t="s">
        <v>131</v>
      </c>
      <c r="C131">
        <v>1</v>
      </c>
      <c r="D131">
        <v>0</v>
      </c>
    </row>
    <row r="132" spans="1:11" x14ac:dyDescent="0.3">
      <c r="A132" t="s">
        <v>147</v>
      </c>
      <c r="B132" t="s">
        <v>131</v>
      </c>
      <c r="C132">
        <v>1</v>
      </c>
      <c r="D132">
        <v>2</v>
      </c>
    </row>
    <row r="133" spans="1:11" x14ac:dyDescent="0.3">
      <c r="A133" t="s">
        <v>148</v>
      </c>
      <c r="B133" t="s">
        <v>131</v>
      </c>
      <c r="C133">
        <v>0</v>
      </c>
      <c r="D133">
        <v>1</v>
      </c>
      <c r="K133" s="2"/>
    </row>
    <row r="134" spans="1:11" x14ac:dyDescent="0.3">
      <c r="A134" t="s">
        <v>149</v>
      </c>
      <c r="B134" t="s">
        <v>131</v>
      </c>
      <c r="C134">
        <v>0</v>
      </c>
      <c r="D134">
        <v>1</v>
      </c>
      <c r="K134" s="2"/>
    </row>
    <row r="135" spans="1:11" x14ac:dyDescent="0.3">
      <c r="A135" t="s">
        <v>150</v>
      </c>
      <c r="B135" t="s">
        <v>151</v>
      </c>
      <c r="C135">
        <v>0</v>
      </c>
      <c r="D135">
        <v>1</v>
      </c>
    </row>
    <row r="136" spans="1:11" x14ac:dyDescent="0.3">
      <c r="A136" t="s">
        <v>152</v>
      </c>
      <c r="B136" t="s">
        <v>153</v>
      </c>
      <c r="C136">
        <v>0</v>
      </c>
      <c r="D136">
        <v>1</v>
      </c>
    </row>
    <row r="137" spans="1:11" x14ac:dyDescent="0.3">
      <c r="A137" t="s">
        <v>154</v>
      </c>
      <c r="B137" t="s">
        <v>155</v>
      </c>
      <c r="C137">
        <v>1</v>
      </c>
      <c r="D137">
        <v>0</v>
      </c>
    </row>
    <row r="138" spans="1:11" x14ac:dyDescent="0.3">
      <c r="A138" t="s">
        <v>156</v>
      </c>
      <c r="B138" t="s">
        <v>155</v>
      </c>
      <c r="C138">
        <v>0</v>
      </c>
      <c r="D138">
        <v>1</v>
      </c>
    </row>
    <row r="139" spans="1:11" x14ac:dyDescent="0.3">
      <c r="A139" t="s">
        <v>157</v>
      </c>
      <c r="B139" t="s">
        <v>155</v>
      </c>
      <c r="C139">
        <v>0</v>
      </c>
      <c r="D139">
        <v>1</v>
      </c>
    </row>
    <row r="140" spans="1:11" x14ac:dyDescent="0.3">
      <c r="A140" t="s">
        <v>158</v>
      </c>
      <c r="B140" t="s">
        <v>155</v>
      </c>
      <c r="C140">
        <v>0</v>
      </c>
      <c r="D140">
        <v>1</v>
      </c>
    </row>
    <row r="141" spans="1:11" x14ac:dyDescent="0.3">
      <c r="A141" t="s">
        <v>159</v>
      </c>
      <c r="B141" t="s">
        <v>155</v>
      </c>
      <c r="C141">
        <v>0</v>
      </c>
      <c r="D141">
        <v>1</v>
      </c>
    </row>
    <row r="142" spans="1:11" x14ac:dyDescent="0.3">
      <c r="A142" s="2" t="s">
        <v>160</v>
      </c>
      <c r="B142" s="2" t="s">
        <v>155</v>
      </c>
      <c r="C142" s="2">
        <v>0</v>
      </c>
      <c r="D142" s="2">
        <v>2</v>
      </c>
    </row>
    <row r="143" spans="1:11" x14ac:dyDescent="0.3">
      <c r="A143" t="s">
        <v>161</v>
      </c>
      <c r="B143" t="s">
        <v>155</v>
      </c>
      <c r="C143">
        <v>0</v>
      </c>
      <c r="D143">
        <v>1</v>
      </c>
    </row>
    <row r="144" spans="1:11" x14ac:dyDescent="0.3">
      <c r="A144" t="s">
        <v>162</v>
      </c>
      <c r="B144" t="s">
        <v>155</v>
      </c>
      <c r="C144">
        <v>1</v>
      </c>
      <c r="D144">
        <v>0</v>
      </c>
    </row>
    <row r="145" spans="1:11" x14ac:dyDescent="0.3">
      <c r="A145" t="s">
        <v>163</v>
      </c>
      <c r="B145" t="s">
        <v>155</v>
      </c>
      <c r="C145">
        <v>1</v>
      </c>
      <c r="D145">
        <v>0</v>
      </c>
    </row>
    <row r="146" spans="1:11" x14ac:dyDescent="0.3">
      <c r="A146" t="s">
        <v>164</v>
      </c>
      <c r="B146" t="s">
        <v>155</v>
      </c>
      <c r="C146">
        <v>1</v>
      </c>
      <c r="D146">
        <v>0</v>
      </c>
    </row>
    <row r="147" spans="1:11" x14ac:dyDescent="0.3">
      <c r="A147" t="s">
        <v>165</v>
      </c>
      <c r="B147" t="s">
        <v>155</v>
      </c>
      <c r="C147">
        <v>0</v>
      </c>
      <c r="D147">
        <v>1</v>
      </c>
    </row>
    <row r="148" spans="1:11" x14ac:dyDescent="0.3">
      <c r="A148" t="s">
        <v>166</v>
      </c>
      <c r="B148" t="s">
        <v>155</v>
      </c>
      <c r="C148">
        <v>1</v>
      </c>
      <c r="D148">
        <v>0</v>
      </c>
    </row>
    <row r="149" spans="1:11" x14ac:dyDescent="0.3">
      <c r="A149" t="s">
        <v>167</v>
      </c>
      <c r="B149" t="s">
        <v>155</v>
      </c>
      <c r="C149">
        <v>1</v>
      </c>
      <c r="D149">
        <v>0</v>
      </c>
    </row>
    <row r="150" spans="1:11" x14ac:dyDescent="0.3">
      <c r="A150" t="s">
        <v>168</v>
      </c>
      <c r="B150" t="s">
        <v>155</v>
      </c>
      <c r="C150">
        <v>0</v>
      </c>
      <c r="D150">
        <v>1</v>
      </c>
    </row>
    <row r="151" spans="1:11" x14ac:dyDescent="0.3">
      <c r="A151" t="s">
        <v>169</v>
      </c>
      <c r="B151" t="s">
        <v>155</v>
      </c>
      <c r="C151">
        <v>1</v>
      </c>
      <c r="D151">
        <v>0</v>
      </c>
    </row>
    <row r="152" spans="1:11" x14ac:dyDescent="0.3">
      <c r="A152" s="2" t="s">
        <v>170</v>
      </c>
      <c r="B152" s="2" t="s">
        <v>155</v>
      </c>
      <c r="C152" s="2">
        <v>0</v>
      </c>
      <c r="D152" s="2">
        <v>2</v>
      </c>
    </row>
    <row r="153" spans="1:11" x14ac:dyDescent="0.3">
      <c r="A153" t="s">
        <v>171</v>
      </c>
      <c r="B153" t="s">
        <v>155</v>
      </c>
      <c r="C153">
        <v>0</v>
      </c>
      <c r="D153">
        <v>1</v>
      </c>
      <c r="K153" s="2"/>
    </row>
    <row r="154" spans="1:11" x14ac:dyDescent="0.3">
      <c r="A154" t="s">
        <v>172</v>
      </c>
      <c r="B154" t="s">
        <v>155</v>
      </c>
      <c r="C154">
        <v>0</v>
      </c>
      <c r="D154">
        <v>1</v>
      </c>
    </row>
    <row r="155" spans="1:11" x14ac:dyDescent="0.3">
      <c r="A155" t="s">
        <v>173</v>
      </c>
      <c r="B155" t="s">
        <v>155</v>
      </c>
      <c r="C155">
        <v>1</v>
      </c>
      <c r="D155">
        <v>0</v>
      </c>
    </row>
    <row r="156" spans="1:11" x14ac:dyDescent="0.3">
      <c r="A156" s="2" t="s">
        <v>174</v>
      </c>
      <c r="B156" s="2" t="s">
        <v>175</v>
      </c>
      <c r="C156" s="2">
        <v>0</v>
      </c>
      <c r="D156" s="2">
        <v>2</v>
      </c>
    </row>
    <row r="157" spans="1:11" x14ac:dyDescent="0.3">
      <c r="A157" t="s">
        <v>176</v>
      </c>
      <c r="B157" t="s">
        <v>175</v>
      </c>
      <c r="C157">
        <v>0</v>
      </c>
      <c r="D157">
        <v>1</v>
      </c>
    </row>
    <row r="158" spans="1:11" x14ac:dyDescent="0.3">
      <c r="A158" t="s">
        <v>177</v>
      </c>
      <c r="B158" t="s">
        <v>175</v>
      </c>
      <c r="C158">
        <v>2</v>
      </c>
      <c r="D158">
        <v>0</v>
      </c>
    </row>
    <row r="159" spans="1:11" x14ac:dyDescent="0.3">
      <c r="A159" t="s">
        <v>178</v>
      </c>
      <c r="B159" t="s">
        <v>175</v>
      </c>
      <c r="C159">
        <v>0</v>
      </c>
      <c r="D159">
        <v>1</v>
      </c>
    </row>
    <row r="160" spans="1:11" x14ac:dyDescent="0.3">
      <c r="A160" t="s">
        <v>179</v>
      </c>
      <c r="B160" t="s">
        <v>180</v>
      </c>
      <c r="C160">
        <v>0</v>
      </c>
      <c r="D160">
        <v>1</v>
      </c>
    </row>
    <row r="161" spans="1:4" x14ac:dyDescent="0.3">
      <c r="A161" t="s">
        <v>181</v>
      </c>
      <c r="B161" t="s">
        <v>180</v>
      </c>
      <c r="C161">
        <v>0</v>
      </c>
      <c r="D161">
        <v>1</v>
      </c>
    </row>
    <row r="162" spans="1:4" x14ac:dyDescent="0.3">
      <c r="A162" t="s">
        <v>182</v>
      </c>
      <c r="B162" t="s">
        <v>180</v>
      </c>
      <c r="C162">
        <v>1</v>
      </c>
      <c r="D162">
        <v>0</v>
      </c>
    </row>
    <row r="163" spans="1:4" x14ac:dyDescent="0.3">
      <c r="A163" t="s">
        <v>183</v>
      </c>
      <c r="B163" t="s">
        <v>184</v>
      </c>
      <c r="C163">
        <v>0</v>
      </c>
      <c r="D163">
        <v>1</v>
      </c>
    </row>
    <row r="164" spans="1:4" x14ac:dyDescent="0.3">
      <c r="A164" t="s">
        <v>185</v>
      </c>
      <c r="B164" t="s">
        <v>184</v>
      </c>
      <c r="C164">
        <v>1</v>
      </c>
      <c r="D164">
        <v>0</v>
      </c>
    </row>
    <row r="165" spans="1:4" x14ac:dyDescent="0.3">
      <c r="A165" t="s">
        <v>186</v>
      </c>
      <c r="B165" t="s">
        <v>184</v>
      </c>
      <c r="C165">
        <v>1</v>
      </c>
      <c r="D165">
        <v>0</v>
      </c>
    </row>
    <row r="166" spans="1:4" x14ac:dyDescent="0.3">
      <c r="A166" t="s">
        <v>187</v>
      </c>
      <c r="B166" t="s">
        <v>184</v>
      </c>
      <c r="C166">
        <v>0</v>
      </c>
      <c r="D166">
        <v>1</v>
      </c>
    </row>
    <row r="167" spans="1:4" x14ac:dyDescent="0.3">
      <c r="A167" t="s">
        <v>188</v>
      </c>
      <c r="B167" t="s">
        <v>184</v>
      </c>
      <c r="C167">
        <v>1</v>
      </c>
      <c r="D167">
        <v>0</v>
      </c>
    </row>
    <row r="168" spans="1:4" x14ac:dyDescent="0.3">
      <c r="A168" t="s">
        <v>189</v>
      </c>
      <c r="B168" t="s">
        <v>184</v>
      </c>
      <c r="C168">
        <v>1</v>
      </c>
      <c r="D168">
        <v>0</v>
      </c>
    </row>
    <row r="169" spans="1:4" x14ac:dyDescent="0.3">
      <c r="A169" s="2" t="s">
        <v>190</v>
      </c>
      <c r="B169" s="2" t="s">
        <v>184</v>
      </c>
      <c r="C169" s="2">
        <v>3</v>
      </c>
      <c r="D169" s="2">
        <v>0</v>
      </c>
    </row>
    <row r="170" spans="1:4" x14ac:dyDescent="0.3">
      <c r="A170" t="s">
        <v>191</v>
      </c>
      <c r="B170" t="s">
        <v>184</v>
      </c>
      <c r="C170">
        <v>1</v>
      </c>
      <c r="D170">
        <v>0</v>
      </c>
    </row>
    <row r="171" spans="1:4" x14ac:dyDescent="0.3">
      <c r="A171" t="s">
        <v>192</v>
      </c>
      <c r="B171" t="s">
        <v>193</v>
      </c>
      <c r="C171">
        <v>0</v>
      </c>
      <c r="D171">
        <v>1</v>
      </c>
    </row>
    <row r="172" spans="1:4" x14ac:dyDescent="0.3">
      <c r="A172" t="s">
        <v>194</v>
      </c>
      <c r="B172" t="s">
        <v>193</v>
      </c>
      <c r="C172">
        <v>0</v>
      </c>
      <c r="D172">
        <v>1</v>
      </c>
    </row>
    <row r="173" spans="1:4" x14ac:dyDescent="0.3">
      <c r="A173" t="s">
        <v>195</v>
      </c>
      <c r="B173" t="s">
        <v>193</v>
      </c>
      <c r="C173">
        <v>1</v>
      </c>
      <c r="D173">
        <v>0</v>
      </c>
    </row>
    <row r="174" spans="1:4" x14ac:dyDescent="0.3">
      <c r="A174" t="s">
        <v>196</v>
      </c>
      <c r="B174" t="s">
        <v>193</v>
      </c>
      <c r="C174">
        <v>0</v>
      </c>
      <c r="D174">
        <v>1</v>
      </c>
    </row>
    <row r="175" spans="1:4" x14ac:dyDescent="0.3">
      <c r="A175" t="s">
        <v>197</v>
      </c>
      <c r="B175" t="s">
        <v>193</v>
      </c>
      <c r="C175">
        <v>0</v>
      </c>
      <c r="D175">
        <v>1</v>
      </c>
    </row>
    <row r="176" spans="1:4" x14ac:dyDescent="0.3">
      <c r="A176" t="s">
        <v>198</v>
      </c>
      <c r="B176" t="s">
        <v>199</v>
      </c>
      <c r="C176">
        <v>1</v>
      </c>
      <c r="D176">
        <v>0</v>
      </c>
    </row>
    <row r="177" spans="1:4" x14ac:dyDescent="0.3">
      <c r="A177" t="s">
        <v>200</v>
      </c>
      <c r="B177" t="s">
        <v>199</v>
      </c>
      <c r="C177">
        <v>0</v>
      </c>
      <c r="D177">
        <v>1</v>
      </c>
    </row>
    <row r="178" spans="1:4" x14ac:dyDescent="0.3">
      <c r="A178" t="s">
        <v>201</v>
      </c>
      <c r="B178" t="s">
        <v>199</v>
      </c>
      <c r="C178">
        <v>2</v>
      </c>
      <c r="D178">
        <v>8</v>
      </c>
    </row>
    <row r="179" spans="1:4" x14ac:dyDescent="0.3">
      <c r="A179" t="s">
        <v>202</v>
      </c>
      <c r="B179" t="s">
        <v>199</v>
      </c>
      <c r="C179">
        <v>0</v>
      </c>
      <c r="D179">
        <v>1</v>
      </c>
    </row>
    <row r="180" spans="1:4" x14ac:dyDescent="0.3">
      <c r="A180" t="s">
        <v>203</v>
      </c>
      <c r="B180" t="s">
        <v>199</v>
      </c>
      <c r="C180">
        <v>0</v>
      </c>
      <c r="D180">
        <v>1</v>
      </c>
    </row>
    <row r="181" spans="1:4" x14ac:dyDescent="0.3">
      <c r="A181" t="s">
        <v>204</v>
      </c>
      <c r="B181" t="s">
        <v>199</v>
      </c>
      <c r="C181">
        <v>1</v>
      </c>
      <c r="D181">
        <v>0</v>
      </c>
    </row>
    <row r="182" spans="1:4" x14ac:dyDescent="0.3">
      <c r="A182" t="s">
        <v>205</v>
      </c>
      <c r="B182" t="s">
        <v>199</v>
      </c>
      <c r="C182">
        <v>0</v>
      </c>
      <c r="D182">
        <v>1</v>
      </c>
    </row>
    <row r="183" spans="1:4" x14ac:dyDescent="0.3">
      <c r="A183" s="2" t="s">
        <v>206</v>
      </c>
      <c r="B183" s="2" t="s">
        <v>199</v>
      </c>
      <c r="C183" s="2">
        <v>0</v>
      </c>
      <c r="D183" s="2">
        <v>3</v>
      </c>
    </row>
    <row r="184" spans="1:4" x14ac:dyDescent="0.3">
      <c r="A184" t="s">
        <v>207</v>
      </c>
      <c r="B184" t="s">
        <v>199</v>
      </c>
      <c r="C184">
        <v>1</v>
      </c>
      <c r="D184">
        <v>0</v>
      </c>
    </row>
    <row r="185" spans="1:4" x14ac:dyDescent="0.3">
      <c r="A185" t="s">
        <v>208</v>
      </c>
      <c r="B185" t="s">
        <v>209</v>
      </c>
      <c r="C185">
        <v>1</v>
      </c>
      <c r="D185">
        <v>0</v>
      </c>
    </row>
    <row r="186" spans="1:4" x14ac:dyDescent="0.3">
      <c r="A186" t="s">
        <v>210</v>
      </c>
      <c r="B186" t="s">
        <v>2</v>
      </c>
      <c r="C186">
        <v>1</v>
      </c>
      <c r="D186">
        <v>0</v>
      </c>
    </row>
    <row r="187" spans="1:4" x14ac:dyDescent="0.3">
      <c r="A187" t="s">
        <v>211</v>
      </c>
      <c r="B187" t="s">
        <v>2</v>
      </c>
      <c r="C187">
        <v>0</v>
      </c>
      <c r="D187">
        <v>1</v>
      </c>
    </row>
    <row r="188" spans="1:4" x14ac:dyDescent="0.3">
      <c r="A188" t="s">
        <v>212</v>
      </c>
      <c r="B188" t="s">
        <v>748</v>
      </c>
      <c r="C188">
        <v>0</v>
      </c>
      <c r="D188">
        <v>1</v>
      </c>
    </row>
    <row r="189" spans="1:4" x14ac:dyDescent="0.3">
      <c r="A189" t="s">
        <v>213</v>
      </c>
      <c r="B189" t="s">
        <v>748</v>
      </c>
      <c r="C189">
        <v>1</v>
      </c>
      <c r="D189">
        <v>0</v>
      </c>
    </row>
    <row r="190" spans="1:4" x14ac:dyDescent="0.3">
      <c r="A190" t="s">
        <v>214</v>
      </c>
      <c r="B190" t="s">
        <v>748</v>
      </c>
      <c r="C190">
        <v>1</v>
      </c>
      <c r="D190">
        <v>0</v>
      </c>
    </row>
    <row r="191" spans="1:4" x14ac:dyDescent="0.3">
      <c r="A191" t="s">
        <v>215</v>
      </c>
      <c r="B191" t="s">
        <v>10</v>
      </c>
      <c r="C191">
        <v>1</v>
      </c>
      <c r="D191">
        <v>0</v>
      </c>
    </row>
    <row r="192" spans="1:4" x14ac:dyDescent="0.3">
      <c r="A192" t="s">
        <v>216</v>
      </c>
      <c r="B192" t="s">
        <v>748</v>
      </c>
      <c r="C192">
        <v>1</v>
      </c>
      <c r="D192">
        <v>0</v>
      </c>
    </row>
    <row r="193" spans="1:11" x14ac:dyDescent="0.3">
      <c r="A193" t="s">
        <v>217</v>
      </c>
      <c r="B193" t="s">
        <v>748</v>
      </c>
      <c r="C193">
        <v>1</v>
      </c>
      <c r="D193">
        <v>0</v>
      </c>
      <c r="K193" s="2"/>
    </row>
    <row r="194" spans="1:11" x14ac:dyDescent="0.3">
      <c r="A194" t="s">
        <v>218</v>
      </c>
      <c r="B194" t="s">
        <v>10</v>
      </c>
      <c r="C194">
        <v>0</v>
      </c>
      <c r="D194">
        <v>1</v>
      </c>
    </row>
    <row r="195" spans="1:11" x14ac:dyDescent="0.3">
      <c r="A195" t="s">
        <v>219</v>
      </c>
      <c r="B195" t="s">
        <v>14</v>
      </c>
      <c r="C195">
        <v>1</v>
      </c>
      <c r="D195">
        <v>0</v>
      </c>
    </row>
    <row r="196" spans="1:11" x14ac:dyDescent="0.3">
      <c r="A196" t="s">
        <v>220</v>
      </c>
      <c r="B196" t="s">
        <v>14</v>
      </c>
      <c r="C196">
        <v>1</v>
      </c>
      <c r="D196">
        <v>0</v>
      </c>
    </row>
    <row r="197" spans="1:11" x14ac:dyDescent="0.3">
      <c r="A197" t="s">
        <v>221</v>
      </c>
      <c r="B197" t="s">
        <v>14</v>
      </c>
      <c r="C197">
        <v>1</v>
      </c>
      <c r="D197">
        <v>0</v>
      </c>
    </row>
    <row r="198" spans="1:11" x14ac:dyDescent="0.3">
      <c r="A198" t="s">
        <v>222</v>
      </c>
      <c r="B198" t="s">
        <v>14</v>
      </c>
      <c r="C198">
        <v>1</v>
      </c>
      <c r="D198">
        <v>0</v>
      </c>
    </row>
    <row r="199" spans="1:11" x14ac:dyDescent="0.3">
      <c r="A199" t="s">
        <v>223</v>
      </c>
      <c r="B199" t="s">
        <v>14</v>
      </c>
      <c r="C199">
        <v>0</v>
      </c>
      <c r="D199">
        <v>1</v>
      </c>
    </row>
    <row r="200" spans="1:11" x14ac:dyDescent="0.3">
      <c r="A200" t="s">
        <v>224</v>
      </c>
      <c r="B200" t="s">
        <v>14</v>
      </c>
      <c r="C200">
        <v>1</v>
      </c>
      <c r="D200">
        <v>0</v>
      </c>
    </row>
    <row r="201" spans="1:11" x14ac:dyDescent="0.3">
      <c r="A201" t="s">
        <v>225</v>
      </c>
      <c r="B201" t="s">
        <v>14</v>
      </c>
      <c r="C201">
        <v>0</v>
      </c>
      <c r="D201">
        <v>1</v>
      </c>
    </row>
    <row r="202" spans="1:11" x14ac:dyDescent="0.3">
      <c r="A202" t="s">
        <v>226</v>
      </c>
      <c r="B202" t="s">
        <v>14</v>
      </c>
      <c r="C202">
        <v>1</v>
      </c>
      <c r="D202">
        <v>0</v>
      </c>
    </row>
    <row r="203" spans="1:11" x14ac:dyDescent="0.3">
      <c r="A203" s="2" t="s">
        <v>227</v>
      </c>
      <c r="B203" s="2" t="s">
        <v>14</v>
      </c>
      <c r="C203" s="2">
        <v>0</v>
      </c>
      <c r="D203" s="2">
        <v>2</v>
      </c>
      <c r="K203" s="2"/>
    </row>
    <row r="204" spans="1:11" x14ac:dyDescent="0.3">
      <c r="A204" t="s">
        <v>228</v>
      </c>
      <c r="B204" t="s">
        <v>14</v>
      </c>
      <c r="C204">
        <v>0</v>
      </c>
      <c r="D204">
        <v>1</v>
      </c>
    </row>
    <row r="205" spans="1:11" x14ac:dyDescent="0.3">
      <c r="A205" t="s">
        <v>229</v>
      </c>
      <c r="B205" t="s">
        <v>14</v>
      </c>
      <c r="C205">
        <v>0</v>
      </c>
      <c r="D205">
        <v>1</v>
      </c>
    </row>
    <row r="206" spans="1:11" x14ac:dyDescent="0.3">
      <c r="A206" t="s">
        <v>230</v>
      </c>
      <c r="B206" t="s">
        <v>28</v>
      </c>
      <c r="C206">
        <v>0</v>
      </c>
      <c r="D206">
        <v>1</v>
      </c>
    </row>
    <row r="207" spans="1:11" x14ac:dyDescent="0.3">
      <c r="A207" t="s">
        <v>231</v>
      </c>
      <c r="B207" t="s">
        <v>28</v>
      </c>
      <c r="C207">
        <v>0</v>
      </c>
      <c r="D207">
        <v>1</v>
      </c>
    </row>
    <row r="208" spans="1:11" x14ac:dyDescent="0.3">
      <c r="A208" t="s">
        <v>232</v>
      </c>
      <c r="B208" t="s">
        <v>28</v>
      </c>
      <c r="C208">
        <v>1</v>
      </c>
      <c r="D208">
        <v>0</v>
      </c>
    </row>
    <row r="209" spans="1:4" x14ac:dyDescent="0.3">
      <c r="A209" t="s">
        <v>233</v>
      </c>
      <c r="B209" t="s">
        <v>28</v>
      </c>
      <c r="C209">
        <v>1</v>
      </c>
      <c r="D209">
        <v>1</v>
      </c>
    </row>
    <row r="210" spans="1:4" x14ac:dyDescent="0.3">
      <c r="A210" t="s">
        <v>234</v>
      </c>
      <c r="B210" t="s">
        <v>28</v>
      </c>
      <c r="C210">
        <v>0</v>
      </c>
      <c r="D210">
        <v>1</v>
      </c>
    </row>
    <row r="211" spans="1:4" x14ac:dyDescent="0.3">
      <c r="A211" t="s">
        <v>235</v>
      </c>
      <c r="B211" t="s">
        <v>28</v>
      </c>
      <c r="C211">
        <v>1</v>
      </c>
      <c r="D211">
        <v>0</v>
      </c>
    </row>
    <row r="212" spans="1:4" x14ac:dyDescent="0.3">
      <c r="A212" t="s">
        <v>236</v>
      </c>
      <c r="B212" t="s">
        <v>39</v>
      </c>
      <c r="C212">
        <v>0</v>
      </c>
      <c r="D212">
        <v>1</v>
      </c>
    </row>
    <row r="213" spans="1:4" x14ac:dyDescent="0.3">
      <c r="A213" t="s">
        <v>237</v>
      </c>
      <c r="B213" t="s">
        <v>39</v>
      </c>
      <c r="C213">
        <v>0</v>
      </c>
      <c r="D213">
        <v>1</v>
      </c>
    </row>
    <row r="214" spans="1:4" x14ac:dyDescent="0.3">
      <c r="A214" t="s">
        <v>238</v>
      </c>
      <c r="B214" t="s">
        <v>48</v>
      </c>
      <c r="C214">
        <v>0</v>
      </c>
      <c r="D214">
        <v>1</v>
      </c>
    </row>
    <row r="215" spans="1:4" x14ac:dyDescent="0.3">
      <c r="A215" t="s">
        <v>239</v>
      </c>
      <c r="B215" t="s">
        <v>48</v>
      </c>
      <c r="C215">
        <v>0</v>
      </c>
      <c r="D215">
        <v>1</v>
      </c>
    </row>
    <row r="216" spans="1:4" x14ac:dyDescent="0.3">
      <c r="A216" t="s">
        <v>240</v>
      </c>
      <c r="B216" t="s">
        <v>48</v>
      </c>
      <c r="C216">
        <v>0</v>
      </c>
      <c r="D216">
        <v>1</v>
      </c>
    </row>
    <row r="217" spans="1:4" x14ac:dyDescent="0.3">
      <c r="A217" t="s">
        <v>241</v>
      </c>
      <c r="B217" t="s">
        <v>48</v>
      </c>
      <c r="C217">
        <v>0</v>
      </c>
      <c r="D217">
        <v>1</v>
      </c>
    </row>
    <row r="218" spans="1:4" x14ac:dyDescent="0.3">
      <c r="A218" t="s">
        <v>242</v>
      </c>
      <c r="B218" t="s">
        <v>57</v>
      </c>
      <c r="C218">
        <v>0</v>
      </c>
      <c r="D218">
        <v>1</v>
      </c>
    </row>
    <row r="219" spans="1:4" x14ac:dyDescent="0.3">
      <c r="A219" t="s">
        <v>243</v>
      </c>
      <c r="B219" t="s">
        <v>244</v>
      </c>
      <c r="C219">
        <v>0</v>
      </c>
      <c r="D219">
        <v>1</v>
      </c>
    </row>
    <row r="220" spans="1:4" x14ac:dyDescent="0.3">
      <c r="A220" t="s">
        <v>245</v>
      </c>
      <c r="B220" t="s">
        <v>60</v>
      </c>
      <c r="C220">
        <v>0</v>
      </c>
      <c r="D220">
        <v>1</v>
      </c>
    </row>
    <row r="221" spans="1:4" x14ac:dyDescent="0.3">
      <c r="A221" t="s">
        <v>246</v>
      </c>
      <c r="B221" t="s">
        <v>74</v>
      </c>
      <c r="C221">
        <v>0</v>
      </c>
      <c r="D221">
        <v>1</v>
      </c>
    </row>
    <row r="222" spans="1:4" x14ac:dyDescent="0.3">
      <c r="A222" t="s">
        <v>247</v>
      </c>
      <c r="B222" t="s">
        <v>74</v>
      </c>
      <c r="C222">
        <v>1</v>
      </c>
      <c r="D222">
        <v>0</v>
      </c>
    </row>
    <row r="223" spans="1:4" x14ac:dyDescent="0.3">
      <c r="A223" t="s">
        <v>248</v>
      </c>
      <c r="B223" t="s">
        <v>74</v>
      </c>
      <c r="C223">
        <v>0</v>
      </c>
      <c r="D223">
        <v>1</v>
      </c>
    </row>
    <row r="224" spans="1:4" x14ac:dyDescent="0.3">
      <c r="A224" t="s">
        <v>249</v>
      </c>
      <c r="B224" t="s">
        <v>78</v>
      </c>
      <c r="C224">
        <v>0</v>
      </c>
      <c r="D224">
        <v>1</v>
      </c>
    </row>
    <row r="225" spans="1:4" x14ac:dyDescent="0.3">
      <c r="A225" t="s">
        <v>250</v>
      </c>
      <c r="B225" t="s">
        <v>78</v>
      </c>
      <c r="C225">
        <v>0</v>
      </c>
      <c r="D225">
        <v>1</v>
      </c>
    </row>
    <row r="226" spans="1:4" x14ac:dyDescent="0.3">
      <c r="A226" t="s">
        <v>251</v>
      </c>
      <c r="B226" t="s">
        <v>78</v>
      </c>
      <c r="C226">
        <v>0</v>
      </c>
      <c r="D226">
        <v>1</v>
      </c>
    </row>
    <row r="227" spans="1:4" x14ac:dyDescent="0.3">
      <c r="A227" t="s">
        <v>252</v>
      </c>
      <c r="B227" t="s">
        <v>78</v>
      </c>
      <c r="C227">
        <v>0</v>
      </c>
      <c r="D227">
        <v>1</v>
      </c>
    </row>
    <row r="228" spans="1:4" x14ac:dyDescent="0.3">
      <c r="A228" t="s">
        <v>253</v>
      </c>
      <c r="B228" t="s">
        <v>78</v>
      </c>
      <c r="C228">
        <v>0</v>
      </c>
      <c r="D228">
        <v>1</v>
      </c>
    </row>
    <row r="229" spans="1:4" x14ac:dyDescent="0.3">
      <c r="A229" t="s">
        <v>254</v>
      </c>
      <c r="B229" t="s">
        <v>78</v>
      </c>
      <c r="C229">
        <v>0</v>
      </c>
      <c r="D229">
        <v>1</v>
      </c>
    </row>
    <row r="230" spans="1:4" x14ac:dyDescent="0.3">
      <c r="A230" t="s">
        <v>255</v>
      </c>
      <c r="B230" t="s">
        <v>78</v>
      </c>
      <c r="C230">
        <v>0</v>
      </c>
      <c r="D230">
        <v>1</v>
      </c>
    </row>
    <row r="231" spans="1:4" x14ac:dyDescent="0.3">
      <c r="A231" t="s">
        <v>256</v>
      </c>
      <c r="B231" t="s">
        <v>78</v>
      </c>
      <c r="C231">
        <v>0</v>
      </c>
      <c r="D231">
        <v>1</v>
      </c>
    </row>
    <row r="232" spans="1:4" x14ac:dyDescent="0.3">
      <c r="A232" t="s">
        <v>257</v>
      </c>
      <c r="B232" t="s">
        <v>78</v>
      </c>
      <c r="C232">
        <v>0</v>
      </c>
      <c r="D232">
        <v>1</v>
      </c>
    </row>
    <row r="233" spans="1:4" x14ac:dyDescent="0.3">
      <c r="A233" t="s">
        <v>258</v>
      </c>
      <c r="B233" t="s">
        <v>78</v>
      </c>
      <c r="C233">
        <v>0</v>
      </c>
      <c r="D233">
        <v>1</v>
      </c>
    </row>
    <row r="234" spans="1:4" x14ac:dyDescent="0.3">
      <c r="A234" t="s">
        <v>259</v>
      </c>
      <c r="B234" t="s">
        <v>81</v>
      </c>
      <c r="C234">
        <v>0</v>
      </c>
      <c r="D234">
        <v>1</v>
      </c>
    </row>
    <row r="235" spans="1:4" x14ac:dyDescent="0.3">
      <c r="A235" t="s">
        <v>260</v>
      </c>
      <c r="B235" t="s">
        <v>85</v>
      </c>
      <c r="C235">
        <v>0</v>
      </c>
      <c r="D235">
        <v>1</v>
      </c>
    </row>
    <row r="236" spans="1:4" x14ac:dyDescent="0.3">
      <c r="A236" t="s">
        <v>261</v>
      </c>
      <c r="B236" t="s">
        <v>85</v>
      </c>
      <c r="C236">
        <v>0</v>
      </c>
      <c r="D236">
        <v>1</v>
      </c>
    </row>
    <row r="237" spans="1:4" x14ac:dyDescent="0.3">
      <c r="A237" t="s">
        <v>262</v>
      </c>
      <c r="B237" t="s">
        <v>85</v>
      </c>
      <c r="C237">
        <v>1</v>
      </c>
      <c r="D237">
        <v>0</v>
      </c>
    </row>
    <row r="238" spans="1:4" x14ac:dyDescent="0.3">
      <c r="A238" t="s">
        <v>263</v>
      </c>
      <c r="B238" t="s">
        <v>85</v>
      </c>
      <c r="C238">
        <v>0</v>
      </c>
      <c r="D238">
        <v>1</v>
      </c>
    </row>
    <row r="239" spans="1:4" x14ac:dyDescent="0.3">
      <c r="A239" t="s">
        <v>264</v>
      </c>
      <c r="B239" t="s">
        <v>85</v>
      </c>
      <c r="C239">
        <v>0</v>
      </c>
      <c r="D239">
        <v>1</v>
      </c>
    </row>
    <row r="240" spans="1:4" x14ac:dyDescent="0.3">
      <c r="A240" t="s">
        <v>265</v>
      </c>
      <c r="B240" t="s">
        <v>85</v>
      </c>
      <c r="C240">
        <v>1</v>
      </c>
      <c r="D240">
        <v>0</v>
      </c>
    </row>
    <row r="241" spans="1:11" x14ac:dyDescent="0.3">
      <c r="A241" t="s">
        <v>266</v>
      </c>
      <c r="B241" t="s">
        <v>85</v>
      </c>
      <c r="C241">
        <v>0</v>
      </c>
      <c r="D241">
        <v>1</v>
      </c>
    </row>
    <row r="242" spans="1:11" x14ac:dyDescent="0.3">
      <c r="A242" t="s">
        <v>267</v>
      </c>
      <c r="B242" t="s">
        <v>85</v>
      </c>
      <c r="C242">
        <v>1</v>
      </c>
      <c r="D242">
        <v>0</v>
      </c>
    </row>
    <row r="243" spans="1:11" x14ac:dyDescent="0.3">
      <c r="A243" t="s">
        <v>268</v>
      </c>
      <c r="B243" t="s">
        <v>85</v>
      </c>
      <c r="C243">
        <v>0</v>
      </c>
      <c r="D243">
        <v>1</v>
      </c>
    </row>
    <row r="244" spans="1:11" x14ac:dyDescent="0.3">
      <c r="A244" t="s">
        <v>269</v>
      </c>
      <c r="B244" t="s">
        <v>85</v>
      </c>
      <c r="C244">
        <v>0</v>
      </c>
      <c r="D244">
        <v>1</v>
      </c>
    </row>
    <row r="245" spans="1:11" x14ac:dyDescent="0.3">
      <c r="A245" t="s">
        <v>270</v>
      </c>
      <c r="B245" t="s">
        <v>85</v>
      </c>
      <c r="C245">
        <v>1</v>
      </c>
      <c r="D245">
        <v>0</v>
      </c>
    </row>
    <row r="246" spans="1:11" x14ac:dyDescent="0.3">
      <c r="A246" t="s">
        <v>271</v>
      </c>
      <c r="B246" t="s">
        <v>85</v>
      </c>
      <c r="C246">
        <v>1</v>
      </c>
      <c r="D246">
        <v>0</v>
      </c>
    </row>
    <row r="247" spans="1:11" x14ac:dyDescent="0.3">
      <c r="A247" t="s">
        <v>272</v>
      </c>
      <c r="B247" t="s">
        <v>85</v>
      </c>
      <c r="C247">
        <v>0</v>
      </c>
      <c r="D247">
        <v>1</v>
      </c>
    </row>
    <row r="248" spans="1:11" x14ac:dyDescent="0.3">
      <c r="A248" t="s">
        <v>273</v>
      </c>
      <c r="B248" t="s">
        <v>85</v>
      </c>
      <c r="C248">
        <v>1</v>
      </c>
      <c r="D248">
        <v>0</v>
      </c>
    </row>
    <row r="249" spans="1:11" x14ac:dyDescent="0.3">
      <c r="A249" t="s">
        <v>274</v>
      </c>
      <c r="B249" t="s">
        <v>85</v>
      </c>
      <c r="C249">
        <v>1</v>
      </c>
      <c r="D249">
        <v>1</v>
      </c>
    </row>
    <row r="250" spans="1:11" x14ac:dyDescent="0.3">
      <c r="A250" t="s">
        <v>275</v>
      </c>
      <c r="B250" t="s">
        <v>85</v>
      </c>
      <c r="C250">
        <v>0</v>
      </c>
      <c r="D250">
        <v>1</v>
      </c>
    </row>
    <row r="251" spans="1:11" x14ac:dyDescent="0.3">
      <c r="A251" t="s">
        <v>276</v>
      </c>
      <c r="B251" t="s">
        <v>85</v>
      </c>
      <c r="C251">
        <v>1</v>
      </c>
      <c r="D251">
        <v>0</v>
      </c>
    </row>
    <row r="252" spans="1:11" x14ac:dyDescent="0.3">
      <c r="A252" t="s">
        <v>277</v>
      </c>
      <c r="B252" t="s">
        <v>85</v>
      </c>
      <c r="C252">
        <v>1</v>
      </c>
      <c r="D252">
        <v>0</v>
      </c>
    </row>
    <row r="253" spans="1:11" x14ac:dyDescent="0.3">
      <c r="A253" t="s">
        <v>278</v>
      </c>
      <c r="B253" t="s">
        <v>85</v>
      </c>
      <c r="C253">
        <v>0</v>
      </c>
      <c r="D253">
        <v>1</v>
      </c>
    </row>
    <row r="254" spans="1:11" x14ac:dyDescent="0.3">
      <c r="A254" t="s">
        <v>279</v>
      </c>
      <c r="B254" t="s">
        <v>85</v>
      </c>
      <c r="C254">
        <v>2</v>
      </c>
      <c r="D254">
        <v>7</v>
      </c>
      <c r="K254" s="2"/>
    </row>
    <row r="255" spans="1:11" x14ac:dyDescent="0.3">
      <c r="A255" t="s">
        <v>280</v>
      </c>
      <c r="B255" t="s">
        <v>85</v>
      </c>
      <c r="C255">
        <v>0</v>
      </c>
      <c r="D255">
        <v>1</v>
      </c>
    </row>
    <row r="256" spans="1:11" x14ac:dyDescent="0.3">
      <c r="A256" t="s">
        <v>281</v>
      </c>
      <c r="B256" t="s">
        <v>85</v>
      </c>
      <c r="C256">
        <v>0</v>
      </c>
      <c r="D256">
        <v>1</v>
      </c>
    </row>
    <row r="257" spans="1:11" x14ac:dyDescent="0.3">
      <c r="A257" s="2" t="s">
        <v>282</v>
      </c>
      <c r="B257" s="2" t="s">
        <v>85</v>
      </c>
      <c r="C257" s="2">
        <v>0</v>
      </c>
      <c r="D257" s="2">
        <v>3</v>
      </c>
    </row>
    <row r="258" spans="1:11" x14ac:dyDescent="0.3">
      <c r="A258" t="s">
        <v>283</v>
      </c>
      <c r="B258" t="s">
        <v>100</v>
      </c>
      <c r="C258">
        <v>0</v>
      </c>
      <c r="D258">
        <v>1</v>
      </c>
    </row>
    <row r="259" spans="1:11" x14ac:dyDescent="0.3">
      <c r="A259" t="s">
        <v>284</v>
      </c>
      <c r="B259" t="s">
        <v>102</v>
      </c>
      <c r="C259">
        <v>0</v>
      </c>
      <c r="D259">
        <v>1</v>
      </c>
    </row>
    <row r="260" spans="1:11" x14ac:dyDescent="0.3">
      <c r="A260" t="s">
        <v>285</v>
      </c>
      <c r="B260" t="s">
        <v>102</v>
      </c>
      <c r="C260">
        <v>0</v>
      </c>
      <c r="D260">
        <v>1</v>
      </c>
    </row>
    <row r="261" spans="1:11" x14ac:dyDescent="0.3">
      <c r="A261" t="s">
        <v>286</v>
      </c>
      <c r="B261" t="s">
        <v>102</v>
      </c>
      <c r="C261">
        <v>1</v>
      </c>
      <c r="D261">
        <v>0</v>
      </c>
    </row>
    <row r="262" spans="1:11" x14ac:dyDescent="0.3">
      <c r="A262" t="s">
        <v>287</v>
      </c>
      <c r="B262" t="s">
        <v>102</v>
      </c>
      <c r="C262">
        <v>0</v>
      </c>
      <c r="D262">
        <v>1</v>
      </c>
    </row>
    <row r="263" spans="1:11" x14ac:dyDescent="0.3">
      <c r="A263" t="s">
        <v>288</v>
      </c>
      <c r="B263" t="s">
        <v>102</v>
      </c>
      <c r="C263">
        <v>0</v>
      </c>
      <c r="D263">
        <v>1</v>
      </c>
    </row>
    <row r="264" spans="1:11" x14ac:dyDescent="0.3">
      <c r="A264" t="s">
        <v>289</v>
      </c>
      <c r="B264" t="s">
        <v>102</v>
      </c>
      <c r="C264">
        <v>0</v>
      </c>
      <c r="D264">
        <v>1</v>
      </c>
    </row>
    <row r="265" spans="1:11" x14ac:dyDescent="0.3">
      <c r="A265" t="s">
        <v>290</v>
      </c>
      <c r="B265" t="s">
        <v>102</v>
      </c>
      <c r="C265">
        <v>1</v>
      </c>
      <c r="D265">
        <v>0</v>
      </c>
    </row>
    <row r="266" spans="1:11" x14ac:dyDescent="0.3">
      <c r="A266" t="s">
        <v>291</v>
      </c>
      <c r="B266" t="s">
        <v>102</v>
      </c>
      <c r="C266">
        <v>1</v>
      </c>
      <c r="D266">
        <v>0</v>
      </c>
    </row>
    <row r="267" spans="1:11" x14ac:dyDescent="0.3">
      <c r="A267" t="s">
        <v>292</v>
      </c>
      <c r="B267" t="s">
        <v>102</v>
      </c>
      <c r="C267">
        <v>1</v>
      </c>
      <c r="D267">
        <v>0</v>
      </c>
    </row>
    <row r="268" spans="1:11" x14ac:dyDescent="0.3">
      <c r="A268" t="s">
        <v>293</v>
      </c>
      <c r="B268" t="s">
        <v>102</v>
      </c>
      <c r="C268">
        <v>1</v>
      </c>
      <c r="D268">
        <v>0</v>
      </c>
    </row>
    <row r="269" spans="1:11" x14ac:dyDescent="0.3">
      <c r="A269" t="s">
        <v>294</v>
      </c>
      <c r="B269" t="s">
        <v>102</v>
      </c>
      <c r="C269">
        <v>1</v>
      </c>
      <c r="D269">
        <v>0</v>
      </c>
      <c r="K269" s="2"/>
    </row>
    <row r="270" spans="1:11" x14ac:dyDescent="0.3">
      <c r="A270" t="s">
        <v>295</v>
      </c>
      <c r="B270" t="s">
        <v>102</v>
      </c>
      <c r="C270">
        <v>0</v>
      </c>
      <c r="D270">
        <v>1</v>
      </c>
    </row>
    <row r="271" spans="1:11" x14ac:dyDescent="0.3">
      <c r="A271" t="s">
        <v>296</v>
      </c>
      <c r="B271" t="s">
        <v>102</v>
      </c>
      <c r="C271">
        <v>0</v>
      </c>
      <c r="D271">
        <v>1</v>
      </c>
    </row>
    <row r="272" spans="1:11" x14ac:dyDescent="0.3">
      <c r="A272" t="s">
        <v>297</v>
      </c>
      <c r="B272" t="s">
        <v>102</v>
      </c>
      <c r="C272">
        <v>0</v>
      </c>
      <c r="D272">
        <v>1</v>
      </c>
    </row>
    <row r="273" spans="1:11" x14ac:dyDescent="0.3">
      <c r="A273" t="s">
        <v>298</v>
      </c>
      <c r="B273" t="s">
        <v>102</v>
      </c>
      <c r="C273">
        <v>1</v>
      </c>
      <c r="D273">
        <v>0</v>
      </c>
    </row>
    <row r="274" spans="1:11" x14ac:dyDescent="0.3">
      <c r="A274" t="s">
        <v>299</v>
      </c>
      <c r="B274" t="s">
        <v>102</v>
      </c>
      <c r="C274">
        <v>0</v>
      </c>
      <c r="D274">
        <v>1</v>
      </c>
    </row>
    <row r="275" spans="1:11" x14ac:dyDescent="0.3">
      <c r="A275" t="s">
        <v>300</v>
      </c>
      <c r="B275" t="s">
        <v>102</v>
      </c>
      <c r="C275">
        <v>0</v>
      </c>
      <c r="D275">
        <v>1</v>
      </c>
    </row>
    <row r="276" spans="1:11" x14ac:dyDescent="0.3">
      <c r="A276" t="s">
        <v>301</v>
      </c>
      <c r="B276" t="s">
        <v>102</v>
      </c>
      <c r="C276">
        <v>0</v>
      </c>
      <c r="D276">
        <v>1</v>
      </c>
    </row>
    <row r="277" spans="1:11" x14ac:dyDescent="0.3">
      <c r="A277" t="s">
        <v>302</v>
      </c>
      <c r="B277" t="s">
        <v>303</v>
      </c>
      <c r="C277">
        <v>0</v>
      </c>
      <c r="D277">
        <v>1</v>
      </c>
      <c r="K277" s="2"/>
    </row>
    <row r="278" spans="1:11" x14ac:dyDescent="0.3">
      <c r="A278" t="s">
        <v>304</v>
      </c>
      <c r="B278" t="s">
        <v>303</v>
      </c>
      <c r="C278">
        <v>0</v>
      </c>
      <c r="D278">
        <v>1</v>
      </c>
    </row>
    <row r="279" spans="1:11" x14ac:dyDescent="0.3">
      <c r="A279" t="s">
        <v>305</v>
      </c>
      <c r="B279" t="s">
        <v>303</v>
      </c>
      <c r="C279">
        <v>1</v>
      </c>
      <c r="D279">
        <v>0</v>
      </c>
    </row>
    <row r="280" spans="1:11" x14ac:dyDescent="0.3">
      <c r="A280" s="2" t="s">
        <v>306</v>
      </c>
      <c r="B280" s="2" t="s">
        <v>307</v>
      </c>
      <c r="C280" s="2">
        <v>0</v>
      </c>
      <c r="D280" s="2">
        <v>2</v>
      </c>
      <c r="K280" s="2"/>
    </row>
    <row r="281" spans="1:11" x14ac:dyDescent="0.3">
      <c r="A281" t="s">
        <v>308</v>
      </c>
      <c r="B281" t="s">
        <v>128</v>
      </c>
      <c r="C281">
        <v>1</v>
      </c>
      <c r="D281">
        <v>0</v>
      </c>
    </row>
    <row r="282" spans="1:11" x14ac:dyDescent="0.3">
      <c r="A282" t="s">
        <v>309</v>
      </c>
      <c r="B282" t="s">
        <v>128</v>
      </c>
      <c r="C282">
        <v>0</v>
      </c>
      <c r="D282">
        <v>1</v>
      </c>
    </row>
    <row r="283" spans="1:11" x14ac:dyDescent="0.3">
      <c r="A283" t="s">
        <v>310</v>
      </c>
      <c r="B283" t="s">
        <v>131</v>
      </c>
      <c r="C283">
        <v>1</v>
      </c>
      <c r="D283">
        <v>0</v>
      </c>
    </row>
    <row r="284" spans="1:11" x14ac:dyDescent="0.3">
      <c r="A284" t="s">
        <v>311</v>
      </c>
      <c r="B284" t="s">
        <v>131</v>
      </c>
      <c r="C284">
        <v>0</v>
      </c>
      <c r="D284">
        <v>1</v>
      </c>
    </row>
    <row r="285" spans="1:11" x14ac:dyDescent="0.3">
      <c r="A285" t="s">
        <v>312</v>
      </c>
      <c r="B285" t="s">
        <v>131</v>
      </c>
      <c r="C285">
        <v>0</v>
      </c>
      <c r="D285">
        <v>1</v>
      </c>
    </row>
    <row r="286" spans="1:11" x14ac:dyDescent="0.3">
      <c r="A286" t="s">
        <v>313</v>
      </c>
      <c r="B286" t="s">
        <v>131</v>
      </c>
      <c r="C286">
        <v>0</v>
      </c>
      <c r="D286">
        <v>1</v>
      </c>
    </row>
    <row r="287" spans="1:11" x14ac:dyDescent="0.3">
      <c r="A287" t="s">
        <v>314</v>
      </c>
      <c r="B287" t="s">
        <v>131</v>
      </c>
      <c r="C287">
        <v>2</v>
      </c>
      <c r="D287">
        <v>6</v>
      </c>
    </row>
    <row r="288" spans="1:11" x14ac:dyDescent="0.3">
      <c r="A288" t="s">
        <v>315</v>
      </c>
      <c r="B288" t="s">
        <v>131</v>
      </c>
      <c r="C288">
        <v>0</v>
      </c>
      <c r="D288">
        <v>1</v>
      </c>
    </row>
    <row r="289" spans="1:4" x14ac:dyDescent="0.3">
      <c r="A289" t="s">
        <v>316</v>
      </c>
      <c r="B289" t="s">
        <v>153</v>
      </c>
      <c r="C289">
        <v>0</v>
      </c>
      <c r="D289">
        <v>1</v>
      </c>
    </row>
    <row r="290" spans="1:4" x14ac:dyDescent="0.3">
      <c r="A290" t="s">
        <v>317</v>
      </c>
      <c r="B290" t="s">
        <v>153</v>
      </c>
      <c r="C290">
        <v>0</v>
      </c>
      <c r="D290">
        <v>1</v>
      </c>
    </row>
    <row r="291" spans="1:4" x14ac:dyDescent="0.3">
      <c r="A291" t="s">
        <v>318</v>
      </c>
      <c r="B291" t="s">
        <v>155</v>
      </c>
      <c r="C291">
        <v>0</v>
      </c>
      <c r="D291">
        <v>1</v>
      </c>
    </row>
    <row r="292" spans="1:4" x14ac:dyDescent="0.3">
      <c r="A292" t="s">
        <v>319</v>
      </c>
      <c r="B292" t="s">
        <v>155</v>
      </c>
      <c r="C292">
        <v>1</v>
      </c>
      <c r="D292">
        <v>0</v>
      </c>
    </row>
    <row r="293" spans="1:4" x14ac:dyDescent="0.3">
      <c r="A293" t="s">
        <v>320</v>
      </c>
      <c r="B293" t="s">
        <v>155</v>
      </c>
      <c r="C293">
        <v>0</v>
      </c>
      <c r="D293">
        <v>1</v>
      </c>
    </row>
    <row r="294" spans="1:4" x14ac:dyDescent="0.3">
      <c r="A294" t="s">
        <v>321</v>
      </c>
      <c r="B294" t="s">
        <v>155</v>
      </c>
      <c r="C294">
        <v>0</v>
      </c>
      <c r="D294">
        <v>1</v>
      </c>
    </row>
    <row r="295" spans="1:4" x14ac:dyDescent="0.3">
      <c r="A295" t="s">
        <v>322</v>
      </c>
      <c r="B295" t="s">
        <v>155</v>
      </c>
      <c r="C295">
        <v>0</v>
      </c>
      <c r="D295">
        <v>1</v>
      </c>
    </row>
    <row r="296" spans="1:4" x14ac:dyDescent="0.3">
      <c r="A296" t="s">
        <v>323</v>
      </c>
      <c r="B296" t="s">
        <v>155</v>
      </c>
      <c r="C296">
        <v>0</v>
      </c>
      <c r="D296">
        <v>1</v>
      </c>
    </row>
    <row r="297" spans="1:4" x14ac:dyDescent="0.3">
      <c r="A297" t="s">
        <v>324</v>
      </c>
      <c r="B297" t="s">
        <v>180</v>
      </c>
      <c r="C297">
        <v>0</v>
      </c>
      <c r="D297">
        <v>1</v>
      </c>
    </row>
    <row r="298" spans="1:4" x14ac:dyDescent="0.3">
      <c r="A298" t="s">
        <v>325</v>
      </c>
      <c r="B298" t="s">
        <v>180</v>
      </c>
      <c r="C298">
        <v>1</v>
      </c>
      <c r="D298">
        <v>0</v>
      </c>
    </row>
    <row r="299" spans="1:4" x14ac:dyDescent="0.3">
      <c r="A299" t="s">
        <v>326</v>
      </c>
      <c r="B299" t="s">
        <v>180</v>
      </c>
      <c r="C299">
        <v>0</v>
      </c>
      <c r="D299">
        <v>1</v>
      </c>
    </row>
    <row r="300" spans="1:4" x14ac:dyDescent="0.3">
      <c r="A300" t="s">
        <v>327</v>
      </c>
      <c r="B300" t="s">
        <v>180</v>
      </c>
      <c r="C300">
        <v>0</v>
      </c>
      <c r="D300">
        <v>1</v>
      </c>
    </row>
    <row r="301" spans="1:4" x14ac:dyDescent="0.3">
      <c r="A301" t="s">
        <v>328</v>
      </c>
      <c r="B301" t="s">
        <v>180</v>
      </c>
      <c r="C301">
        <v>0</v>
      </c>
      <c r="D301">
        <v>1</v>
      </c>
    </row>
    <row r="302" spans="1:4" x14ac:dyDescent="0.3">
      <c r="A302" t="s">
        <v>329</v>
      </c>
      <c r="B302" t="s">
        <v>193</v>
      </c>
      <c r="C302">
        <v>0</v>
      </c>
      <c r="D302">
        <v>1</v>
      </c>
    </row>
    <row r="303" spans="1:4" x14ac:dyDescent="0.3">
      <c r="A303" t="s">
        <v>330</v>
      </c>
      <c r="B303" t="s">
        <v>193</v>
      </c>
      <c r="C303">
        <v>0</v>
      </c>
      <c r="D303">
        <v>1</v>
      </c>
    </row>
    <row r="304" spans="1:4" x14ac:dyDescent="0.3">
      <c r="A304" t="s">
        <v>331</v>
      </c>
      <c r="B304" t="s">
        <v>193</v>
      </c>
      <c r="C304">
        <v>0</v>
      </c>
      <c r="D304">
        <v>1</v>
      </c>
    </row>
    <row r="305" spans="1:11" x14ac:dyDescent="0.3">
      <c r="A305" t="s">
        <v>332</v>
      </c>
      <c r="B305" t="s">
        <v>193</v>
      </c>
      <c r="C305">
        <v>0</v>
      </c>
      <c r="D305">
        <v>1</v>
      </c>
    </row>
    <row r="306" spans="1:11" x14ac:dyDescent="0.3">
      <c r="A306" t="s">
        <v>333</v>
      </c>
      <c r="B306" t="s">
        <v>193</v>
      </c>
      <c r="C306">
        <v>1</v>
      </c>
      <c r="D306">
        <v>0</v>
      </c>
    </row>
    <row r="307" spans="1:11" x14ac:dyDescent="0.3">
      <c r="A307" t="s">
        <v>334</v>
      </c>
      <c r="B307" t="s">
        <v>193</v>
      </c>
      <c r="C307">
        <v>0</v>
      </c>
      <c r="D307">
        <v>1</v>
      </c>
    </row>
    <row r="308" spans="1:11" x14ac:dyDescent="0.3">
      <c r="A308" t="s">
        <v>335</v>
      </c>
      <c r="B308" t="s">
        <v>193</v>
      </c>
      <c r="C308">
        <v>0</v>
      </c>
      <c r="D308">
        <v>1</v>
      </c>
      <c r="K308" s="2"/>
    </row>
    <row r="309" spans="1:11" x14ac:dyDescent="0.3">
      <c r="A309" t="s">
        <v>336</v>
      </c>
      <c r="B309" t="s">
        <v>193</v>
      </c>
      <c r="C309">
        <v>0</v>
      </c>
      <c r="D309">
        <v>1</v>
      </c>
    </row>
    <row r="310" spans="1:11" x14ac:dyDescent="0.3">
      <c r="A310" t="s">
        <v>337</v>
      </c>
      <c r="B310" t="s">
        <v>199</v>
      </c>
      <c r="C310">
        <v>0</v>
      </c>
      <c r="D310">
        <v>1</v>
      </c>
    </row>
    <row r="311" spans="1:11" x14ac:dyDescent="0.3">
      <c r="A311" t="s">
        <v>338</v>
      </c>
      <c r="B311" t="s">
        <v>199</v>
      </c>
      <c r="C311">
        <v>0</v>
      </c>
      <c r="D311">
        <v>1</v>
      </c>
    </row>
    <row r="312" spans="1:11" x14ac:dyDescent="0.3">
      <c r="A312" t="s">
        <v>339</v>
      </c>
      <c r="B312" t="s">
        <v>199</v>
      </c>
      <c r="C312">
        <v>1</v>
      </c>
      <c r="D312">
        <v>0</v>
      </c>
    </row>
    <row r="313" spans="1:11" x14ac:dyDescent="0.3">
      <c r="A313" t="s">
        <v>340</v>
      </c>
      <c r="B313" t="s">
        <v>199</v>
      </c>
      <c r="C313">
        <v>0</v>
      </c>
      <c r="D313">
        <v>1</v>
      </c>
    </row>
    <row r="314" spans="1:11" x14ac:dyDescent="0.3">
      <c r="A314" t="s">
        <v>341</v>
      </c>
      <c r="B314" t="s">
        <v>199</v>
      </c>
      <c r="C314">
        <v>1</v>
      </c>
      <c r="D314">
        <v>1</v>
      </c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E1ED-B6A1-4DA5-AE2E-FEAA848C19FE}">
  <dimension ref="A1:M220"/>
  <sheetViews>
    <sheetView workbookViewId="0">
      <pane ySplit="1" topLeftCell="A8" activePane="bottomLeft" state="frozen"/>
      <selection pane="bottomLeft" sqref="A1:M1"/>
    </sheetView>
  </sheetViews>
  <sheetFormatPr defaultRowHeight="14.4" x14ac:dyDescent="0.3"/>
  <cols>
    <col min="1" max="2" width="14.44140625" customWidth="1"/>
    <col min="4" max="4" width="30.88671875" bestFit="1" customWidth="1"/>
    <col min="6" max="6" width="16.77734375" customWidth="1"/>
    <col min="7" max="7" width="18.77734375" customWidth="1"/>
    <col min="8" max="8" width="22.77734375" customWidth="1"/>
    <col min="9" max="9" width="27.6640625" customWidth="1"/>
    <col min="10" max="10" width="31.44140625" customWidth="1"/>
    <col min="11" max="11" width="25.5546875" customWidth="1"/>
    <col min="12" max="12" width="17.6640625" bestFit="1" customWidth="1"/>
    <col min="13" max="13" width="64.5546875" customWidth="1"/>
    <col min="14" max="14" width="76" bestFit="1" customWidth="1"/>
  </cols>
  <sheetData>
    <row r="1" spans="1:13" ht="34.799999999999997" customHeight="1" x14ac:dyDescent="0.3">
      <c r="A1" s="10" t="s">
        <v>754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3">
      <c r="A3" s="5" t="s">
        <v>405</v>
      </c>
      <c r="B3" s="5" t="s">
        <v>0</v>
      </c>
      <c r="C3" s="5" t="s">
        <v>406</v>
      </c>
      <c r="D3" s="5" t="s">
        <v>407</v>
      </c>
      <c r="E3" s="5" t="s">
        <v>408</v>
      </c>
      <c r="F3" s="5" t="s">
        <v>409</v>
      </c>
      <c r="G3" s="5" t="s">
        <v>410</v>
      </c>
      <c r="H3" s="5" t="s">
        <v>411</v>
      </c>
      <c r="I3" s="5" t="s">
        <v>412</v>
      </c>
      <c r="J3" s="5" t="s">
        <v>413</v>
      </c>
      <c r="K3" s="5" t="s">
        <v>414</v>
      </c>
      <c r="L3" s="2" t="s">
        <v>415</v>
      </c>
      <c r="M3" s="2" t="s">
        <v>416</v>
      </c>
    </row>
    <row r="4" spans="1:13" x14ac:dyDescent="0.3">
      <c r="A4" s="6" t="s">
        <v>417</v>
      </c>
      <c r="B4" s="6" t="s">
        <v>85</v>
      </c>
      <c r="C4" s="6">
        <v>37</v>
      </c>
      <c r="D4" s="6" t="s">
        <v>260</v>
      </c>
      <c r="E4" s="6" t="s">
        <v>418</v>
      </c>
      <c r="F4" s="6">
        <v>0</v>
      </c>
      <c r="G4" s="6">
        <v>1</v>
      </c>
      <c r="H4" s="6" t="s">
        <v>419</v>
      </c>
      <c r="I4" s="6" t="s">
        <v>420</v>
      </c>
      <c r="J4" s="6" t="s">
        <v>421</v>
      </c>
      <c r="K4" s="6" t="s">
        <v>422</v>
      </c>
      <c r="L4" t="str">
        <f>VLOOKUP(A4,[2]Copied_fromFigures!A:B,2,0)</f>
        <v>PVS1_Strong</v>
      </c>
      <c r="M4" t="str">
        <f>VLOOKUP(A4,[2]Copied_fromFigures!A:C,3,0)</f>
        <v>Exons 1-9; Out of frame, PTC_NMD predicted</v>
      </c>
    </row>
    <row r="5" spans="1:13" x14ac:dyDescent="0.3">
      <c r="A5" s="6" t="s">
        <v>423</v>
      </c>
      <c r="B5" s="6" t="s">
        <v>85</v>
      </c>
      <c r="C5" s="6">
        <v>45</v>
      </c>
      <c r="D5" s="6" t="s">
        <v>261</v>
      </c>
      <c r="E5" s="6" t="s">
        <v>418</v>
      </c>
      <c r="F5" s="6">
        <v>0</v>
      </c>
      <c r="G5" s="6">
        <v>1</v>
      </c>
      <c r="H5" s="6" t="s">
        <v>419</v>
      </c>
      <c r="I5" s="6" t="s">
        <v>424</v>
      </c>
      <c r="J5" s="6" t="s">
        <v>421</v>
      </c>
      <c r="K5" s="6" t="s">
        <v>421</v>
      </c>
      <c r="L5" t="str">
        <f>VLOOKUP(A5,[2]Copied_fromFigures!A:B,2,0)</f>
        <v>PVS1_Moderate</v>
      </c>
      <c r="M5" t="str">
        <f>VLOOKUP(A5,[2]Copied_fromFigures!A:C,3,0)</f>
        <v xml:space="preserve">Exons 1-13; Preserves reading frame, ≥1 domain coding exons targeted </v>
      </c>
    </row>
    <row r="6" spans="1:13" x14ac:dyDescent="0.3">
      <c r="A6" s="6" t="s">
        <v>425</v>
      </c>
      <c r="B6" s="6" t="s">
        <v>85</v>
      </c>
      <c r="C6" s="6">
        <v>13</v>
      </c>
      <c r="D6" s="6" t="s">
        <v>262</v>
      </c>
      <c r="E6" s="6" t="s">
        <v>418</v>
      </c>
      <c r="F6" s="6">
        <v>1</v>
      </c>
      <c r="G6" s="6">
        <v>0</v>
      </c>
      <c r="H6" s="6" t="s">
        <v>426</v>
      </c>
      <c r="I6" s="6" t="s">
        <v>427</v>
      </c>
      <c r="J6" s="6" t="s">
        <v>428</v>
      </c>
      <c r="K6" s="6" t="s">
        <v>421</v>
      </c>
      <c r="L6" t="str">
        <f>VLOOKUP(A6,[2]Copied_fromFigures!A:B,2,0)</f>
        <v>PVS1_Moderate</v>
      </c>
      <c r="M6" t="str">
        <f>VLOOKUP(A6,[2]Copied_fromFigures!A:C,3,0)</f>
        <v xml:space="preserve">Exons 4 - 6; Preserves reading frame, ≥1 domain coding exons targeted </v>
      </c>
    </row>
    <row r="7" spans="1:13" x14ac:dyDescent="0.3">
      <c r="A7" s="6" t="s">
        <v>429</v>
      </c>
      <c r="B7" s="6" t="s">
        <v>85</v>
      </c>
      <c r="C7" s="6">
        <v>11</v>
      </c>
      <c r="D7" s="6" t="s">
        <v>263</v>
      </c>
      <c r="E7" s="6" t="s">
        <v>418</v>
      </c>
      <c r="F7" s="6">
        <v>0</v>
      </c>
      <c r="G7" s="6">
        <v>1</v>
      </c>
      <c r="H7" s="6" t="s">
        <v>430</v>
      </c>
      <c r="I7" s="6" t="s">
        <v>427</v>
      </c>
      <c r="J7" s="6" t="s">
        <v>421</v>
      </c>
      <c r="K7" s="6" t="s">
        <v>421</v>
      </c>
      <c r="L7" t="str">
        <f>VLOOKUP(A7,[2]Copied_fromFigures!A:B,2,0)</f>
        <v>PVS1_Strong</v>
      </c>
      <c r="M7" t="str">
        <f>VLOOKUP(A7,[2]Copied_fromFigures!A:C,3,0)</f>
        <v>Exons 5 -6; Reading frame disrupted, PTC_NMD predicted</v>
      </c>
    </row>
    <row r="8" spans="1:13" x14ac:dyDescent="0.3">
      <c r="A8" s="6" t="s">
        <v>431</v>
      </c>
      <c r="B8" s="6" t="s">
        <v>85</v>
      </c>
      <c r="C8" s="6">
        <v>12</v>
      </c>
      <c r="D8" s="6" t="s">
        <v>264</v>
      </c>
      <c r="E8" s="6" t="s">
        <v>418</v>
      </c>
      <c r="F8" s="6">
        <v>0</v>
      </c>
      <c r="G8" s="6">
        <v>1</v>
      </c>
      <c r="H8" s="6" t="s">
        <v>430</v>
      </c>
      <c r="I8" s="6" t="s">
        <v>432</v>
      </c>
      <c r="J8" s="6" t="s">
        <v>421</v>
      </c>
      <c r="K8" s="6" t="s">
        <v>422</v>
      </c>
      <c r="L8" t="str">
        <f>VLOOKUP(A8,[2]Copied_fromFigures!A:B,2,0)</f>
        <v>PVS1_Strong</v>
      </c>
      <c r="M8" t="str">
        <f>VLOOKUP(A8,[2]Copied_fromFigures!A:C,3,0)</f>
        <v>Exons 5-6; Reading frame disrupted, PTC_NMD predicted</v>
      </c>
    </row>
    <row r="9" spans="1:13" x14ac:dyDescent="0.3">
      <c r="A9" s="6" t="s">
        <v>433</v>
      </c>
      <c r="B9" s="6" t="s">
        <v>85</v>
      </c>
      <c r="C9" s="6">
        <v>2</v>
      </c>
      <c r="D9" s="6" t="s">
        <v>84</v>
      </c>
      <c r="E9" s="6" t="s">
        <v>434</v>
      </c>
      <c r="F9" s="6">
        <v>0</v>
      </c>
      <c r="G9" s="6">
        <v>1</v>
      </c>
      <c r="H9" s="6" t="s">
        <v>435</v>
      </c>
      <c r="I9" s="6" t="s">
        <v>436</v>
      </c>
      <c r="J9" s="6" t="s">
        <v>422</v>
      </c>
      <c r="K9" s="6" t="s">
        <v>421</v>
      </c>
      <c r="L9" t="str">
        <f>VLOOKUP(A9,[2]Copied_fromFigures!A:B,2,0)</f>
        <v>PM4</v>
      </c>
      <c r="M9" t="str">
        <f>VLOOKUP(A9,[2]Copied_fromFigures!A:C,3,0)</f>
        <v>Exon 5*; Not assumed to be single exon deletion</v>
      </c>
    </row>
    <row r="10" spans="1:13" x14ac:dyDescent="0.3">
      <c r="A10" s="6" t="s">
        <v>437</v>
      </c>
      <c r="B10" s="6" t="s">
        <v>85</v>
      </c>
      <c r="C10" s="6">
        <v>6</v>
      </c>
      <c r="D10" s="6" t="s">
        <v>86</v>
      </c>
      <c r="E10" s="6" t="s">
        <v>434</v>
      </c>
      <c r="F10" s="6">
        <v>0</v>
      </c>
      <c r="G10" s="6">
        <v>1</v>
      </c>
      <c r="H10" s="6" t="s">
        <v>436</v>
      </c>
      <c r="I10" s="6" t="s">
        <v>427</v>
      </c>
      <c r="J10" s="6" t="s">
        <v>421</v>
      </c>
      <c r="K10" s="6" t="s">
        <v>421</v>
      </c>
      <c r="L10" t="str">
        <f>VLOOKUP(A10,[2]Copied_fromFigures!A:B,2,0)</f>
        <v>PVS1</v>
      </c>
      <c r="M10" t="str">
        <f>VLOOKUP(A10,[2]Copied_fromFigures!A:C,3,0)</f>
        <v xml:space="preserve">Exon 6; Disrupts reading frame, PTC_NMD predicted </v>
      </c>
    </row>
    <row r="11" spans="1:13" x14ac:dyDescent="0.3">
      <c r="A11" s="6" t="s">
        <v>438</v>
      </c>
      <c r="B11" s="6" t="s">
        <v>85</v>
      </c>
      <c r="C11" s="6">
        <v>8</v>
      </c>
      <c r="D11" s="6" t="s">
        <v>265</v>
      </c>
      <c r="E11" s="6" t="s">
        <v>418</v>
      </c>
      <c r="F11" s="6">
        <v>1</v>
      </c>
      <c r="G11" s="6">
        <v>0</v>
      </c>
      <c r="H11" s="6" t="s">
        <v>436</v>
      </c>
      <c r="I11" s="6" t="s">
        <v>432</v>
      </c>
      <c r="J11" s="6" t="s">
        <v>421</v>
      </c>
      <c r="K11" s="6" t="s">
        <v>428</v>
      </c>
      <c r="L11" t="str">
        <f>VLOOKUP(A11,[2]Copied_fromFigures!A:B,2,0)</f>
        <v>PVS1_Moderate</v>
      </c>
      <c r="M11" t="str">
        <f>VLOOKUP(A11,[2]Copied_fromFigures!A:C,3,0)</f>
        <v xml:space="preserve">Exons 6-7; Preserves reading frame, ≥1 domain coding exons targeted </v>
      </c>
    </row>
    <row r="12" spans="1:13" x14ac:dyDescent="0.3">
      <c r="A12" s="6" t="s">
        <v>439</v>
      </c>
      <c r="B12" s="6" t="s">
        <v>85</v>
      </c>
      <c r="C12" s="6">
        <v>5</v>
      </c>
      <c r="D12" s="6" t="s">
        <v>87</v>
      </c>
      <c r="E12" s="6" t="s">
        <v>434</v>
      </c>
      <c r="F12" s="6">
        <v>0</v>
      </c>
      <c r="G12" s="6">
        <v>1</v>
      </c>
      <c r="H12" s="6" t="s">
        <v>436</v>
      </c>
      <c r="I12" s="6" t="s">
        <v>427</v>
      </c>
      <c r="J12" s="6" t="s">
        <v>421</v>
      </c>
      <c r="K12" s="6" t="s">
        <v>421</v>
      </c>
      <c r="L12" t="str">
        <f>VLOOKUP(A12,[2]Copied_fromFigures!A:B,2,0)</f>
        <v>PVS1</v>
      </c>
      <c r="M12" t="str">
        <f>VLOOKUP(A12,[2]Copied_fromFigures!A:C,3,0)</f>
        <v xml:space="preserve">Exon 6; Disrupts reading frame, PTC_NMD predicted </v>
      </c>
    </row>
    <row r="13" spans="1:13" x14ac:dyDescent="0.3">
      <c r="A13" s="6" t="s">
        <v>440</v>
      </c>
      <c r="B13" s="6" t="s">
        <v>85</v>
      </c>
      <c r="C13" s="6">
        <v>6</v>
      </c>
      <c r="D13" s="6" t="s">
        <v>266</v>
      </c>
      <c r="E13" s="6" t="s">
        <v>418</v>
      </c>
      <c r="F13" s="6">
        <v>0</v>
      </c>
      <c r="G13" s="6">
        <v>1</v>
      </c>
      <c r="H13" s="6" t="s">
        <v>436</v>
      </c>
      <c r="I13" s="6" t="s">
        <v>432</v>
      </c>
      <c r="J13" s="6" t="s">
        <v>421</v>
      </c>
      <c r="K13" s="6" t="s">
        <v>428</v>
      </c>
      <c r="L13" t="str">
        <f>VLOOKUP(A13,[2]Copied_fromFigures!A:B,2,0)</f>
        <v>PVS1_Strong</v>
      </c>
      <c r="M13" t="str">
        <f>VLOOKUP(A13,[2]Copied_fromFigures!A:C,3,0)</f>
        <v>Exon 6; Reading frame disrupted, PTC_NMD predicted</v>
      </c>
    </row>
    <row r="14" spans="1:13" x14ac:dyDescent="0.3">
      <c r="A14" s="6" t="s">
        <v>441</v>
      </c>
      <c r="B14" s="6" t="s">
        <v>85</v>
      </c>
      <c r="C14" s="6">
        <v>4</v>
      </c>
      <c r="D14" s="6" t="s">
        <v>88</v>
      </c>
      <c r="E14" s="6" t="s">
        <v>434</v>
      </c>
      <c r="F14" s="6">
        <v>0</v>
      </c>
      <c r="G14" s="6">
        <v>1</v>
      </c>
      <c r="H14" s="6" t="s">
        <v>442</v>
      </c>
      <c r="I14" s="6" t="s">
        <v>427</v>
      </c>
      <c r="J14" s="6" t="s">
        <v>428</v>
      </c>
      <c r="K14" s="6" t="s">
        <v>443</v>
      </c>
      <c r="L14" t="str">
        <f>VLOOKUP(A14,[2]Copied_fromFigures!A:B,2,0)</f>
        <v>PVS1</v>
      </c>
      <c r="M14" t="str">
        <f>VLOOKUP(A14,[2]Copied_fromFigures!A:C,3,0)</f>
        <v xml:space="preserve">Exon 6; Disrupts reading frame, PTC_NMD predicted </v>
      </c>
    </row>
    <row r="15" spans="1:13" x14ac:dyDescent="0.3">
      <c r="A15" s="6" t="s">
        <v>444</v>
      </c>
      <c r="B15" s="6" t="s">
        <v>85</v>
      </c>
      <c r="C15" s="6">
        <v>3</v>
      </c>
      <c r="D15" s="6" t="s">
        <v>267</v>
      </c>
      <c r="E15" s="6" t="s">
        <v>418</v>
      </c>
      <c r="F15" s="6">
        <v>1</v>
      </c>
      <c r="G15" s="6">
        <v>0</v>
      </c>
      <c r="H15" s="6" t="s">
        <v>445</v>
      </c>
      <c r="I15" s="6" t="s">
        <v>446</v>
      </c>
      <c r="J15" s="6" t="s">
        <v>421</v>
      </c>
      <c r="K15" s="6" t="s">
        <v>447</v>
      </c>
      <c r="L15" t="str">
        <f>VLOOKUP(A15,[2]Copied_fromFigures!A:B,2,0)</f>
        <v>PVS1_Strong</v>
      </c>
      <c r="M15" t="str">
        <f>VLOOKUP(A15,[2]Copied_fromFigures!A:C,3,0)</f>
        <v>Exon 9; Reading frame disrupted, PTC_NMD predicted</v>
      </c>
    </row>
    <row r="16" spans="1:13" x14ac:dyDescent="0.3">
      <c r="A16" s="6" t="s">
        <v>448</v>
      </c>
      <c r="B16" s="6" t="s">
        <v>85</v>
      </c>
      <c r="C16" s="6">
        <v>6</v>
      </c>
      <c r="D16" s="6" t="s">
        <v>268</v>
      </c>
      <c r="E16" s="6" t="s">
        <v>418</v>
      </c>
      <c r="F16" s="6">
        <v>0</v>
      </c>
      <c r="G16" s="6">
        <v>1</v>
      </c>
      <c r="H16" s="6" t="s">
        <v>445</v>
      </c>
      <c r="I16" s="6" t="s">
        <v>420</v>
      </c>
      <c r="J16" s="6" t="s">
        <v>421</v>
      </c>
      <c r="K16" s="6" t="s">
        <v>422</v>
      </c>
      <c r="L16" t="str">
        <f>VLOOKUP(A16,[2]Copied_fromFigures!A:B,2,0)</f>
        <v>PVS1_Strong</v>
      </c>
      <c r="M16" t="str">
        <f>VLOOKUP(A16,[2]Copied_fromFigures!A:C,3,0)</f>
        <v>Exon 9; Reading frame disrupted, PTC_NMD predicted</v>
      </c>
    </row>
    <row r="17" spans="1:13" x14ac:dyDescent="0.3">
      <c r="A17" s="6" t="s">
        <v>449</v>
      </c>
      <c r="B17" s="6" t="s">
        <v>85</v>
      </c>
      <c r="C17" s="6">
        <v>2</v>
      </c>
      <c r="D17" s="6" t="s">
        <v>269</v>
      </c>
      <c r="E17" s="6" t="s">
        <v>418</v>
      </c>
      <c r="F17" s="6">
        <v>0</v>
      </c>
      <c r="G17" s="6">
        <v>1</v>
      </c>
      <c r="H17" s="6" t="s">
        <v>420</v>
      </c>
      <c r="I17" s="6" t="s">
        <v>420</v>
      </c>
      <c r="J17" s="6" t="s">
        <v>422</v>
      </c>
      <c r="K17" s="6" t="s">
        <v>447</v>
      </c>
      <c r="L17" t="str">
        <f>VLOOKUP(A17,[2]Copied_fromFigures!A:B,2,0)</f>
        <v>PM4</v>
      </c>
      <c r="M17" t="str">
        <f>VLOOKUP(A17,[2]Copied_fromFigures!A:C,3,0)</f>
        <v>Exon 9*; Not assumed to be single exon duplication</v>
      </c>
    </row>
    <row r="18" spans="1:13" x14ac:dyDescent="0.3">
      <c r="A18" s="6" t="s">
        <v>450</v>
      </c>
      <c r="B18" s="6" t="s">
        <v>85</v>
      </c>
      <c r="C18" s="6">
        <v>10</v>
      </c>
      <c r="D18" s="6" t="s">
        <v>270</v>
      </c>
      <c r="E18" s="6" t="s">
        <v>418</v>
      </c>
      <c r="F18" s="6">
        <v>1</v>
      </c>
      <c r="G18" s="6">
        <v>0</v>
      </c>
      <c r="H18" s="6" t="s">
        <v>451</v>
      </c>
      <c r="I18" s="6" t="s">
        <v>452</v>
      </c>
      <c r="J18" s="6" t="s">
        <v>428</v>
      </c>
      <c r="K18" s="6" t="s">
        <v>421</v>
      </c>
      <c r="L18" t="str">
        <f>VLOOKUP(A18,[2]Copied_fromFigures!A:B,2,0)</f>
        <v>PVS1_Strong</v>
      </c>
      <c r="M18" t="str">
        <f>VLOOKUP(A18,[2]Copied_fromFigures!A:C,3,0)</f>
        <v>Exons 11-13; Reading frame disrupted, PTC_NMD predicted</v>
      </c>
    </row>
    <row r="19" spans="1:13" x14ac:dyDescent="0.3">
      <c r="A19" s="6" t="s">
        <v>453</v>
      </c>
      <c r="B19" s="6" t="s">
        <v>85</v>
      </c>
      <c r="C19" s="6">
        <v>3</v>
      </c>
      <c r="D19" s="6" t="s">
        <v>89</v>
      </c>
      <c r="E19" s="6" t="s">
        <v>434</v>
      </c>
      <c r="F19" s="6">
        <v>0</v>
      </c>
      <c r="G19" s="6">
        <v>1</v>
      </c>
      <c r="H19" s="6" t="s">
        <v>454</v>
      </c>
      <c r="I19" s="6" t="s">
        <v>454</v>
      </c>
      <c r="J19" s="6" t="s">
        <v>428</v>
      </c>
      <c r="K19" s="6" t="s">
        <v>422</v>
      </c>
      <c r="L19" t="str">
        <f>VLOOKUP(A19,[2]Copied_fromFigures!A:B,2,0)</f>
        <v>PM4</v>
      </c>
      <c r="M19" t="str">
        <f>VLOOKUP(A19,[2]Copied_fromFigures!A:C,3,0)</f>
        <v>Exon 17*; Not assumed to be single exon deletion</v>
      </c>
    </row>
    <row r="20" spans="1:13" x14ac:dyDescent="0.3">
      <c r="A20" s="6" t="s">
        <v>455</v>
      </c>
      <c r="B20" s="6" t="s">
        <v>85</v>
      </c>
      <c r="C20" s="6">
        <v>2</v>
      </c>
      <c r="D20" s="6" t="s">
        <v>90</v>
      </c>
      <c r="E20" s="6" t="s">
        <v>434</v>
      </c>
      <c r="F20" s="6">
        <v>0</v>
      </c>
      <c r="G20" s="6">
        <v>1</v>
      </c>
      <c r="H20" s="6" t="s">
        <v>456</v>
      </c>
      <c r="I20" s="6" t="s">
        <v>457</v>
      </c>
      <c r="J20" s="6" t="s">
        <v>428</v>
      </c>
      <c r="K20" s="6" t="s">
        <v>421</v>
      </c>
      <c r="L20" t="str">
        <f>VLOOKUP(A20,[2]Copied_fromFigures!A:B,2,0)</f>
        <v>PVS1</v>
      </c>
      <c r="M20" t="str">
        <f>VLOOKUP(A20,[2]Copied_fromFigures!A:C,3,0)</f>
        <v xml:space="preserve">Exon 23; Disrupts reading frame, PTC_NMD predicted </v>
      </c>
    </row>
    <row r="21" spans="1:13" x14ac:dyDescent="0.3">
      <c r="A21" s="6" t="s">
        <v>458</v>
      </c>
      <c r="B21" s="6" t="s">
        <v>85</v>
      </c>
      <c r="C21" s="6">
        <v>20</v>
      </c>
      <c r="D21" s="6" t="s">
        <v>271</v>
      </c>
      <c r="E21" s="6" t="s">
        <v>418</v>
      </c>
      <c r="F21" s="6">
        <v>1</v>
      </c>
      <c r="G21" s="6">
        <v>0</v>
      </c>
      <c r="H21" s="6" t="s">
        <v>459</v>
      </c>
      <c r="I21" s="6" t="s">
        <v>460</v>
      </c>
      <c r="J21" s="6" t="s">
        <v>428</v>
      </c>
      <c r="K21" s="6" t="s">
        <v>421</v>
      </c>
      <c r="L21" t="str">
        <f>VLOOKUP(A21,[2]Copied_fromFigures!A:B,2,0)</f>
        <v>PVS1_Strong</v>
      </c>
      <c r="M21" t="str">
        <f>VLOOKUP(A21,[2]Copied_fromFigures!A:C,3,0)</f>
        <v>Exons 26-31; Reading frame disrupted, PTC_NMD predicted</v>
      </c>
    </row>
    <row r="22" spans="1:13" x14ac:dyDescent="0.3">
      <c r="A22" s="6" t="s">
        <v>461</v>
      </c>
      <c r="B22" s="6" t="s">
        <v>85</v>
      </c>
      <c r="C22" s="6">
        <v>2</v>
      </c>
      <c r="D22" s="6" t="s">
        <v>91</v>
      </c>
      <c r="E22" s="6" t="s">
        <v>434</v>
      </c>
      <c r="F22" s="6">
        <v>0</v>
      </c>
      <c r="G22" s="6">
        <v>1</v>
      </c>
      <c r="H22" s="6" t="s">
        <v>462</v>
      </c>
      <c r="I22" s="6" t="s">
        <v>462</v>
      </c>
      <c r="J22" s="6" t="s">
        <v>428</v>
      </c>
      <c r="K22" s="6" t="s">
        <v>428</v>
      </c>
      <c r="L22" t="str">
        <f>VLOOKUP(A22,[2]Copied_fromFigures!A:B,2,0)</f>
        <v>PVS1</v>
      </c>
      <c r="M22" t="str">
        <f>VLOOKUP(A22,[2]Copied_fromFigures!A:C,3,0)</f>
        <v xml:space="preserve">Exon 28; Disrupts reading frame, PTC_NMD predicted </v>
      </c>
    </row>
    <row r="23" spans="1:13" x14ac:dyDescent="0.3">
      <c r="A23" s="6" t="s">
        <v>463</v>
      </c>
      <c r="B23" s="6" t="s">
        <v>85</v>
      </c>
      <c r="C23" s="6">
        <v>6</v>
      </c>
      <c r="D23" s="6" t="s">
        <v>272</v>
      </c>
      <c r="E23" s="6" t="s">
        <v>418</v>
      </c>
      <c r="F23" s="6">
        <v>0</v>
      </c>
      <c r="G23" s="6">
        <v>1</v>
      </c>
      <c r="H23" s="6" t="s">
        <v>462</v>
      </c>
      <c r="I23" s="6" t="s">
        <v>464</v>
      </c>
      <c r="J23" s="6" t="s">
        <v>428</v>
      </c>
      <c r="K23" s="6" t="s">
        <v>428</v>
      </c>
      <c r="L23" t="str">
        <f>VLOOKUP(A23,[2]Copied_fromFigures!A:B,2,0)</f>
        <v>PVS1_Moderate</v>
      </c>
      <c r="M23" t="str">
        <f>VLOOKUP(A23,[2]Copied_fromFigures!A:C,3,0)</f>
        <v xml:space="preserve">Exons 28-29; Preserves reading frame, ≥1 domain coding exons targeted </v>
      </c>
    </row>
    <row r="24" spans="1:13" x14ac:dyDescent="0.3">
      <c r="A24" s="6" t="s">
        <v>465</v>
      </c>
      <c r="B24" s="6" t="s">
        <v>85</v>
      </c>
      <c r="C24" s="6">
        <v>12</v>
      </c>
      <c r="D24" s="6" t="s">
        <v>273</v>
      </c>
      <c r="E24" s="6" t="s">
        <v>418</v>
      </c>
      <c r="F24" s="6">
        <v>1</v>
      </c>
      <c r="G24" s="6">
        <v>0</v>
      </c>
      <c r="H24" s="6" t="s">
        <v>462</v>
      </c>
      <c r="I24" s="6" t="s">
        <v>460</v>
      </c>
      <c r="J24" s="6" t="s">
        <v>428</v>
      </c>
      <c r="K24" s="6" t="s">
        <v>421</v>
      </c>
      <c r="L24" t="str">
        <f>VLOOKUP(A24,[2]Copied_fromFigures!A:B,2,0)</f>
        <v>PVS1_Strong</v>
      </c>
      <c r="M24" t="str">
        <f>VLOOKUP(A24,[2]Copied_fromFigures!A:C,3,0)</f>
        <v>Exons 28-31; Reading frame disrupted, PTC_NMD predicted</v>
      </c>
    </row>
    <row r="25" spans="1:13" x14ac:dyDescent="0.3">
      <c r="A25" s="6" t="s">
        <v>466</v>
      </c>
      <c r="B25" s="6" t="s">
        <v>85</v>
      </c>
      <c r="C25" s="6">
        <v>8</v>
      </c>
      <c r="D25" s="6" t="s">
        <v>274</v>
      </c>
      <c r="E25" s="6" t="s">
        <v>418</v>
      </c>
      <c r="F25" s="6">
        <v>1</v>
      </c>
      <c r="G25" s="6">
        <v>1</v>
      </c>
      <c r="H25" s="6" t="s">
        <v>462</v>
      </c>
      <c r="I25" s="6" t="s">
        <v>467</v>
      </c>
      <c r="J25" s="6" t="s">
        <v>422</v>
      </c>
      <c r="K25" s="6" t="s">
        <v>422</v>
      </c>
      <c r="L25" t="str">
        <f>VLOOKUP(A25,[2]Copied_fromFigures!A:B,2,0)</f>
        <v>PVS1_Strong</v>
      </c>
      <c r="M25" t="str">
        <f>VLOOKUP(A25,[2]Copied_fromFigures!A:C,3,0)</f>
        <v>Exon 29; Reading frame disrupted, PTC_NMD predicted</v>
      </c>
    </row>
    <row r="26" spans="1:13" x14ac:dyDescent="0.3">
      <c r="A26" s="6" t="s">
        <v>468</v>
      </c>
      <c r="B26" s="6" t="s">
        <v>85</v>
      </c>
      <c r="C26" s="6">
        <v>11</v>
      </c>
      <c r="D26" s="6" t="s">
        <v>275</v>
      </c>
      <c r="E26" s="6" t="s">
        <v>418</v>
      </c>
      <c r="F26" s="6">
        <v>0</v>
      </c>
      <c r="G26" s="6">
        <v>1</v>
      </c>
      <c r="H26" s="6" t="s">
        <v>462</v>
      </c>
      <c r="I26" s="6" t="s">
        <v>460</v>
      </c>
      <c r="J26" s="6" t="s">
        <v>422</v>
      </c>
      <c r="K26" s="6" t="s">
        <v>421</v>
      </c>
      <c r="L26" t="str">
        <f>VLOOKUP(A26,[2]Copied_fromFigures!A:B,2,0)</f>
        <v>PVS1_Moderate</v>
      </c>
      <c r="M26" t="str">
        <f>VLOOKUP(A26,[2]Copied_fromFigures!A:C,3,0)</f>
        <v xml:space="preserve">Exons 29-31; Preserves reading frame, ≥1 domain coding exons targeted </v>
      </c>
    </row>
    <row r="27" spans="1:13" x14ac:dyDescent="0.3">
      <c r="A27" s="6" t="s">
        <v>469</v>
      </c>
      <c r="B27" s="6" t="s">
        <v>85</v>
      </c>
      <c r="C27" s="6">
        <v>5</v>
      </c>
      <c r="D27" s="6" t="s">
        <v>92</v>
      </c>
      <c r="E27" s="6" t="s">
        <v>434</v>
      </c>
      <c r="F27" s="6">
        <v>0</v>
      </c>
      <c r="G27" s="6">
        <v>1</v>
      </c>
      <c r="H27" s="6" t="s">
        <v>464</v>
      </c>
      <c r="I27" s="6" t="s">
        <v>470</v>
      </c>
      <c r="J27" s="6" t="s">
        <v>428</v>
      </c>
      <c r="K27" s="6" t="s">
        <v>421</v>
      </c>
      <c r="L27" t="str">
        <f>VLOOKUP(A27,[2]Copied_fromFigures!A:B,2,0)</f>
        <v>PVS1</v>
      </c>
      <c r="M27" t="str">
        <f>VLOOKUP(A27,[2]Copied_fromFigures!A:C,3,0)</f>
        <v xml:space="preserve">Exon 29; Disrupts reading frame, PTC_NMD predicted </v>
      </c>
    </row>
    <row r="28" spans="1:13" x14ac:dyDescent="0.3">
      <c r="A28" s="6" t="s">
        <v>471</v>
      </c>
      <c r="B28" s="6" t="s">
        <v>85</v>
      </c>
      <c r="C28" s="6">
        <v>8</v>
      </c>
      <c r="D28" s="6" t="s">
        <v>276</v>
      </c>
      <c r="E28" s="6" t="s">
        <v>418</v>
      </c>
      <c r="F28" s="6">
        <v>1</v>
      </c>
      <c r="G28" s="6">
        <v>0</v>
      </c>
      <c r="H28" s="6" t="s">
        <v>464</v>
      </c>
      <c r="I28" s="6" t="s">
        <v>467</v>
      </c>
      <c r="J28" s="6" t="s">
        <v>428</v>
      </c>
      <c r="K28" s="6" t="s">
        <v>428</v>
      </c>
      <c r="L28" t="str">
        <f>VLOOKUP(A28,[2]Copied_fromFigures!A:B,2,0)</f>
        <v>PVS1_Moderate</v>
      </c>
      <c r="M28" t="str">
        <f>VLOOKUP(A28,[2]Copied_fromFigures!A:C,3,0)</f>
        <v xml:space="preserve">Exons 29-30; Preserves reading frame, ≥1 domain coding exons targeted </v>
      </c>
    </row>
    <row r="29" spans="1:13" x14ac:dyDescent="0.3">
      <c r="A29" s="6" t="s">
        <v>472</v>
      </c>
      <c r="B29" s="6" t="s">
        <v>85</v>
      </c>
      <c r="C29" s="6">
        <v>2</v>
      </c>
      <c r="D29" s="6" t="s">
        <v>93</v>
      </c>
      <c r="E29" s="6" t="s">
        <v>434</v>
      </c>
      <c r="F29" s="6">
        <v>0</v>
      </c>
      <c r="G29" s="6">
        <v>1</v>
      </c>
      <c r="H29" s="6" t="s">
        <v>464</v>
      </c>
      <c r="I29" s="6" t="s">
        <v>464</v>
      </c>
      <c r="J29" s="6" t="s">
        <v>422</v>
      </c>
      <c r="K29" s="6" t="s">
        <v>422</v>
      </c>
      <c r="L29" t="str">
        <f>VLOOKUP(A29,[2]Copied_fromFigures!A:B,2,0)</f>
        <v>PM4</v>
      </c>
      <c r="M29" t="str">
        <f>VLOOKUP(A29,[2]Copied_fromFigures!A:C,3,0)</f>
        <v>Exon 29*; Not assumed to be single exon deletion</v>
      </c>
    </row>
    <row r="30" spans="1:13" x14ac:dyDescent="0.3">
      <c r="A30" s="6" t="s">
        <v>473</v>
      </c>
      <c r="B30" s="6" t="s">
        <v>85</v>
      </c>
      <c r="C30" s="6">
        <v>4</v>
      </c>
      <c r="D30" s="6" t="s">
        <v>94</v>
      </c>
      <c r="E30" s="6" t="s">
        <v>434</v>
      </c>
      <c r="F30" s="6">
        <v>1</v>
      </c>
      <c r="G30" s="6">
        <v>0</v>
      </c>
      <c r="H30" s="6" t="s">
        <v>460</v>
      </c>
      <c r="I30" s="6" t="s">
        <v>474</v>
      </c>
      <c r="J30" s="6" t="s">
        <v>421</v>
      </c>
      <c r="K30" s="6" t="s">
        <v>421</v>
      </c>
      <c r="L30" t="str">
        <f>VLOOKUP(A30,[2]Copied_fromFigures!A:B,2,0)</f>
        <v>PVS1</v>
      </c>
      <c r="M30" t="str">
        <f>VLOOKUP(A30,[2]Copied_fromFigures!A:C,3,0)</f>
        <v xml:space="preserve">Exons 32-33; Disrupts reading frame, PTC_NMD predicted </v>
      </c>
    </row>
    <row r="31" spans="1:13" x14ac:dyDescent="0.3">
      <c r="A31" s="6" t="s">
        <v>475</v>
      </c>
      <c r="B31" s="6" t="s">
        <v>85</v>
      </c>
      <c r="C31" s="6">
        <v>2</v>
      </c>
      <c r="D31" s="6" t="s">
        <v>95</v>
      </c>
      <c r="E31" s="6" t="s">
        <v>434</v>
      </c>
      <c r="F31" s="6">
        <v>0</v>
      </c>
      <c r="G31" s="6">
        <v>1</v>
      </c>
      <c r="H31" s="6" t="s">
        <v>476</v>
      </c>
      <c r="I31" s="6" t="s">
        <v>476</v>
      </c>
      <c r="J31" s="6" t="s">
        <v>421</v>
      </c>
      <c r="K31" s="6" t="s">
        <v>421</v>
      </c>
      <c r="L31" t="str">
        <f>VLOOKUP(A31,[2]Copied_fromFigures!A:B,2,0)</f>
        <v>n/a</v>
      </c>
      <c r="M31" t="str">
        <f>VLOOKUP(A31,[2]Copied_fromFigures!A:C,3,0)</f>
        <v xml:space="preserve">Intronic; </v>
      </c>
    </row>
    <row r="32" spans="1:13" x14ac:dyDescent="0.3">
      <c r="A32" s="6" t="s">
        <v>477</v>
      </c>
      <c r="B32" s="6" t="s">
        <v>85</v>
      </c>
      <c r="C32" s="6">
        <v>5</v>
      </c>
      <c r="D32" s="6" t="s">
        <v>96</v>
      </c>
      <c r="E32" s="6" t="s">
        <v>434</v>
      </c>
      <c r="F32" s="6">
        <v>0</v>
      </c>
      <c r="G32" s="6">
        <v>1</v>
      </c>
      <c r="H32" s="6" t="s">
        <v>478</v>
      </c>
      <c r="I32" s="6" t="s">
        <v>479</v>
      </c>
      <c r="J32" s="6" t="s">
        <v>421</v>
      </c>
      <c r="K32" s="6" t="s">
        <v>428</v>
      </c>
      <c r="L32" t="str">
        <f>VLOOKUP(A32,[2]Copied_fromFigures!A:B,2,0)</f>
        <v>PVS1</v>
      </c>
      <c r="M32" t="str">
        <f>VLOOKUP(A32,[2]Copied_fromFigures!A:C,3,0)</f>
        <v xml:space="preserve">Exons 39-40; Disrupts reading frame, PTC_NMD predicted </v>
      </c>
    </row>
    <row r="33" spans="1:13" x14ac:dyDescent="0.3">
      <c r="A33" s="6" t="s">
        <v>480</v>
      </c>
      <c r="B33" s="6" t="s">
        <v>85</v>
      </c>
      <c r="C33" s="6">
        <v>2</v>
      </c>
      <c r="D33" s="6" t="s">
        <v>97</v>
      </c>
      <c r="E33" s="6" t="s">
        <v>434</v>
      </c>
      <c r="F33" s="6">
        <v>0</v>
      </c>
      <c r="G33" s="6">
        <v>1</v>
      </c>
      <c r="H33" s="6" t="s">
        <v>481</v>
      </c>
      <c r="I33" s="6" t="s">
        <v>479</v>
      </c>
      <c r="J33" s="6" t="s">
        <v>428</v>
      </c>
      <c r="K33" s="6" t="s">
        <v>422</v>
      </c>
      <c r="L33" t="str">
        <f>VLOOKUP(A33,[2]Copied_fromFigures!A:B,2,0)</f>
        <v>PVS1</v>
      </c>
      <c r="M33" t="str">
        <f>VLOOKUP(A33,[2]Copied_fromFigures!A:C,3,0)</f>
        <v xml:space="preserve">Exon 39; Preserves reading frame, ≥1 domain coding exons targeted </v>
      </c>
    </row>
    <row r="34" spans="1:13" x14ac:dyDescent="0.3">
      <c r="A34" s="6" t="s">
        <v>482</v>
      </c>
      <c r="B34" s="6" t="s">
        <v>85</v>
      </c>
      <c r="C34" s="6">
        <v>2</v>
      </c>
      <c r="D34" s="6" t="s">
        <v>98</v>
      </c>
      <c r="E34" s="6" t="s">
        <v>434</v>
      </c>
      <c r="F34" s="6">
        <v>0</v>
      </c>
      <c r="G34" s="6">
        <v>1</v>
      </c>
      <c r="H34" s="6" t="s">
        <v>483</v>
      </c>
      <c r="I34" s="6" t="s">
        <v>484</v>
      </c>
      <c r="J34" s="6" t="s">
        <v>428</v>
      </c>
      <c r="K34" s="6" t="s">
        <v>421</v>
      </c>
      <c r="L34" t="str">
        <f>VLOOKUP(A34,[2]Copied_fromFigures!A:B,2,0)</f>
        <v>PVS1</v>
      </c>
      <c r="M34" t="str">
        <f>VLOOKUP(A34,[2]Copied_fromFigures!A:C,3,0)</f>
        <v>Exon 58; Disrupts reading frame, PTC_NMD predicted</v>
      </c>
    </row>
    <row r="35" spans="1:13" x14ac:dyDescent="0.3">
      <c r="A35" s="6" t="s">
        <v>485</v>
      </c>
      <c r="B35" s="6" t="s">
        <v>85</v>
      </c>
      <c r="C35" s="6">
        <v>3</v>
      </c>
      <c r="D35" s="6" t="s">
        <v>277</v>
      </c>
      <c r="E35" s="6" t="s">
        <v>418</v>
      </c>
      <c r="F35" s="6">
        <v>1</v>
      </c>
      <c r="G35" s="6">
        <v>0</v>
      </c>
      <c r="H35" s="6" t="s">
        <v>486</v>
      </c>
      <c r="I35" s="6" t="s">
        <v>487</v>
      </c>
      <c r="J35" s="6" t="s">
        <v>421</v>
      </c>
      <c r="K35" s="6" t="s">
        <v>422</v>
      </c>
      <c r="L35" t="str">
        <f>VLOOKUP(A35,[2]Copied_fromFigures!A:B,2,0)</f>
        <v>PVS1_Strong</v>
      </c>
      <c r="M35" t="str">
        <f>VLOOKUP(A35,[2]Copied_fromFigures!A:C,3,0)</f>
        <v xml:space="preserve">Exon 62; Reading frame disrupted, ≥1 domain coding exons targeted </v>
      </c>
    </row>
    <row r="36" spans="1:13" x14ac:dyDescent="0.3">
      <c r="A36" s="6" t="s">
        <v>488</v>
      </c>
      <c r="B36" s="6" t="s">
        <v>85</v>
      </c>
      <c r="C36" s="6">
        <v>8</v>
      </c>
      <c r="D36" s="6" t="s">
        <v>278</v>
      </c>
      <c r="E36" s="6" t="s">
        <v>418</v>
      </c>
      <c r="F36" s="6">
        <v>0</v>
      </c>
      <c r="G36" s="6">
        <v>1</v>
      </c>
      <c r="H36" s="6" t="s">
        <v>486</v>
      </c>
      <c r="I36" s="6" t="s">
        <v>489</v>
      </c>
      <c r="J36" s="6" t="s">
        <v>421</v>
      </c>
      <c r="K36" s="6" t="s">
        <v>421</v>
      </c>
      <c r="L36" t="str">
        <f>VLOOKUP(A36,[2]Copied_fromFigures!A:B,2,0)</f>
        <v>PVS1_N/A</v>
      </c>
      <c r="M36" t="str">
        <f>VLOOKUP(A36,[2]Copied_fromFigures!A:C,3,0)</f>
        <v xml:space="preserve">Exon 62-63; Little/no predicted impact on gene </v>
      </c>
    </row>
    <row r="37" spans="1:13" x14ac:dyDescent="0.3">
      <c r="A37" s="6" t="s">
        <v>490</v>
      </c>
      <c r="B37" s="6" t="s">
        <v>85</v>
      </c>
      <c r="C37" s="6">
        <v>7</v>
      </c>
      <c r="D37" s="6" t="s">
        <v>279</v>
      </c>
      <c r="E37" s="6" t="s">
        <v>418</v>
      </c>
      <c r="F37" s="6">
        <v>2</v>
      </c>
      <c r="G37" s="6">
        <v>7</v>
      </c>
      <c r="H37" s="6" t="s">
        <v>491</v>
      </c>
      <c r="I37" s="6" t="s">
        <v>489</v>
      </c>
      <c r="J37" s="6" t="s">
        <v>428</v>
      </c>
      <c r="K37" s="6" t="s">
        <v>421</v>
      </c>
      <c r="L37" t="str">
        <f>VLOOKUP(A37,[2]Copied_fromFigures!A:B,2,0)</f>
        <v>PVS1_N/A</v>
      </c>
      <c r="M37" t="str">
        <f>VLOOKUP(A37,[2]Copied_fromFigures!A:C,3,0)</f>
        <v xml:space="preserve">Exons 62-63; Little/no predicted impact on gene </v>
      </c>
    </row>
    <row r="38" spans="1:13" x14ac:dyDescent="0.3">
      <c r="A38" s="6" t="s">
        <v>492</v>
      </c>
      <c r="B38" s="6" t="s">
        <v>85</v>
      </c>
      <c r="C38" s="6">
        <v>8</v>
      </c>
      <c r="D38" s="6" t="s">
        <v>280</v>
      </c>
      <c r="E38" s="6" t="s">
        <v>418</v>
      </c>
      <c r="F38" s="6">
        <v>0</v>
      </c>
      <c r="G38" s="6">
        <v>1</v>
      </c>
      <c r="H38" s="6" t="s">
        <v>491</v>
      </c>
      <c r="I38" s="6" t="s">
        <v>489</v>
      </c>
      <c r="J38" s="6" t="s">
        <v>428</v>
      </c>
      <c r="K38" s="6" t="s">
        <v>421</v>
      </c>
      <c r="L38" t="str">
        <f>VLOOKUP(A38,[2]Copied_fromFigures!A:B,2,0)</f>
        <v>PVS1_N/A</v>
      </c>
      <c r="M38" t="str">
        <f>VLOOKUP(A38,[2]Copied_fromFigures!A:C,3,0)</f>
        <v xml:space="preserve">Exons 62-63; Little/no predicted impact on gene </v>
      </c>
    </row>
    <row r="39" spans="1:13" x14ac:dyDescent="0.3">
      <c r="A39" s="6" t="s">
        <v>493</v>
      </c>
      <c r="B39" s="6" t="s">
        <v>85</v>
      </c>
      <c r="C39" s="6">
        <v>18</v>
      </c>
      <c r="D39" s="6" t="s">
        <v>281</v>
      </c>
      <c r="E39" s="6" t="s">
        <v>418</v>
      </c>
      <c r="F39" s="6">
        <v>0</v>
      </c>
      <c r="G39" s="6">
        <v>1</v>
      </c>
      <c r="H39" s="6" t="s">
        <v>491</v>
      </c>
      <c r="I39" s="6" t="s">
        <v>489</v>
      </c>
      <c r="J39" s="6" t="s">
        <v>428</v>
      </c>
      <c r="K39" s="6" t="s">
        <v>421</v>
      </c>
      <c r="L39" t="str">
        <f>VLOOKUP(A39,[2]Copied_fromFigures!A:B,2,0)</f>
        <v>PVS1_N/A</v>
      </c>
      <c r="M39" t="str">
        <f>VLOOKUP(A39,[2]Copied_fromFigures!A:C,3,0)</f>
        <v xml:space="preserve">Exons 62-63; Little/no predicted impact on gene </v>
      </c>
    </row>
    <row r="40" spans="1:13" x14ac:dyDescent="0.3">
      <c r="A40" s="6" t="s">
        <v>494</v>
      </c>
      <c r="B40" s="6" t="s">
        <v>85</v>
      </c>
      <c r="C40" s="6">
        <v>6</v>
      </c>
      <c r="D40" s="6" t="s">
        <v>282</v>
      </c>
      <c r="E40" s="6" t="s">
        <v>418</v>
      </c>
      <c r="F40" s="6">
        <v>0</v>
      </c>
      <c r="G40" s="6">
        <v>3</v>
      </c>
      <c r="H40" s="6" t="s">
        <v>487</v>
      </c>
      <c r="I40" s="6" t="s">
        <v>489</v>
      </c>
      <c r="J40" s="6" t="s">
        <v>428</v>
      </c>
      <c r="K40" s="6" t="s">
        <v>421</v>
      </c>
      <c r="L40" t="str">
        <f>VLOOKUP(A40,[2]Copied_fromFigures!A:B,2,0)</f>
        <v>PVS1_N/A</v>
      </c>
      <c r="M40" t="str">
        <f>VLOOKUP(A40,[2]Copied_fromFigures!A:C,3,0)</f>
        <v xml:space="preserve">Exon 63; Little/no predicted impact on gene </v>
      </c>
    </row>
    <row r="41" spans="1:13" x14ac:dyDescent="0.3">
      <c r="A41" s="6" t="s">
        <v>495</v>
      </c>
      <c r="B41" s="6" t="s">
        <v>102</v>
      </c>
      <c r="C41" s="6">
        <v>13</v>
      </c>
      <c r="D41" s="6" t="s">
        <v>284</v>
      </c>
      <c r="E41" s="6" t="s">
        <v>418</v>
      </c>
      <c r="F41" s="6">
        <v>0</v>
      </c>
      <c r="G41" s="6">
        <v>1</v>
      </c>
      <c r="H41" s="6" t="s">
        <v>496</v>
      </c>
      <c r="I41" s="6" t="s">
        <v>497</v>
      </c>
      <c r="J41" s="6" t="s">
        <v>421</v>
      </c>
      <c r="K41" s="6" t="s">
        <v>421</v>
      </c>
      <c r="L41" t="str">
        <f>VLOOKUP(A41,[2]Copied_fromFigures!A:B,2,0)</f>
        <v>PVS1_Strong</v>
      </c>
      <c r="M41" t="str">
        <f>VLOOKUP(A41,[2]Copied_fromFigures!A:C,3,0)</f>
        <v xml:space="preserve">Exons 1-2; Disrupts reading frame, PTC_NMD predicted </v>
      </c>
    </row>
    <row r="42" spans="1:13" x14ac:dyDescent="0.3">
      <c r="A42" s="6" t="s">
        <v>498</v>
      </c>
      <c r="B42" s="6" t="s">
        <v>102</v>
      </c>
      <c r="C42" s="6">
        <v>4</v>
      </c>
      <c r="D42" s="6" t="s">
        <v>101</v>
      </c>
      <c r="E42" s="6" t="s">
        <v>434</v>
      </c>
      <c r="F42" s="6">
        <v>0</v>
      </c>
      <c r="G42" s="6">
        <v>1</v>
      </c>
      <c r="H42" s="6" t="s">
        <v>496</v>
      </c>
      <c r="I42" s="6" t="s">
        <v>499</v>
      </c>
      <c r="J42" s="6" t="s">
        <v>421</v>
      </c>
      <c r="K42" s="6" t="s">
        <v>421</v>
      </c>
      <c r="L42" t="str">
        <f>VLOOKUP(A42,[2]Copied_fromFigures!A:B,2,0)</f>
        <v>PVS1_N/A</v>
      </c>
      <c r="M42" t="str">
        <f>VLOOKUP(A42,[2]Copied_fromFigures!A:C,3,0)</f>
        <v xml:space="preserve">Exon 1; In frame, no functional domain disruption, only non-coding exon targeted </v>
      </c>
    </row>
    <row r="43" spans="1:13" x14ac:dyDescent="0.3">
      <c r="A43" s="6" t="s">
        <v>500</v>
      </c>
      <c r="B43" s="6" t="s">
        <v>102</v>
      </c>
      <c r="C43" s="6">
        <v>4</v>
      </c>
      <c r="D43" s="6" t="s">
        <v>103</v>
      </c>
      <c r="E43" s="6" t="s">
        <v>434</v>
      </c>
      <c r="F43" s="6">
        <v>1</v>
      </c>
      <c r="G43" s="6">
        <v>0</v>
      </c>
      <c r="H43" s="6" t="s">
        <v>496</v>
      </c>
      <c r="I43" s="6" t="s">
        <v>501</v>
      </c>
      <c r="J43" s="6" t="s">
        <v>421</v>
      </c>
      <c r="K43" s="6" t="s">
        <v>421</v>
      </c>
      <c r="L43" t="str">
        <f>VLOOKUP(A43,[2]Copied_fromFigures!A:B,2,0)</f>
        <v>PVS1_N/A</v>
      </c>
      <c r="M43" t="str">
        <f>VLOOKUP(A43,[2]Copied_fromFigures!A:C,3,0)</f>
        <v>Exon 1; In frame, no functional domain disruption, only non-coding exon targeted</v>
      </c>
    </row>
    <row r="44" spans="1:13" x14ac:dyDescent="0.3">
      <c r="A44" s="6" t="s">
        <v>502</v>
      </c>
      <c r="B44" s="6" t="s">
        <v>102</v>
      </c>
      <c r="C44" s="6">
        <v>14</v>
      </c>
      <c r="D44" s="6" t="s">
        <v>285</v>
      </c>
      <c r="E44" s="6" t="s">
        <v>418</v>
      </c>
      <c r="F44" s="6">
        <v>0</v>
      </c>
      <c r="G44" s="6">
        <v>1</v>
      </c>
      <c r="H44" s="6" t="s">
        <v>501</v>
      </c>
      <c r="I44" s="6" t="s">
        <v>503</v>
      </c>
      <c r="J44" s="6" t="s">
        <v>421</v>
      </c>
      <c r="K44" s="6" t="s">
        <v>422</v>
      </c>
      <c r="L44" t="str">
        <f>VLOOKUP(A44,[2]Copied_fromFigures!A:B,2,0)</f>
        <v>PVS1_Strong</v>
      </c>
      <c r="M44" t="str">
        <f>VLOOKUP(A44,[2]Copied_fromFigures!A:C,3,0)</f>
        <v xml:space="preserve">Exon 2; Disrupts reading frame, PTC_NMD predicted </v>
      </c>
    </row>
    <row r="45" spans="1:13" x14ac:dyDescent="0.3">
      <c r="A45" s="6" t="s">
        <v>504</v>
      </c>
      <c r="B45" s="6" t="s">
        <v>102</v>
      </c>
      <c r="C45" s="6">
        <v>8</v>
      </c>
      <c r="D45" s="6" t="s">
        <v>286</v>
      </c>
      <c r="E45" s="6" t="s">
        <v>418</v>
      </c>
      <c r="F45" s="6">
        <v>1</v>
      </c>
      <c r="G45" s="6">
        <v>0</v>
      </c>
      <c r="H45" s="6" t="s">
        <v>505</v>
      </c>
      <c r="I45" s="6" t="s">
        <v>497</v>
      </c>
      <c r="J45" s="6" t="s">
        <v>421</v>
      </c>
      <c r="K45" s="6" t="s">
        <v>421</v>
      </c>
      <c r="L45" t="str">
        <f>VLOOKUP(A45,[2]Copied_fromFigures!A:B,2,0)</f>
        <v>PVS1_Strong</v>
      </c>
      <c r="M45" t="str">
        <f>VLOOKUP(A45,[2]Copied_fromFigures!A:C,3,0)</f>
        <v xml:space="preserve">Exons 2; Disrupts reading frame, PTC_NMD predicted </v>
      </c>
    </row>
    <row r="46" spans="1:13" x14ac:dyDescent="0.3">
      <c r="A46" s="6" t="s">
        <v>506</v>
      </c>
      <c r="B46" s="6" t="s">
        <v>102</v>
      </c>
      <c r="C46" s="6">
        <v>11</v>
      </c>
      <c r="D46" s="6" t="s">
        <v>287</v>
      </c>
      <c r="E46" s="6" t="s">
        <v>418</v>
      </c>
      <c r="F46" s="6">
        <v>0</v>
      </c>
      <c r="G46" s="6">
        <v>1</v>
      </c>
      <c r="H46" s="6" t="s">
        <v>505</v>
      </c>
      <c r="I46" s="6" t="s">
        <v>503</v>
      </c>
      <c r="J46" s="6" t="s">
        <v>421</v>
      </c>
      <c r="K46" s="6" t="s">
        <v>422</v>
      </c>
      <c r="L46" t="str">
        <f>VLOOKUP(A46,[2]Copied_fromFigures!A:B,2,0)</f>
        <v>PVS1_Strong</v>
      </c>
      <c r="M46" t="str">
        <f>VLOOKUP(A46,[2]Copied_fromFigures!A:C,3,0)</f>
        <v xml:space="preserve">Exons 2; Disrupts reading frame, PTC_NMD predicted </v>
      </c>
    </row>
    <row r="47" spans="1:13" x14ac:dyDescent="0.3">
      <c r="A47" s="6" t="s">
        <v>507</v>
      </c>
      <c r="B47" s="6" t="s">
        <v>102</v>
      </c>
      <c r="C47" s="6">
        <v>6</v>
      </c>
      <c r="D47" s="6" t="s">
        <v>288</v>
      </c>
      <c r="E47" s="6" t="s">
        <v>418</v>
      </c>
      <c r="F47" s="6">
        <v>0</v>
      </c>
      <c r="G47" s="6">
        <v>1</v>
      </c>
      <c r="H47" s="6" t="s">
        <v>497</v>
      </c>
      <c r="I47" s="6" t="s">
        <v>503</v>
      </c>
      <c r="J47" s="6" t="s">
        <v>421</v>
      </c>
      <c r="K47" s="6" t="s">
        <v>422</v>
      </c>
      <c r="L47" t="str">
        <f>VLOOKUP(A47,[2]Copied_fromFigures!A:B,2,0)</f>
        <v>PM4</v>
      </c>
      <c r="M47" t="str">
        <f>VLOOKUP(A47,[2]Copied_fromFigures!A:C,3,0)</f>
        <v>Exon 3*; Not assumed to be single exon duplication</v>
      </c>
    </row>
    <row r="48" spans="1:13" x14ac:dyDescent="0.3">
      <c r="A48" s="6" t="s">
        <v>508</v>
      </c>
      <c r="B48" s="6" t="s">
        <v>102</v>
      </c>
      <c r="C48" s="6">
        <v>2</v>
      </c>
      <c r="D48" s="6" t="s">
        <v>104</v>
      </c>
      <c r="E48" s="6" t="s">
        <v>434</v>
      </c>
      <c r="F48" s="6">
        <v>0</v>
      </c>
      <c r="G48" s="6">
        <v>4</v>
      </c>
      <c r="H48" s="6" t="s">
        <v>503</v>
      </c>
      <c r="I48" s="6" t="s">
        <v>503</v>
      </c>
      <c r="J48" s="6" t="s">
        <v>428</v>
      </c>
      <c r="K48" s="6" t="s">
        <v>428</v>
      </c>
      <c r="L48" t="str">
        <f>VLOOKUP(A48,[2]Copied_fromFigures!A:B,2,0)</f>
        <v>PM4</v>
      </c>
      <c r="M48" t="str">
        <f>VLOOKUP(A48,[2]Copied_fromFigures!A:C,3,0)</f>
        <v>Exon 3*; Not assumed to be single exon deletion</v>
      </c>
    </row>
    <row r="49" spans="1:13" x14ac:dyDescent="0.3">
      <c r="A49" s="6" t="s">
        <v>509</v>
      </c>
      <c r="B49" s="6" t="s">
        <v>102</v>
      </c>
      <c r="C49" s="6">
        <v>3</v>
      </c>
      <c r="D49" s="6" t="s">
        <v>289</v>
      </c>
      <c r="E49" s="6" t="s">
        <v>418</v>
      </c>
      <c r="F49" s="6">
        <v>0</v>
      </c>
      <c r="G49" s="6">
        <v>1</v>
      </c>
      <c r="H49" s="6" t="s">
        <v>432</v>
      </c>
      <c r="I49" s="6" t="s">
        <v>432</v>
      </c>
      <c r="J49" s="6" t="s">
        <v>428</v>
      </c>
      <c r="K49" s="6" t="s">
        <v>422</v>
      </c>
      <c r="L49" t="str">
        <f>VLOOKUP(A49,[2]Copied_fromFigures!A:B,2,0)</f>
        <v>PM4</v>
      </c>
      <c r="M49" t="str">
        <f>VLOOKUP(A49,[2]Copied_fromFigures!A:C,3,0)</f>
        <v>Exon 7*; Not assumed to be single exon duplication</v>
      </c>
    </row>
    <row r="50" spans="1:13" x14ac:dyDescent="0.3">
      <c r="A50" s="6" t="s">
        <v>510</v>
      </c>
      <c r="B50" s="6" t="s">
        <v>102</v>
      </c>
      <c r="C50" s="6">
        <v>7</v>
      </c>
      <c r="D50" s="6" t="s">
        <v>111</v>
      </c>
      <c r="E50" s="6" t="s">
        <v>434</v>
      </c>
      <c r="F50" s="6">
        <v>0</v>
      </c>
      <c r="G50" s="6">
        <v>1</v>
      </c>
      <c r="H50" s="6" t="s">
        <v>451</v>
      </c>
      <c r="I50" s="6" t="s">
        <v>451</v>
      </c>
      <c r="J50" s="6" t="s">
        <v>422</v>
      </c>
      <c r="K50" s="6" t="s">
        <v>422</v>
      </c>
      <c r="L50" t="str">
        <f>VLOOKUP(A50,[2]Copied_fromFigures!A:B,2,0)</f>
        <v>PM4</v>
      </c>
      <c r="M50" t="str">
        <f>VLOOKUP(A50,[2]Copied_fromFigures!A:C,3,0)</f>
        <v>Exon 11*; Not assumed to be single exon deletion</v>
      </c>
    </row>
    <row r="51" spans="1:13" x14ac:dyDescent="0.3">
      <c r="A51" s="6" t="s">
        <v>511</v>
      </c>
      <c r="B51" s="6" t="s">
        <v>102</v>
      </c>
      <c r="C51" s="6">
        <v>7</v>
      </c>
      <c r="D51" s="6" t="s">
        <v>290</v>
      </c>
      <c r="E51" s="6" t="s">
        <v>418</v>
      </c>
      <c r="F51" s="6">
        <v>1</v>
      </c>
      <c r="G51" s="6">
        <v>0</v>
      </c>
      <c r="H51" s="6" t="s">
        <v>512</v>
      </c>
      <c r="I51" s="6" t="s">
        <v>420</v>
      </c>
      <c r="J51" s="6" t="s">
        <v>421</v>
      </c>
      <c r="K51" s="6" t="s">
        <v>422</v>
      </c>
      <c r="L51" t="str">
        <f>VLOOKUP(A51,[2]Copied_fromFigures!A:B,2,0)</f>
        <v>PM4</v>
      </c>
      <c r="M51" t="str">
        <f>VLOOKUP(A51,[2]Copied_fromFigures!A:C,3,0)</f>
        <v>Exon 10*; Not assumed to be single exon duplication</v>
      </c>
    </row>
    <row r="52" spans="1:13" x14ac:dyDescent="0.3">
      <c r="A52" s="6" t="s">
        <v>513</v>
      </c>
      <c r="B52" s="6" t="s">
        <v>102</v>
      </c>
      <c r="C52" s="6">
        <v>4</v>
      </c>
      <c r="D52" s="6" t="s">
        <v>291</v>
      </c>
      <c r="E52" s="6" t="s">
        <v>418</v>
      </c>
      <c r="F52" s="6">
        <v>1</v>
      </c>
      <c r="G52" s="6">
        <v>0</v>
      </c>
      <c r="H52" s="6" t="s">
        <v>420</v>
      </c>
      <c r="I52" s="6" t="s">
        <v>420</v>
      </c>
      <c r="J52" s="6" t="s">
        <v>422</v>
      </c>
      <c r="K52" s="6" t="s">
        <v>422</v>
      </c>
      <c r="L52" t="str">
        <f>VLOOKUP(A52,[2]Copied_fromFigures!A:B,2,0)</f>
        <v>PM4</v>
      </c>
      <c r="M52" t="str">
        <f>VLOOKUP(A52,[2]Copied_fromFigures!A:C,3,0)</f>
        <v>Exon 10*; Not assumed to be single exon duplication</v>
      </c>
    </row>
    <row r="53" spans="1:13" x14ac:dyDescent="0.3">
      <c r="A53" s="6" t="s">
        <v>514</v>
      </c>
      <c r="B53" s="6" t="s">
        <v>102</v>
      </c>
      <c r="C53" s="6">
        <v>3</v>
      </c>
      <c r="D53" s="6" t="s">
        <v>106</v>
      </c>
      <c r="E53" s="6" t="s">
        <v>434</v>
      </c>
      <c r="F53" s="6">
        <v>1</v>
      </c>
      <c r="G53" s="6">
        <v>0</v>
      </c>
      <c r="H53" s="6" t="s">
        <v>420</v>
      </c>
      <c r="I53" s="6" t="s">
        <v>420</v>
      </c>
      <c r="J53" s="6" t="s">
        <v>422</v>
      </c>
      <c r="K53" s="6" t="s">
        <v>422</v>
      </c>
      <c r="L53" t="str">
        <f>VLOOKUP(A53,[2]Copied_fromFigures!A:B,2,0)</f>
        <v>PM4</v>
      </c>
      <c r="M53" t="str">
        <f>VLOOKUP(A53,[2]Copied_fromFigures!A:C,3,0)</f>
        <v>Exon 10*; Not assumed to be single exon deletion</v>
      </c>
    </row>
    <row r="54" spans="1:13" x14ac:dyDescent="0.3">
      <c r="A54" s="6" t="s">
        <v>515</v>
      </c>
      <c r="B54" s="6" t="s">
        <v>102</v>
      </c>
      <c r="C54" s="6">
        <v>2</v>
      </c>
      <c r="D54" s="6" t="s">
        <v>107</v>
      </c>
      <c r="E54" s="6" t="s">
        <v>434</v>
      </c>
      <c r="F54" s="6">
        <v>0</v>
      </c>
      <c r="G54" s="6">
        <v>1</v>
      </c>
      <c r="H54" s="6" t="s">
        <v>420</v>
      </c>
      <c r="I54" s="6" t="s">
        <v>512</v>
      </c>
      <c r="J54" s="6" t="s">
        <v>422</v>
      </c>
      <c r="K54" s="6" t="s">
        <v>421</v>
      </c>
      <c r="L54" t="str">
        <f>VLOOKUP(A54,[2]Copied_fromFigures!A:B,2,0)</f>
        <v>PM4</v>
      </c>
      <c r="M54" t="str">
        <f>VLOOKUP(A54,[2]Copied_fromFigures!A:C,3,0)</f>
        <v>Exon 10*; Not assumed to be single exon deletion</v>
      </c>
    </row>
    <row r="55" spans="1:13" x14ac:dyDescent="0.3">
      <c r="A55" s="6" t="s">
        <v>516</v>
      </c>
      <c r="B55" s="6" t="s">
        <v>102</v>
      </c>
      <c r="C55" s="6">
        <v>4</v>
      </c>
      <c r="D55" s="6" t="s">
        <v>115</v>
      </c>
      <c r="E55" s="6" t="s">
        <v>434</v>
      </c>
      <c r="F55" s="6">
        <v>0</v>
      </c>
      <c r="G55" s="6">
        <v>1</v>
      </c>
      <c r="H55" s="6" t="s">
        <v>517</v>
      </c>
      <c r="I55" s="6" t="s">
        <v>452</v>
      </c>
      <c r="J55" s="6" t="s">
        <v>421</v>
      </c>
      <c r="K55" s="6" t="s">
        <v>421</v>
      </c>
      <c r="L55" t="str">
        <f>VLOOKUP(A55,[2]Copied_fromFigures!A:B,2,0)</f>
        <v>n/a</v>
      </c>
      <c r="M55" t="str">
        <f>VLOOKUP(A55,[2]Copied_fromFigures!A:C,3,0)</f>
        <v xml:space="preserve">Intronic; </v>
      </c>
    </row>
    <row r="56" spans="1:13" x14ac:dyDescent="0.3">
      <c r="A56" s="6" t="s">
        <v>518</v>
      </c>
      <c r="B56" s="6" t="s">
        <v>102</v>
      </c>
      <c r="C56" s="6">
        <v>42</v>
      </c>
      <c r="D56" s="6" t="s">
        <v>293</v>
      </c>
      <c r="E56" s="6" t="s">
        <v>418</v>
      </c>
      <c r="F56" s="6">
        <v>1</v>
      </c>
      <c r="G56" s="6">
        <v>0</v>
      </c>
      <c r="H56" s="6" t="s">
        <v>451</v>
      </c>
      <c r="I56" s="6" t="s">
        <v>451</v>
      </c>
      <c r="J56" s="6" t="s">
        <v>422</v>
      </c>
      <c r="K56" s="6" t="s">
        <v>422</v>
      </c>
      <c r="L56" t="str">
        <f>VLOOKUP(A56,[2]Copied_fromFigures!A:B,2,0)</f>
        <v>PM4</v>
      </c>
      <c r="M56" t="str">
        <f>VLOOKUP(A56,[2]Copied_fromFigures!A:C,3,0)</f>
        <v>Exon 11*; Not assumed to be single exon duplication</v>
      </c>
    </row>
    <row r="57" spans="1:13" x14ac:dyDescent="0.3">
      <c r="A57" s="6" t="s">
        <v>519</v>
      </c>
      <c r="B57" s="6" t="s">
        <v>102</v>
      </c>
      <c r="C57" s="6">
        <v>50</v>
      </c>
      <c r="D57" s="6" t="s">
        <v>294</v>
      </c>
      <c r="E57" s="6" t="s">
        <v>418</v>
      </c>
      <c r="F57" s="6">
        <v>1</v>
      </c>
      <c r="G57" s="6">
        <v>0</v>
      </c>
      <c r="H57" s="6" t="s">
        <v>451</v>
      </c>
      <c r="I57" s="6" t="s">
        <v>520</v>
      </c>
      <c r="J57" s="6" t="s">
        <v>422</v>
      </c>
      <c r="K57" s="6" t="s">
        <v>421</v>
      </c>
      <c r="L57" t="str">
        <f>VLOOKUP(A57,[2]Copied_fromFigures!A:B,2,0)</f>
        <v>PM4</v>
      </c>
      <c r="M57" t="str">
        <f>VLOOKUP(A57,[2]Copied_fromFigures!A:C,3,0)</f>
        <v>Exon 11*; Not assumed to be single exon duplication</v>
      </c>
    </row>
    <row r="58" spans="1:13" x14ac:dyDescent="0.3">
      <c r="A58" s="6" t="s">
        <v>521</v>
      </c>
      <c r="B58" s="6" t="s">
        <v>102</v>
      </c>
      <c r="C58" s="6">
        <v>3</v>
      </c>
      <c r="D58" s="6" t="s">
        <v>108</v>
      </c>
      <c r="E58" s="6" t="s">
        <v>434</v>
      </c>
      <c r="F58" s="6">
        <v>0</v>
      </c>
      <c r="G58" s="6">
        <v>1</v>
      </c>
      <c r="H58" s="6" t="s">
        <v>451</v>
      </c>
      <c r="I58" s="6" t="s">
        <v>451</v>
      </c>
      <c r="J58" s="6" t="s">
        <v>422</v>
      </c>
      <c r="K58" s="6" t="s">
        <v>422</v>
      </c>
      <c r="L58" t="str">
        <f>VLOOKUP(A58,[2]Copied_fromFigures!A:B,2,0)</f>
        <v>PM4</v>
      </c>
      <c r="M58" t="str">
        <f>VLOOKUP(A58,[2]Copied_fromFigures!A:C,3,0)</f>
        <v>Exon 11*; Not assumed to be single exon deletion</v>
      </c>
    </row>
    <row r="59" spans="1:13" x14ac:dyDescent="0.3">
      <c r="A59" s="6" t="s">
        <v>522</v>
      </c>
      <c r="B59" s="6" t="s">
        <v>102</v>
      </c>
      <c r="C59" s="6">
        <v>2</v>
      </c>
      <c r="D59" s="6" t="s">
        <v>109</v>
      </c>
      <c r="E59" s="6" t="s">
        <v>434</v>
      </c>
      <c r="F59" s="6">
        <v>0</v>
      </c>
      <c r="G59" s="6">
        <v>1</v>
      </c>
      <c r="H59" s="6" t="s">
        <v>451</v>
      </c>
      <c r="I59" s="6" t="s">
        <v>451</v>
      </c>
      <c r="J59" s="6" t="s">
        <v>422</v>
      </c>
      <c r="K59" s="6" t="s">
        <v>422</v>
      </c>
      <c r="L59" t="str">
        <f>VLOOKUP(A59,[2]Copied_fromFigures!A:B,2,0)</f>
        <v>PM4</v>
      </c>
      <c r="M59" t="str">
        <f>VLOOKUP(A59,[2]Copied_fromFigures!A:C,3,0)</f>
        <v>Exon 11*; Not assumed to be single exon deletion</v>
      </c>
    </row>
    <row r="60" spans="1:13" x14ac:dyDescent="0.3">
      <c r="A60" s="6" t="s">
        <v>523</v>
      </c>
      <c r="B60" s="6" t="s">
        <v>102</v>
      </c>
      <c r="C60" s="6">
        <v>13</v>
      </c>
      <c r="D60" s="6" t="s">
        <v>295</v>
      </c>
      <c r="E60" s="6" t="s">
        <v>418</v>
      </c>
      <c r="F60" s="6">
        <v>0</v>
      </c>
      <c r="G60" s="6">
        <v>1</v>
      </c>
      <c r="H60" s="6" t="s">
        <v>451</v>
      </c>
      <c r="I60" s="6" t="s">
        <v>451</v>
      </c>
      <c r="J60" s="6" t="s">
        <v>422</v>
      </c>
      <c r="K60" s="6" t="s">
        <v>422</v>
      </c>
      <c r="L60" t="str">
        <f>VLOOKUP(A60,[2]Copied_fromFigures!A:B,2,0)</f>
        <v>PM4</v>
      </c>
      <c r="M60" t="str">
        <f>VLOOKUP(A60,[2]Copied_fromFigures!A:C,3,0)</f>
        <v>Exon 11*; Not assumed to be single exon duplication</v>
      </c>
    </row>
    <row r="61" spans="1:13" x14ac:dyDescent="0.3">
      <c r="A61" s="6" t="s">
        <v>524</v>
      </c>
      <c r="B61" s="6" t="s">
        <v>102</v>
      </c>
      <c r="C61" s="6">
        <v>2</v>
      </c>
      <c r="D61" s="6" t="s">
        <v>110</v>
      </c>
      <c r="E61" s="6" t="s">
        <v>434</v>
      </c>
      <c r="F61" s="6">
        <v>1</v>
      </c>
      <c r="G61" s="6">
        <v>0</v>
      </c>
      <c r="H61" s="6" t="s">
        <v>451</v>
      </c>
      <c r="I61" s="6" t="s">
        <v>451</v>
      </c>
      <c r="J61" s="6" t="s">
        <v>422</v>
      </c>
      <c r="K61" s="6" t="s">
        <v>422</v>
      </c>
      <c r="L61" t="str">
        <f>VLOOKUP(A61,[2]Copied_fromFigures!A:B,2,0)</f>
        <v>PM4</v>
      </c>
      <c r="M61" t="str">
        <f>VLOOKUP(A61,[2]Copied_fromFigures!A:C,3,0)</f>
        <v>Exon 11*; Not assumed to be single exon deletion</v>
      </c>
    </row>
    <row r="62" spans="1:13" x14ac:dyDescent="0.3">
      <c r="A62" s="6" t="s">
        <v>525</v>
      </c>
      <c r="B62" s="6" t="s">
        <v>102</v>
      </c>
      <c r="C62" s="6">
        <v>3</v>
      </c>
      <c r="D62" s="6" t="s">
        <v>105</v>
      </c>
      <c r="E62" s="6" t="s">
        <v>434</v>
      </c>
      <c r="F62" s="6">
        <v>0</v>
      </c>
      <c r="G62" s="6">
        <v>3</v>
      </c>
      <c r="H62" s="6" t="s">
        <v>526</v>
      </c>
      <c r="I62" s="6" t="s">
        <v>445</v>
      </c>
      <c r="J62" s="6" t="s">
        <v>421</v>
      </c>
      <c r="K62" s="6" t="s">
        <v>421</v>
      </c>
      <c r="L62" t="str">
        <f>VLOOKUP(A62,[2]Copied_fromFigures!A:B,2,0)</f>
        <v>PVS1</v>
      </c>
      <c r="M62" t="str">
        <f>VLOOKUP(A62,[2]Copied_fromFigures!A:C,3,0)</f>
        <v>Exon 8; Out of frame, no functional domain disruption, PTC_NMD predicted</v>
      </c>
    </row>
    <row r="63" spans="1:13" x14ac:dyDescent="0.3">
      <c r="A63" s="6" t="s">
        <v>527</v>
      </c>
      <c r="B63" s="6" t="s">
        <v>102</v>
      </c>
      <c r="C63" s="6">
        <v>7</v>
      </c>
      <c r="D63" s="6" t="s">
        <v>296</v>
      </c>
      <c r="E63" s="6" t="s">
        <v>418</v>
      </c>
      <c r="F63" s="6">
        <v>0</v>
      </c>
      <c r="G63" s="6">
        <v>1</v>
      </c>
      <c r="H63" s="6" t="s">
        <v>451</v>
      </c>
      <c r="I63" s="6" t="s">
        <v>528</v>
      </c>
      <c r="J63" s="6" t="s">
        <v>422</v>
      </c>
      <c r="K63" s="6" t="s">
        <v>443</v>
      </c>
      <c r="L63" t="str">
        <f>VLOOKUP(A63,[2]Copied_fromFigures!A:B,2,0)</f>
        <v>PM4</v>
      </c>
      <c r="M63" t="str">
        <f>VLOOKUP(A63,[2]Copied_fromFigures!A:C,3,0)</f>
        <v>Exon 11*; Not assumed to be single exon duplication</v>
      </c>
    </row>
    <row r="64" spans="1:13" x14ac:dyDescent="0.3">
      <c r="A64" s="6" t="s">
        <v>529</v>
      </c>
      <c r="B64" s="6" t="s">
        <v>102</v>
      </c>
      <c r="C64" s="6">
        <v>13</v>
      </c>
      <c r="D64" s="6" t="s">
        <v>297</v>
      </c>
      <c r="E64" s="6" t="s">
        <v>418</v>
      </c>
      <c r="F64" s="6">
        <v>0</v>
      </c>
      <c r="G64" s="6">
        <v>1</v>
      </c>
      <c r="H64" s="6" t="s">
        <v>451</v>
      </c>
      <c r="I64" s="6" t="s">
        <v>452</v>
      </c>
      <c r="J64" s="6" t="s">
        <v>422</v>
      </c>
      <c r="K64" s="6" t="s">
        <v>421</v>
      </c>
      <c r="L64" t="str">
        <f>VLOOKUP(A64,[2]Copied_fromFigures!A:B,2,0)</f>
        <v>PVS1_Strong</v>
      </c>
      <c r="M64" t="str">
        <f>VLOOKUP(A64,[2]Copied_fromFigures!A:C,3,0)</f>
        <v xml:space="preserve">Exons 12-13; Disrupts reading frame, PTC_NMD predicted </v>
      </c>
    </row>
    <row r="65" spans="1:13" x14ac:dyDescent="0.3">
      <c r="A65" s="6" t="s">
        <v>530</v>
      </c>
      <c r="B65" s="6" t="s">
        <v>102</v>
      </c>
      <c r="C65" s="6">
        <v>11</v>
      </c>
      <c r="D65" s="6" t="s">
        <v>112</v>
      </c>
      <c r="E65" s="6" t="s">
        <v>434</v>
      </c>
      <c r="F65" s="6">
        <v>0</v>
      </c>
      <c r="G65" s="6">
        <v>4</v>
      </c>
      <c r="H65" s="6" t="s">
        <v>520</v>
      </c>
      <c r="I65" s="6" t="s">
        <v>452</v>
      </c>
      <c r="J65" s="6" t="s">
        <v>421</v>
      </c>
      <c r="K65" s="6" t="s">
        <v>421</v>
      </c>
      <c r="L65" t="str">
        <f>VLOOKUP(A65,[2]Copied_fromFigures!A:B,2,0)</f>
        <v>PVS1</v>
      </c>
      <c r="M65" t="str">
        <f>VLOOKUP(A65,[2]Copied_fromFigures!A:C,3,0)</f>
        <v>Exons 12-13; Out of frame, no functional domain disruption, PTC_NMD predicted</v>
      </c>
    </row>
    <row r="66" spans="1:13" x14ac:dyDescent="0.3">
      <c r="A66" s="6" t="s">
        <v>531</v>
      </c>
      <c r="B66" s="6" t="s">
        <v>102</v>
      </c>
      <c r="C66" s="6">
        <v>10</v>
      </c>
      <c r="D66" s="6" t="s">
        <v>298</v>
      </c>
      <c r="E66" s="6" t="s">
        <v>418</v>
      </c>
      <c r="F66" s="6">
        <v>1</v>
      </c>
      <c r="G66" s="6">
        <v>0</v>
      </c>
      <c r="H66" s="6" t="s">
        <v>520</v>
      </c>
      <c r="I66" s="6" t="s">
        <v>532</v>
      </c>
      <c r="J66" s="6" t="s">
        <v>421</v>
      </c>
      <c r="K66" s="6" t="s">
        <v>422</v>
      </c>
      <c r="L66" t="str">
        <f>VLOOKUP(A66,[2]Copied_fromFigures!A:B,2,0)</f>
        <v>PVS1_N/A</v>
      </c>
      <c r="M66" t="str">
        <f>VLOOKUP(A66,[2]Copied_fromFigures!A:C,3,0)</f>
        <v>Exon 12; Preserves reading frame, no functional domain overlap</v>
      </c>
    </row>
    <row r="67" spans="1:13" x14ac:dyDescent="0.3">
      <c r="A67" s="6" t="s">
        <v>533</v>
      </c>
      <c r="B67" s="6" t="s">
        <v>102</v>
      </c>
      <c r="C67" s="6">
        <v>7</v>
      </c>
      <c r="D67" s="6" t="s">
        <v>113</v>
      </c>
      <c r="E67" s="6" t="s">
        <v>434</v>
      </c>
      <c r="F67" s="6">
        <v>0</v>
      </c>
      <c r="G67" s="6">
        <v>1</v>
      </c>
      <c r="H67" s="6" t="s">
        <v>520</v>
      </c>
      <c r="I67" s="6" t="s">
        <v>517</v>
      </c>
      <c r="J67" s="6" t="s">
        <v>421</v>
      </c>
      <c r="K67" s="6" t="s">
        <v>421</v>
      </c>
      <c r="L67" t="str">
        <f>VLOOKUP(A67,[2]Copied_fromFigures!A:B,2,0)</f>
        <v>PVS1_N/A</v>
      </c>
      <c r="M67" t="str">
        <f>VLOOKUP(A67,[2]Copied_fromFigures!A:C,3,0)</f>
        <v>Exon 12; In frame, no functional domain disrupted, &lt;10% of coding sequence</v>
      </c>
    </row>
    <row r="68" spans="1:13" x14ac:dyDescent="0.3">
      <c r="A68" s="6" t="s">
        <v>534</v>
      </c>
      <c r="B68" s="6" t="s">
        <v>102</v>
      </c>
      <c r="C68" s="6">
        <v>8</v>
      </c>
      <c r="D68" s="6" t="s">
        <v>114</v>
      </c>
      <c r="E68" s="6" t="s">
        <v>434</v>
      </c>
      <c r="F68" s="6">
        <v>0</v>
      </c>
      <c r="G68" s="6">
        <v>1</v>
      </c>
      <c r="H68" s="6" t="s">
        <v>535</v>
      </c>
      <c r="I68" s="6" t="s">
        <v>452</v>
      </c>
      <c r="J68" s="6" t="s">
        <v>428</v>
      </c>
      <c r="K68" s="6" t="s">
        <v>421</v>
      </c>
      <c r="L68" t="str">
        <f>VLOOKUP(A68,[2]Copied_fromFigures!A:B,2,0)</f>
        <v>PVS1</v>
      </c>
      <c r="M68" t="str">
        <f>VLOOKUP(A68,[2]Copied_fromFigures!A:C,3,0)</f>
        <v>Exons 12-13; Out of frame, no functional domain disruption, PTC_NMD predicted</v>
      </c>
    </row>
    <row r="69" spans="1:13" x14ac:dyDescent="0.3">
      <c r="A69" s="6" t="s">
        <v>536</v>
      </c>
      <c r="B69" s="6" t="s">
        <v>131</v>
      </c>
      <c r="C69" s="6">
        <v>10</v>
      </c>
      <c r="D69" s="6" t="s">
        <v>138</v>
      </c>
      <c r="E69" s="6" t="s">
        <v>434</v>
      </c>
      <c r="F69" s="6">
        <v>1</v>
      </c>
      <c r="G69" s="6">
        <v>1</v>
      </c>
      <c r="H69" s="6" t="s">
        <v>497</v>
      </c>
      <c r="I69" s="6" t="s">
        <v>497</v>
      </c>
      <c r="J69" s="6" t="s">
        <v>421</v>
      </c>
      <c r="K69" s="6" t="s">
        <v>421</v>
      </c>
      <c r="L69" t="str">
        <f>VLOOKUP(A69,[2]Copied_fromFigures!A:B,2,0)</f>
        <v>n/a</v>
      </c>
      <c r="M69" t="str">
        <f>VLOOKUP(A69,[2]Copied_fromFigures!A:C,3,0)</f>
        <v>Intronic;</v>
      </c>
    </row>
    <row r="70" spans="1:13" x14ac:dyDescent="0.3">
      <c r="A70" s="6" t="s">
        <v>537</v>
      </c>
      <c r="B70" s="6" t="s">
        <v>102</v>
      </c>
      <c r="C70" s="6">
        <v>4</v>
      </c>
      <c r="D70" s="6" t="s">
        <v>116</v>
      </c>
      <c r="E70" s="6" t="s">
        <v>434</v>
      </c>
      <c r="F70" s="6">
        <v>0</v>
      </c>
      <c r="G70" s="6">
        <v>3</v>
      </c>
      <c r="H70" s="6" t="s">
        <v>517</v>
      </c>
      <c r="I70" s="6" t="s">
        <v>452</v>
      </c>
      <c r="J70" s="6" t="s">
        <v>421</v>
      </c>
      <c r="K70" s="6" t="s">
        <v>421</v>
      </c>
      <c r="L70" t="str">
        <f>VLOOKUP(A70,[2]Copied_fromFigures!A:B,2,0)</f>
        <v>PVS1</v>
      </c>
      <c r="M70" t="str">
        <f>VLOOKUP(A70,[2]Copied_fromFigures!A:C,3,0)</f>
        <v>Exon 13; Out of frame, no functional domain disruption, PTC_NMD predicted</v>
      </c>
    </row>
    <row r="71" spans="1:13" x14ac:dyDescent="0.3">
      <c r="A71" s="6" t="s">
        <v>538</v>
      </c>
      <c r="B71" s="6" t="s">
        <v>102</v>
      </c>
      <c r="C71" s="6">
        <v>8</v>
      </c>
      <c r="D71" s="6" t="s">
        <v>299</v>
      </c>
      <c r="E71" s="6" t="s">
        <v>418</v>
      </c>
      <c r="F71" s="6">
        <v>0</v>
      </c>
      <c r="G71" s="6">
        <v>1</v>
      </c>
      <c r="H71" s="6" t="s">
        <v>424</v>
      </c>
      <c r="I71" s="6" t="s">
        <v>539</v>
      </c>
      <c r="J71" s="6" t="s">
        <v>421</v>
      </c>
      <c r="K71" s="6" t="s">
        <v>422</v>
      </c>
      <c r="L71" t="str">
        <f>VLOOKUP(A71,[2]Copied_fromFigures!A:B,2,0)</f>
        <v>PVS1_Strong</v>
      </c>
      <c r="M71" t="str">
        <f>VLOOKUP(A71,[2]Copied_fromFigures!A:C,3,0)</f>
        <v xml:space="preserve">Exons 14; Disrupts reading frame, PTC_NMD predicted </v>
      </c>
    </row>
    <row r="72" spans="1:13" x14ac:dyDescent="0.3">
      <c r="A72" s="6" t="s">
        <v>540</v>
      </c>
      <c r="B72" s="6" t="s">
        <v>102</v>
      </c>
      <c r="C72" s="6">
        <v>6</v>
      </c>
      <c r="D72" s="6" t="s">
        <v>300</v>
      </c>
      <c r="E72" s="6" t="s">
        <v>418</v>
      </c>
      <c r="F72" s="6">
        <v>0</v>
      </c>
      <c r="G72" s="6">
        <v>1</v>
      </c>
      <c r="H72" s="6" t="s">
        <v>541</v>
      </c>
      <c r="I72" s="6" t="s">
        <v>542</v>
      </c>
      <c r="J72" s="6" t="s">
        <v>422</v>
      </c>
      <c r="K72" s="6" t="s">
        <v>422</v>
      </c>
      <c r="L72" t="str">
        <f>VLOOKUP(A72,[2]Copied_fromFigures!A:B,2,0)</f>
        <v>PM4</v>
      </c>
      <c r="M72" t="str">
        <f>VLOOKUP(A72,[2]Copied_fromFigures!A:C,3,0)</f>
        <v>Exons 19-20*; Not assumed to be single exon duplication</v>
      </c>
    </row>
    <row r="73" spans="1:13" x14ac:dyDescent="0.3">
      <c r="A73" s="6" t="s">
        <v>543</v>
      </c>
      <c r="B73" s="6" t="s">
        <v>102</v>
      </c>
      <c r="C73" s="6">
        <v>3</v>
      </c>
      <c r="D73" s="6" t="s">
        <v>117</v>
      </c>
      <c r="E73" s="6" t="s">
        <v>434</v>
      </c>
      <c r="F73" s="6">
        <v>0</v>
      </c>
      <c r="G73" s="6">
        <v>1</v>
      </c>
      <c r="H73" s="6" t="s">
        <v>544</v>
      </c>
      <c r="I73" s="6" t="s">
        <v>544</v>
      </c>
      <c r="J73" s="6" t="s">
        <v>421</v>
      </c>
      <c r="K73" s="6" t="s">
        <v>421</v>
      </c>
      <c r="L73" t="str">
        <f>VLOOKUP(A73,[2]Copied_fromFigures!A:B,2,0)</f>
        <v>n/a</v>
      </c>
      <c r="M73" t="str">
        <f>VLOOKUP(A73,[2]Copied_fromFigures!A:C,3,0)</f>
        <v>Intronic;</v>
      </c>
    </row>
    <row r="74" spans="1:13" x14ac:dyDescent="0.3">
      <c r="A74" s="6" t="s">
        <v>545</v>
      </c>
      <c r="B74" s="6" t="s">
        <v>102</v>
      </c>
      <c r="C74" s="6">
        <v>4</v>
      </c>
      <c r="D74" s="6" t="s">
        <v>118</v>
      </c>
      <c r="E74" s="6" t="s">
        <v>434</v>
      </c>
      <c r="F74" s="6">
        <v>0</v>
      </c>
      <c r="G74" s="6">
        <v>1</v>
      </c>
      <c r="H74" s="6" t="s">
        <v>546</v>
      </c>
      <c r="I74" s="6" t="s">
        <v>547</v>
      </c>
      <c r="J74" s="6" t="s">
        <v>421</v>
      </c>
      <c r="K74" s="6" t="s">
        <v>422</v>
      </c>
      <c r="L74" t="str">
        <f>VLOOKUP(A74,[2]Copied_fromFigures!A:B,2,0)</f>
        <v>PM4</v>
      </c>
      <c r="M74" t="str">
        <f>VLOOKUP(A74,[2]Copied_fromFigures!A:C,3,0)</f>
        <v>Exon 22*; Not assumed to be single exon deletion</v>
      </c>
    </row>
    <row r="75" spans="1:13" x14ac:dyDescent="0.3">
      <c r="A75" s="6" t="s">
        <v>548</v>
      </c>
      <c r="B75" s="6" t="s">
        <v>102</v>
      </c>
      <c r="C75" s="6">
        <v>9</v>
      </c>
      <c r="D75" s="6" t="s">
        <v>301</v>
      </c>
      <c r="E75" s="6" t="s">
        <v>418</v>
      </c>
      <c r="F75" s="6">
        <v>0</v>
      </c>
      <c r="G75" s="6">
        <v>1</v>
      </c>
      <c r="H75" s="6" t="s">
        <v>546</v>
      </c>
      <c r="I75" s="6" t="s">
        <v>549</v>
      </c>
      <c r="J75" s="6" t="s">
        <v>421</v>
      </c>
      <c r="K75" s="6" t="s">
        <v>422</v>
      </c>
      <c r="L75" t="str">
        <f>VLOOKUP(A75,[2]Copied_fromFigures!A:B,2,0)</f>
        <v>PVS1_Moderate</v>
      </c>
      <c r="M75" t="str">
        <f>VLOOKUP(A75,[2]Copied_fromFigures!A:C,3,0)</f>
        <v>Exons 22-23; Preserves reading frame, completely contained within DBD</v>
      </c>
    </row>
    <row r="76" spans="1:13" x14ac:dyDescent="0.3">
      <c r="A76" s="6" t="s">
        <v>550</v>
      </c>
      <c r="B76" s="6" t="s">
        <v>102</v>
      </c>
      <c r="C76" s="6">
        <v>2</v>
      </c>
      <c r="D76" s="6" t="s">
        <v>119</v>
      </c>
      <c r="E76" s="6" t="s">
        <v>434</v>
      </c>
      <c r="F76" s="6">
        <v>0</v>
      </c>
      <c r="G76" s="6">
        <v>1</v>
      </c>
      <c r="H76" s="6" t="s">
        <v>551</v>
      </c>
      <c r="I76" s="6" t="s">
        <v>551</v>
      </c>
      <c r="J76" s="6" t="s">
        <v>428</v>
      </c>
      <c r="K76" s="6" t="s">
        <v>422</v>
      </c>
      <c r="L76" t="str">
        <f>VLOOKUP(A76,[2]Copied_fromFigures!A:B,2,0)</f>
        <v>PM4</v>
      </c>
      <c r="M76" t="str">
        <f>VLOOKUP(A76,[2]Copied_fromFigures!A:C,3,0)</f>
        <v>Exon 22*; Not assumed to be single exon deletion</v>
      </c>
    </row>
    <row r="77" spans="1:13" x14ac:dyDescent="0.3">
      <c r="A77" s="6" t="s">
        <v>552</v>
      </c>
      <c r="B77" s="6" t="s">
        <v>102</v>
      </c>
      <c r="C77" s="6">
        <v>2</v>
      </c>
      <c r="D77" s="6" t="s">
        <v>120</v>
      </c>
      <c r="E77" s="6" t="s">
        <v>434</v>
      </c>
      <c r="F77" s="6">
        <v>0</v>
      </c>
      <c r="G77" s="6">
        <v>1</v>
      </c>
      <c r="H77" s="6" t="s">
        <v>553</v>
      </c>
      <c r="I77" s="6" t="s">
        <v>553</v>
      </c>
      <c r="J77" s="6" t="s">
        <v>421</v>
      </c>
      <c r="K77" s="6" t="s">
        <v>421</v>
      </c>
      <c r="L77" t="str">
        <f>VLOOKUP(A77,[2]Copied_fromFigures!A:B,2,0)</f>
        <v>n/a</v>
      </c>
      <c r="M77" t="str">
        <f>VLOOKUP(A77,[2]Copied_fromFigures!A:C,3,0)</f>
        <v>Intronic;</v>
      </c>
    </row>
    <row r="78" spans="1:13" x14ac:dyDescent="0.3">
      <c r="A78" s="6" t="s">
        <v>554</v>
      </c>
      <c r="B78" s="6" t="s">
        <v>102</v>
      </c>
      <c r="C78" s="6">
        <v>4</v>
      </c>
      <c r="D78" s="6" t="s">
        <v>121</v>
      </c>
      <c r="E78" s="6" t="s">
        <v>434</v>
      </c>
      <c r="F78" s="6">
        <v>0</v>
      </c>
      <c r="G78" s="6">
        <v>1</v>
      </c>
      <c r="H78" s="6" t="s">
        <v>555</v>
      </c>
      <c r="I78" s="6" t="s">
        <v>459</v>
      </c>
      <c r="J78" s="6" t="s">
        <v>421</v>
      </c>
      <c r="K78" s="6" t="s">
        <v>422</v>
      </c>
      <c r="L78" t="str">
        <f>VLOOKUP(A78,[2]Copied_fromFigures!A:B,2,0)</f>
        <v>PM4</v>
      </c>
      <c r="M78" t="str">
        <f>VLOOKUP(A78,[2]Copied_fromFigures!A:C,3,0)</f>
        <v>Exon 26*; Not assumed to be single exon deletion</v>
      </c>
    </row>
    <row r="79" spans="1:13" x14ac:dyDescent="0.3">
      <c r="A79" s="6" t="s">
        <v>556</v>
      </c>
      <c r="B79" s="6" t="s">
        <v>102</v>
      </c>
      <c r="C79" s="6">
        <v>2</v>
      </c>
      <c r="D79" s="6" t="s">
        <v>122</v>
      </c>
      <c r="E79" s="6" t="s">
        <v>434</v>
      </c>
      <c r="F79" s="6">
        <v>0</v>
      </c>
      <c r="G79" s="6">
        <v>1</v>
      </c>
      <c r="H79" s="6" t="s">
        <v>459</v>
      </c>
      <c r="I79" s="6" t="s">
        <v>459</v>
      </c>
      <c r="J79" s="6" t="s">
        <v>422</v>
      </c>
      <c r="K79" s="6" t="s">
        <v>422</v>
      </c>
      <c r="L79" t="str">
        <f>VLOOKUP(A79,[2]Copied_fromFigures!A:B,2,0)</f>
        <v>PM4</v>
      </c>
      <c r="M79" t="str">
        <f>VLOOKUP(A79,[2]Copied_fromFigures!A:C,3,0)</f>
        <v>Exon 26*; Not assumed to be single exon deletion</v>
      </c>
    </row>
    <row r="80" spans="1:13" x14ac:dyDescent="0.3">
      <c r="A80" s="6" t="s">
        <v>557</v>
      </c>
      <c r="B80" s="6" t="s">
        <v>102</v>
      </c>
      <c r="C80" s="6">
        <v>2</v>
      </c>
      <c r="D80" s="6" t="s">
        <v>123</v>
      </c>
      <c r="E80" s="6" t="s">
        <v>434</v>
      </c>
      <c r="F80" s="6">
        <v>0</v>
      </c>
      <c r="G80" s="6">
        <v>1</v>
      </c>
      <c r="H80" s="6" t="s">
        <v>558</v>
      </c>
      <c r="I80" s="6" t="s">
        <v>558</v>
      </c>
      <c r="J80" s="6" t="s">
        <v>422</v>
      </c>
      <c r="K80" s="6" t="s">
        <v>422</v>
      </c>
      <c r="L80" t="str">
        <f>VLOOKUP(A80,[2]Copied_fromFigures!A:B,2,0)</f>
        <v>PVS1_N/A</v>
      </c>
      <c r="M80" t="str">
        <f>VLOOKUP(A80,[2]Copied_fromFigures!A:C,3,0)</f>
        <v>Exon 27; Contained with 3’ UTR</v>
      </c>
    </row>
    <row r="81" spans="1:13" x14ac:dyDescent="0.3">
      <c r="A81" s="6" t="s">
        <v>559</v>
      </c>
      <c r="B81" s="6" t="s">
        <v>131</v>
      </c>
      <c r="C81" s="6">
        <v>2</v>
      </c>
      <c r="D81" s="6" t="s">
        <v>130</v>
      </c>
      <c r="E81" s="6" t="s">
        <v>434</v>
      </c>
      <c r="F81" s="6">
        <v>0</v>
      </c>
      <c r="G81" s="6">
        <v>1</v>
      </c>
      <c r="H81" s="6" t="s">
        <v>497</v>
      </c>
      <c r="I81" s="6" t="s">
        <v>497</v>
      </c>
      <c r="J81" s="6" t="s">
        <v>421</v>
      </c>
      <c r="K81" s="6" t="s">
        <v>421</v>
      </c>
      <c r="L81" t="str">
        <f>VLOOKUP(A81,[2]Copied_fromFigures!A:B,2,0)</f>
        <v>n/a</v>
      </c>
      <c r="M81" t="str">
        <f>VLOOKUP(A81,[2]Copied_fromFigures!A:C,3,0)</f>
        <v>Intronic;</v>
      </c>
    </row>
    <row r="82" spans="1:13" x14ac:dyDescent="0.3">
      <c r="A82" s="6" t="s">
        <v>560</v>
      </c>
      <c r="B82" s="6" t="s">
        <v>155</v>
      </c>
      <c r="C82" s="6">
        <v>5</v>
      </c>
      <c r="D82" s="6" t="s">
        <v>161</v>
      </c>
      <c r="E82" s="6" t="s">
        <v>434</v>
      </c>
      <c r="F82" s="6">
        <v>0</v>
      </c>
      <c r="G82" s="6">
        <v>1</v>
      </c>
      <c r="H82" s="6" t="s">
        <v>561</v>
      </c>
      <c r="I82" s="6" t="s">
        <v>562</v>
      </c>
      <c r="J82" s="6" t="s">
        <v>421</v>
      </c>
      <c r="K82" s="6" t="s">
        <v>421</v>
      </c>
      <c r="L82" t="str">
        <f>VLOOKUP(A82,[2]Copied_fromFigures!A:B,2,0)</f>
        <v>PVS1</v>
      </c>
      <c r="M82" t="str">
        <f>VLOOKUP(A82,[2]Copied_fromFigures!A:C,3,0)</f>
        <v>Exon 17; Out of frame, ≥ 1 BRCT coding exons, PTC_NMD predicted</v>
      </c>
    </row>
    <row r="83" spans="1:13" x14ac:dyDescent="0.3">
      <c r="A83" s="6" t="s">
        <v>563</v>
      </c>
      <c r="B83" s="6" t="s">
        <v>131</v>
      </c>
      <c r="C83" s="6">
        <v>24</v>
      </c>
      <c r="D83" s="6" t="s">
        <v>310</v>
      </c>
      <c r="E83" s="6" t="s">
        <v>418</v>
      </c>
      <c r="F83" s="6">
        <v>1</v>
      </c>
      <c r="G83" s="6">
        <v>0</v>
      </c>
      <c r="H83" s="6" t="s">
        <v>497</v>
      </c>
      <c r="I83" s="6" t="s">
        <v>497</v>
      </c>
      <c r="J83" s="6" t="s">
        <v>421</v>
      </c>
      <c r="K83" s="6" t="s">
        <v>421</v>
      </c>
      <c r="L83" t="str">
        <f>VLOOKUP(A83,[2]Copied_fromFigures!A:B,2,0)</f>
        <v>n/a</v>
      </c>
      <c r="M83" t="str">
        <f>VLOOKUP(A83,[2]Copied_fromFigures!A:C,3,0)</f>
        <v>Intronic;</v>
      </c>
    </row>
    <row r="84" spans="1:13" x14ac:dyDescent="0.3">
      <c r="A84" s="6" t="s">
        <v>564</v>
      </c>
      <c r="B84" s="6" t="s">
        <v>131</v>
      </c>
      <c r="C84" s="6">
        <v>13</v>
      </c>
      <c r="D84" s="6" t="s">
        <v>133</v>
      </c>
      <c r="E84" s="6" t="s">
        <v>434</v>
      </c>
      <c r="F84" s="6">
        <v>0</v>
      </c>
      <c r="G84" s="6">
        <v>1</v>
      </c>
      <c r="H84" s="6" t="s">
        <v>497</v>
      </c>
      <c r="I84" s="6" t="s">
        <v>497</v>
      </c>
      <c r="J84" s="6" t="s">
        <v>421</v>
      </c>
      <c r="K84" s="6" t="s">
        <v>421</v>
      </c>
      <c r="L84" t="str">
        <f>VLOOKUP(A84,[2]Copied_fromFigures!A:B,2,0)</f>
        <v>n/a</v>
      </c>
      <c r="M84" t="str">
        <f>VLOOKUP(A84,[2]Copied_fromFigures!A:C,3,0)</f>
        <v>Intronic;</v>
      </c>
    </row>
    <row r="85" spans="1:13" x14ac:dyDescent="0.3">
      <c r="A85" s="6" t="s">
        <v>565</v>
      </c>
      <c r="B85" s="6" t="s">
        <v>131</v>
      </c>
      <c r="C85" s="6">
        <v>55</v>
      </c>
      <c r="D85" s="6" t="s">
        <v>311</v>
      </c>
      <c r="E85" s="6" t="s">
        <v>418</v>
      </c>
      <c r="F85" s="6">
        <v>0</v>
      </c>
      <c r="G85" s="6">
        <v>1</v>
      </c>
      <c r="H85" s="6" t="s">
        <v>497</v>
      </c>
      <c r="I85" s="6" t="s">
        <v>497</v>
      </c>
      <c r="J85" s="6" t="s">
        <v>421</v>
      </c>
      <c r="K85" s="6" t="s">
        <v>421</v>
      </c>
      <c r="L85" t="str">
        <f>VLOOKUP(A85,[2]Copied_fromFigures!A:B,2,0)</f>
        <v>n/a</v>
      </c>
      <c r="M85" t="str">
        <f>VLOOKUP(A85,[2]Copied_fromFigures!A:C,3,0)</f>
        <v>Intronic;</v>
      </c>
    </row>
    <row r="86" spans="1:13" x14ac:dyDescent="0.3">
      <c r="A86" s="6" t="s">
        <v>566</v>
      </c>
      <c r="B86" s="6" t="s">
        <v>131</v>
      </c>
      <c r="C86" s="6">
        <v>10</v>
      </c>
      <c r="D86" s="6" t="s">
        <v>134</v>
      </c>
      <c r="E86" s="6" t="s">
        <v>434</v>
      </c>
      <c r="F86" s="6">
        <v>0</v>
      </c>
      <c r="G86" s="6">
        <v>2</v>
      </c>
      <c r="H86" s="6" t="s">
        <v>497</v>
      </c>
      <c r="I86" s="6" t="s">
        <v>497</v>
      </c>
      <c r="J86" s="6" t="s">
        <v>421</v>
      </c>
      <c r="K86" s="6" t="s">
        <v>421</v>
      </c>
      <c r="L86" t="str">
        <f>VLOOKUP(A86,[2]Copied_fromFigures!A:B,2,0)</f>
        <v>n/a</v>
      </c>
      <c r="M86" t="str">
        <f>VLOOKUP(A86,[2]Copied_fromFigures!A:C,3,0)</f>
        <v>Intronic;</v>
      </c>
    </row>
    <row r="87" spans="1:13" x14ac:dyDescent="0.3">
      <c r="A87" s="6" t="s">
        <v>567</v>
      </c>
      <c r="B87" s="6" t="s">
        <v>131</v>
      </c>
      <c r="C87" s="6">
        <v>7</v>
      </c>
      <c r="D87" s="6" t="s">
        <v>132</v>
      </c>
      <c r="E87" s="6" t="s">
        <v>434</v>
      </c>
      <c r="F87" s="6">
        <v>0</v>
      </c>
      <c r="G87" s="6">
        <v>1</v>
      </c>
      <c r="H87" s="6" t="s">
        <v>497</v>
      </c>
      <c r="I87" s="6" t="s">
        <v>497</v>
      </c>
      <c r="J87" s="6" t="s">
        <v>421</v>
      </c>
      <c r="K87" s="6" t="s">
        <v>421</v>
      </c>
      <c r="L87" t="str">
        <f>VLOOKUP(A87,[2]Copied_fromFigures!A:B,2,0)</f>
        <v>n/a</v>
      </c>
      <c r="M87" t="str">
        <f>VLOOKUP(A87,[2]Copied_fromFigures!A:C,3,0)</f>
        <v>Intronic;</v>
      </c>
    </row>
    <row r="88" spans="1:13" x14ac:dyDescent="0.3">
      <c r="A88" s="6" t="s">
        <v>568</v>
      </c>
      <c r="B88" s="6" t="s">
        <v>131</v>
      </c>
      <c r="C88" s="6">
        <v>8</v>
      </c>
      <c r="D88" s="6" t="s">
        <v>136</v>
      </c>
      <c r="E88" s="6" t="s">
        <v>434</v>
      </c>
      <c r="F88" s="6">
        <v>0</v>
      </c>
      <c r="G88" s="6">
        <v>2</v>
      </c>
      <c r="H88" s="6" t="s">
        <v>497</v>
      </c>
      <c r="I88" s="6" t="s">
        <v>497</v>
      </c>
      <c r="J88" s="6" t="s">
        <v>421</v>
      </c>
      <c r="K88" s="6" t="s">
        <v>421</v>
      </c>
      <c r="L88" t="str">
        <f>VLOOKUP(A88,[2]Copied_fromFigures!A:B,2,0)</f>
        <v>n/a</v>
      </c>
      <c r="M88" t="str">
        <f>VLOOKUP(A88,[2]Copied_fromFigures!A:C,3,0)</f>
        <v>Intronic;</v>
      </c>
    </row>
    <row r="89" spans="1:13" x14ac:dyDescent="0.3">
      <c r="A89" s="6" t="s">
        <v>569</v>
      </c>
      <c r="B89" s="6" t="s">
        <v>131</v>
      </c>
      <c r="C89" s="6">
        <v>191</v>
      </c>
      <c r="D89" s="6" t="s">
        <v>139</v>
      </c>
      <c r="E89" s="6" t="s">
        <v>434</v>
      </c>
      <c r="F89" s="6">
        <v>0</v>
      </c>
      <c r="G89" s="6">
        <v>1</v>
      </c>
      <c r="H89" s="6" t="s">
        <v>497</v>
      </c>
      <c r="I89" s="6" t="s">
        <v>570</v>
      </c>
      <c r="J89" s="6" t="s">
        <v>421</v>
      </c>
      <c r="K89" s="6" t="s">
        <v>421</v>
      </c>
      <c r="L89" t="str">
        <f>VLOOKUP(A89,[2]Copied_fromFigures!A:B,2,0)</f>
        <v>PVS1_Strong</v>
      </c>
      <c r="M89" t="str">
        <f>VLOOKUP(A89,[2]Copied_fromFigures!A:C,3,0)</f>
        <v xml:space="preserve">Exons 3-16; Preserves reading frame, ≥1 domain coding exons targeted </v>
      </c>
    </row>
    <row r="90" spans="1:13" x14ac:dyDescent="0.3">
      <c r="A90" s="6" t="s">
        <v>571</v>
      </c>
      <c r="B90" s="6" t="s">
        <v>28</v>
      </c>
      <c r="C90" s="6">
        <v>9</v>
      </c>
      <c r="D90" s="6" t="s">
        <v>234</v>
      </c>
      <c r="E90" s="6" t="s">
        <v>418</v>
      </c>
      <c r="F90" s="6">
        <v>0</v>
      </c>
      <c r="G90" s="6">
        <v>1</v>
      </c>
      <c r="H90" s="6" t="s">
        <v>526</v>
      </c>
      <c r="I90" s="6" t="s">
        <v>489</v>
      </c>
      <c r="J90" s="6" t="s">
        <v>421</v>
      </c>
      <c r="K90" s="6" t="s">
        <v>421</v>
      </c>
      <c r="L90" t="str">
        <f>VLOOKUP(A90,[2]Copied_fromFigures!A:B,2,0)</f>
        <v>PVS1_N/A</v>
      </c>
      <c r="M90" t="str">
        <f>VLOOKUP(A90,[2]Copied_fromFigures!A:C,3,0)</f>
        <v xml:space="preserve">Exons 8-10; Little/no predicted impact on gene </v>
      </c>
    </row>
    <row r="91" spans="1:13" x14ac:dyDescent="0.3">
      <c r="A91" s="6" t="s">
        <v>572</v>
      </c>
      <c r="B91" s="6" t="s">
        <v>155</v>
      </c>
      <c r="C91" s="6">
        <v>7</v>
      </c>
      <c r="D91" s="6" t="s">
        <v>168</v>
      </c>
      <c r="E91" s="6" t="s">
        <v>434</v>
      </c>
      <c r="F91" s="6">
        <v>0</v>
      </c>
      <c r="G91" s="6">
        <v>1</v>
      </c>
      <c r="H91" s="6" t="s">
        <v>573</v>
      </c>
      <c r="I91" s="6" t="s">
        <v>501</v>
      </c>
      <c r="J91" s="6" t="s">
        <v>421</v>
      </c>
      <c r="K91" s="6" t="s">
        <v>421</v>
      </c>
      <c r="L91" t="str">
        <f>VLOOKUP(A91,[2]Copied_fromFigures!A:B,2,0)</f>
        <v>PVS1_N/A</v>
      </c>
      <c r="M91" t="str">
        <f>VLOOKUP(A91,[2]Copied_fromFigures!A:C,3,0)</f>
        <v>Exon 1; Only non-coding exon targeted</v>
      </c>
    </row>
    <row r="92" spans="1:13" x14ac:dyDescent="0.3">
      <c r="A92" s="6" t="s">
        <v>574</v>
      </c>
      <c r="B92" s="6" t="s">
        <v>131</v>
      </c>
      <c r="C92" s="6">
        <v>41</v>
      </c>
      <c r="D92" s="6" t="s">
        <v>312</v>
      </c>
      <c r="E92" s="6" t="s">
        <v>418</v>
      </c>
      <c r="F92" s="6">
        <v>0</v>
      </c>
      <c r="G92" s="6">
        <v>1</v>
      </c>
      <c r="H92" s="6" t="s">
        <v>497</v>
      </c>
      <c r="I92" s="6" t="s">
        <v>497</v>
      </c>
      <c r="J92" s="6" t="s">
        <v>421</v>
      </c>
      <c r="K92" s="6" t="s">
        <v>421</v>
      </c>
      <c r="L92" t="str">
        <f>VLOOKUP(A92,[2]Copied_fromFigures!A:B,2,0)</f>
        <v>n/a</v>
      </c>
      <c r="M92" t="str">
        <f>VLOOKUP(A92,[2]Copied_fromFigures!A:C,3,0)</f>
        <v>Intronic;</v>
      </c>
    </row>
    <row r="93" spans="1:13" x14ac:dyDescent="0.3">
      <c r="A93" s="6" t="s">
        <v>575</v>
      </c>
      <c r="B93" s="6" t="s">
        <v>131</v>
      </c>
      <c r="C93" s="6">
        <v>50</v>
      </c>
      <c r="D93" s="6" t="s">
        <v>313</v>
      </c>
      <c r="E93" s="6" t="s">
        <v>418</v>
      </c>
      <c r="F93" s="6">
        <v>0</v>
      </c>
      <c r="G93" s="6">
        <v>1</v>
      </c>
      <c r="H93" s="6" t="s">
        <v>497</v>
      </c>
      <c r="I93" s="6" t="s">
        <v>497</v>
      </c>
      <c r="J93" s="6" t="s">
        <v>421</v>
      </c>
      <c r="K93" s="6" t="s">
        <v>421</v>
      </c>
      <c r="L93" t="str">
        <f>VLOOKUP(A93,[2]Copied_fromFigures!A:B,2,0)</f>
        <v>n/a</v>
      </c>
      <c r="M93" t="str">
        <f>VLOOKUP(A93,[2]Copied_fromFigures!A:C,3,0)</f>
        <v>Intronic;</v>
      </c>
    </row>
    <row r="94" spans="1:13" x14ac:dyDescent="0.3">
      <c r="A94" s="6" t="s">
        <v>576</v>
      </c>
      <c r="B94" s="6" t="s">
        <v>131</v>
      </c>
      <c r="C94" s="6">
        <v>52</v>
      </c>
      <c r="D94" s="6" t="s">
        <v>314</v>
      </c>
      <c r="E94" s="6" t="s">
        <v>418</v>
      </c>
      <c r="F94" s="6">
        <v>2</v>
      </c>
      <c r="G94" s="6">
        <v>6</v>
      </c>
      <c r="H94" s="6" t="s">
        <v>497</v>
      </c>
      <c r="I94" s="6" t="s">
        <v>497</v>
      </c>
      <c r="J94" s="6" t="s">
        <v>421</v>
      </c>
      <c r="K94" s="6" t="s">
        <v>421</v>
      </c>
      <c r="L94" t="str">
        <f>VLOOKUP(A94,[2]Copied_fromFigures!A:B,2,0)</f>
        <v>n/a</v>
      </c>
      <c r="M94" t="str">
        <f>VLOOKUP(A94,[2]Copied_fromFigures!A:C,3,0)</f>
        <v>Intronic;</v>
      </c>
    </row>
    <row r="95" spans="1:13" x14ac:dyDescent="0.3">
      <c r="A95" s="6" t="s">
        <v>577</v>
      </c>
      <c r="B95" s="6" t="s">
        <v>131</v>
      </c>
      <c r="C95" s="6">
        <v>53</v>
      </c>
      <c r="D95" s="6" t="s">
        <v>315</v>
      </c>
      <c r="E95" s="6" t="s">
        <v>418</v>
      </c>
      <c r="F95" s="6">
        <v>0</v>
      </c>
      <c r="G95" s="6">
        <v>1</v>
      </c>
      <c r="H95" s="6" t="s">
        <v>497</v>
      </c>
      <c r="I95" s="6" t="s">
        <v>497</v>
      </c>
      <c r="J95" s="6" t="s">
        <v>421</v>
      </c>
      <c r="K95" s="6" t="s">
        <v>421</v>
      </c>
      <c r="L95" t="str">
        <f>VLOOKUP(A95,[2]Copied_fromFigures!A:B,2,0)</f>
        <v>n/a</v>
      </c>
      <c r="M95" t="str">
        <f>VLOOKUP(A95,[2]Copied_fromFigures!A:C,3,0)</f>
        <v>Intronic;</v>
      </c>
    </row>
    <row r="96" spans="1:13" x14ac:dyDescent="0.3">
      <c r="A96" s="6" t="s">
        <v>578</v>
      </c>
      <c r="B96" s="6" t="s">
        <v>131</v>
      </c>
      <c r="C96" s="6">
        <v>5</v>
      </c>
      <c r="D96" s="6" t="s">
        <v>140</v>
      </c>
      <c r="E96" s="6" t="s">
        <v>434</v>
      </c>
      <c r="F96" s="6">
        <v>1</v>
      </c>
      <c r="G96" s="6">
        <v>0</v>
      </c>
      <c r="H96" s="6" t="s">
        <v>497</v>
      </c>
      <c r="I96" s="6" t="s">
        <v>497</v>
      </c>
      <c r="J96" s="6" t="s">
        <v>421</v>
      </c>
      <c r="K96" s="6" t="s">
        <v>421</v>
      </c>
      <c r="L96" t="str">
        <f>VLOOKUP(A96,[2]Copied_fromFigures!A:B,2,0)</f>
        <v>n/a</v>
      </c>
      <c r="M96" t="str">
        <f>VLOOKUP(A96,[2]Copied_fromFigures!A:C,3,0)</f>
        <v>Intronic;</v>
      </c>
    </row>
    <row r="97" spans="1:13" x14ac:dyDescent="0.3">
      <c r="A97" s="6" t="s">
        <v>579</v>
      </c>
      <c r="B97" s="6" t="s">
        <v>131</v>
      </c>
      <c r="C97" s="6">
        <v>2</v>
      </c>
      <c r="D97" s="6" t="s">
        <v>141</v>
      </c>
      <c r="E97" s="6" t="s">
        <v>434</v>
      </c>
      <c r="F97" s="6">
        <v>0</v>
      </c>
      <c r="G97" s="6">
        <v>4</v>
      </c>
      <c r="H97" s="6" t="s">
        <v>497</v>
      </c>
      <c r="I97" s="6" t="s">
        <v>497</v>
      </c>
      <c r="J97" s="6" t="s">
        <v>421</v>
      </c>
      <c r="K97" s="6" t="s">
        <v>421</v>
      </c>
      <c r="L97" t="str">
        <f>VLOOKUP(A97,[2]Copied_fromFigures!A:B,2,0)</f>
        <v>n/a</v>
      </c>
      <c r="M97" t="str">
        <f>VLOOKUP(A97,[2]Copied_fromFigures!A:C,3,0)</f>
        <v>Intronic;</v>
      </c>
    </row>
    <row r="98" spans="1:13" x14ac:dyDescent="0.3">
      <c r="A98" s="6" t="s">
        <v>580</v>
      </c>
      <c r="B98" s="6" t="s">
        <v>131</v>
      </c>
      <c r="C98" s="6">
        <v>2</v>
      </c>
      <c r="D98" s="6" t="s">
        <v>142</v>
      </c>
      <c r="E98" s="6" t="s">
        <v>434</v>
      </c>
      <c r="F98" s="6">
        <v>1</v>
      </c>
      <c r="G98" s="6">
        <v>1</v>
      </c>
      <c r="H98" s="6" t="s">
        <v>497</v>
      </c>
      <c r="I98" s="6" t="s">
        <v>497</v>
      </c>
      <c r="J98" s="6" t="s">
        <v>421</v>
      </c>
      <c r="K98" s="6" t="s">
        <v>421</v>
      </c>
      <c r="L98" t="str">
        <f>VLOOKUP(A98,[2]Copied_fromFigures!A:B,2,0)</f>
        <v>n/a</v>
      </c>
      <c r="M98" t="str">
        <f>VLOOKUP(A98,[2]Copied_fromFigures!A:C,3,0)</f>
        <v>Intronic;</v>
      </c>
    </row>
    <row r="99" spans="1:13" x14ac:dyDescent="0.3">
      <c r="A99" s="6" t="s">
        <v>581</v>
      </c>
      <c r="B99" s="6" t="s">
        <v>131</v>
      </c>
      <c r="C99" s="6">
        <v>2</v>
      </c>
      <c r="D99" s="6" t="s">
        <v>143</v>
      </c>
      <c r="E99" s="6" t="s">
        <v>434</v>
      </c>
      <c r="F99" s="6">
        <v>0</v>
      </c>
      <c r="G99" s="6">
        <v>1</v>
      </c>
      <c r="H99" s="6" t="s">
        <v>497</v>
      </c>
      <c r="I99" s="6" t="s">
        <v>497</v>
      </c>
      <c r="J99" s="6" t="s">
        <v>421</v>
      </c>
      <c r="K99" s="6" t="s">
        <v>421</v>
      </c>
      <c r="L99" t="str">
        <f>VLOOKUP(A99,[2]Copied_fromFigures!A:B,2,0)</f>
        <v>n/a</v>
      </c>
      <c r="M99" t="str">
        <f>VLOOKUP(A99,[2]Copied_fromFigures!A:C,3,0)</f>
        <v>Intronic;</v>
      </c>
    </row>
    <row r="100" spans="1:13" x14ac:dyDescent="0.3">
      <c r="A100" s="6" t="s">
        <v>582</v>
      </c>
      <c r="B100" s="6" t="s">
        <v>131</v>
      </c>
      <c r="C100" s="6">
        <v>2</v>
      </c>
      <c r="D100" s="6" t="s">
        <v>144</v>
      </c>
      <c r="E100" s="6" t="s">
        <v>434</v>
      </c>
      <c r="F100" s="6">
        <v>1</v>
      </c>
      <c r="G100" s="6">
        <v>2</v>
      </c>
      <c r="H100" s="6" t="s">
        <v>497</v>
      </c>
      <c r="I100" s="6" t="s">
        <v>497</v>
      </c>
      <c r="J100" s="6" t="s">
        <v>421</v>
      </c>
      <c r="K100" s="6" t="s">
        <v>421</v>
      </c>
      <c r="L100" t="str">
        <f>VLOOKUP(A100,[2]Copied_fromFigures!A:B,2,0)</f>
        <v>n/a</v>
      </c>
      <c r="M100" t="str">
        <f>VLOOKUP(A100,[2]Copied_fromFigures!A:C,3,0)</f>
        <v>Intronic;</v>
      </c>
    </row>
    <row r="101" spans="1:13" x14ac:dyDescent="0.3">
      <c r="A101" s="6" t="s">
        <v>583</v>
      </c>
      <c r="B101" s="6" t="s">
        <v>131</v>
      </c>
      <c r="C101" s="6">
        <v>7</v>
      </c>
      <c r="D101" s="6" t="s">
        <v>145</v>
      </c>
      <c r="E101" s="6" t="s">
        <v>434</v>
      </c>
      <c r="F101" s="6">
        <v>0</v>
      </c>
      <c r="G101" s="6">
        <v>1</v>
      </c>
      <c r="H101" s="6" t="s">
        <v>497</v>
      </c>
      <c r="I101" s="6" t="s">
        <v>497</v>
      </c>
      <c r="J101" s="6" t="s">
        <v>421</v>
      </c>
      <c r="K101" s="6" t="s">
        <v>421</v>
      </c>
      <c r="L101" t="str">
        <f>VLOOKUP(A101,[2]Copied_fromFigures!A:B,2,0)</f>
        <v>n/a</v>
      </c>
      <c r="M101" t="str">
        <f>VLOOKUP(A101,[2]Copied_fromFigures!A:C,3,0)</f>
        <v>Intronic;</v>
      </c>
    </row>
    <row r="102" spans="1:13" x14ac:dyDescent="0.3">
      <c r="A102" s="6" t="s">
        <v>584</v>
      </c>
      <c r="B102" s="6" t="s">
        <v>131</v>
      </c>
      <c r="C102" s="6">
        <v>2</v>
      </c>
      <c r="D102" s="6" t="s">
        <v>146</v>
      </c>
      <c r="E102" s="6" t="s">
        <v>434</v>
      </c>
      <c r="F102" s="6">
        <v>1</v>
      </c>
      <c r="G102" s="6">
        <v>0</v>
      </c>
      <c r="H102" s="6" t="s">
        <v>497</v>
      </c>
      <c r="I102" s="6" t="s">
        <v>497</v>
      </c>
      <c r="J102" s="6" t="s">
        <v>421</v>
      </c>
      <c r="K102" s="6" t="s">
        <v>421</v>
      </c>
      <c r="L102" t="str">
        <f>VLOOKUP(A102,[2]Copied_fromFigures!A:B,2,0)</f>
        <v>n/a</v>
      </c>
      <c r="M102" t="str">
        <f>VLOOKUP(A102,[2]Copied_fromFigures!A:C,3,0)</f>
        <v>Intronic;</v>
      </c>
    </row>
    <row r="103" spans="1:13" x14ac:dyDescent="0.3">
      <c r="A103" s="6" t="s">
        <v>585</v>
      </c>
      <c r="B103" s="6" t="s">
        <v>131</v>
      </c>
      <c r="C103" s="6">
        <v>3</v>
      </c>
      <c r="D103" s="6" t="s">
        <v>147</v>
      </c>
      <c r="E103" s="6" t="s">
        <v>434</v>
      </c>
      <c r="F103" s="6">
        <v>1</v>
      </c>
      <c r="G103" s="6">
        <v>2</v>
      </c>
      <c r="H103" s="6" t="s">
        <v>586</v>
      </c>
      <c r="I103" s="6" t="s">
        <v>586</v>
      </c>
      <c r="J103" s="6" t="s">
        <v>421</v>
      </c>
      <c r="K103" s="6" t="s">
        <v>421</v>
      </c>
      <c r="L103" t="str">
        <f>VLOOKUP(A103,[2]Copied_fromFigures!A:B,2,0)</f>
        <v>n/a</v>
      </c>
      <c r="M103" t="str">
        <f>VLOOKUP(A103,[2]Copied_fromFigures!A:C,3,0)</f>
        <v>Intronic;</v>
      </c>
    </row>
    <row r="104" spans="1:13" x14ac:dyDescent="0.3">
      <c r="A104" s="6" t="s">
        <v>587</v>
      </c>
      <c r="B104" s="6" t="s">
        <v>131</v>
      </c>
      <c r="C104" s="6">
        <v>2</v>
      </c>
      <c r="D104" s="6" t="s">
        <v>148</v>
      </c>
      <c r="E104" s="6" t="s">
        <v>434</v>
      </c>
      <c r="F104" s="6">
        <v>0</v>
      </c>
      <c r="G104" s="6">
        <v>1</v>
      </c>
      <c r="H104" s="6" t="s">
        <v>532</v>
      </c>
      <c r="I104" s="6" t="s">
        <v>424</v>
      </c>
      <c r="J104" s="6" t="s">
        <v>422</v>
      </c>
      <c r="K104" s="6" t="s">
        <v>421</v>
      </c>
      <c r="L104" t="str">
        <f>VLOOKUP(A104,[2]Copied_fromFigures!A:B,2,0)</f>
        <v>PM4</v>
      </c>
      <c r="M104" t="str">
        <f>VLOOKUP(A104,[2]Copied_fromFigures!A:C,3,0)</f>
        <v>Exon 13*; Not assumed to be single exon deletion</v>
      </c>
    </row>
    <row r="105" spans="1:13" x14ac:dyDescent="0.3">
      <c r="A105" s="6" t="s">
        <v>588</v>
      </c>
      <c r="B105" s="6" t="s">
        <v>131</v>
      </c>
      <c r="C105" s="6">
        <v>2</v>
      </c>
      <c r="D105" s="6" t="s">
        <v>149</v>
      </c>
      <c r="E105" s="6" t="s">
        <v>434</v>
      </c>
      <c r="F105" s="6">
        <v>0</v>
      </c>
      <c r="G105" s="6">
        <v>1</v>
      </c>
      <c r="H105" s="6" t="s">
        <v>589</v>
      </c>
      <c r="I105" s="6" t="s">
        <v>590</v>
      </c>
      <c r="J105" s="6" t="s">
        <v>421</v>
      </c>
      <c r="K105" s="6" t="s">
        <v>421</v>
      </c>
      <c r="L105" t="str">
        <f>VLOOKUP(A105,[2]Copied_fromFigures!A:B,2,0)</f>
        <v>PVS1_Strong</v>
      </c>
      <c r="M105" t="str">
        <f>VLOOKUP(A105,[2]Copied_fromFigures!A:C,3,0)</f>
        <v>Exon 15; Preserves reading frame, ≥1 domain coding exons targeted</v>
      </c>
    </row>
    <row r="106" spans="1:13" x14ac:dyDescent="0.3">
      <c r="A106" s="6" t="s">
        <v>591</v>
      </c>
      <c r="B106" s="6" t="s">
        <v>48</v>
      </c>
      <c r="C106" s="6">
        <v>6</v>
      </c>
      <c r="D106" s="6" t="s">
        <v>238</v>
      </c>
      <c r="E106" s="6" t="s">
        <v>418</v>
      </c>
      <c r="F106" s="6">
        <v>0</v>
      </c>
      <c r="G106" s="6">
        <v>1</v>
      </c>
      <c r="H106" s="6" t="s">
        <v>592</v>
      </c>
      <c r="I106" s="6" t="s">
        <v>499</v>
      </c>
      <c r="J106" s="6" t="s">
        <v>421</v>
      </c>
      <c r="K106" s="6" t="s">
        <v>421</v>
      </c>
      <c r="L106" t="str">
        <f>VLOOKUP(A106,[2]Copied_fromFigures!A:B,2,0)</f>
        <v>PVS1_Strong</v>
      </c>
      <c r="M106" t="str">
        <f>VLOOKUP(A106,[2]Copied_fromFigures!A:C,3,0)</f>
        <v xml:space="preserve">Exon 1; Disrupts reading frame, ≥ 1 domain coding exons, PTC_NMD predicted </v>
      </c>
    </row>
    <row r="107" spans="1:13" x14ac:dyDescent="0.3">
      <c r="A107" s="6" t="s">
        <v>593</v>
      </c>
      <c r="B107" s="6" t="s">
        <v>48</v>
      </c>
      <c r="C107" s="6">
        <v>3</v>
      </c>
      <c r="D107" s="6" t="s">
        <v>47</v>
      </c>
      <c r="E107" s="6" t="s">
        <v>434</v>
      </c>
      <c r="F107" s="6">
        <v>0</v>
      </c>
      <c r="G107" s="6">
        <v>1</v>
      </c>
      <c r="H107" s="6" t="s">
        <v>499</v>
      </c>
      <c r="I107" s="6" t="s">
        <v>499</v>
      </c>
      <c r="J107" s="6" t="s">
        <v>421</v>
      </c>
      <c r="K107" s="6" t="s">
        <v>421</v>
      </c>
      <c r="L107" t="str">
        <f>VLOOKUP(A107,[2]Copied_fromFigures!A:B,2,0)</f>
        <v>PVS1</v>
      </c>
      <c r="M107" t="str">
        <f>VLOOKUP(A107,[2]Copied_fromFigures!A:C,3,0)</f>
        <v>Exon 1; ≥ 1 domain coding exons, PTC_NMD predicted</v>
      </c>
    </row>
    <row r="108" spans="1:13" x14ac:dyDescent="0.3">
      <c r="A108" s="6" t="s">
        <v>594</v>
      </c>
      <c r="B108" s="6" t="s">
        <v>48</v>
      </c>
      <c r="C108" s="6">
        <v>7</v>
      </c>
      <c r="D108" s="6" t="s">
        <v>49</v>
      </c>
      <c r="E108" s="6" t="s">
        <v>434</v>
      </c>
      <c r="F108" s="6">
        <v>1</v>
      </c>
      <c r="G108" s="6">
        <v>0</v>
      </c>
      <c r="H108" s="6" t="s">
        <v>499</v>
      </c>
      <c r="I108" s="6" t="s">
        <v>595</v>
      </c>
      <c r="J108" s="6" t="s">
        <v>421</v>
      </c>
      <c r="K108" s="6" t="s">
        <v>421</v>
      </c>
      <c r="L108" t="str">
        <f>VLOOKUP(A108,[2]Copied_fromFigures!A:B,2,0)</f>
        <v>PVS1</v>
      </c>
      <c r="M108" t="str">
        <f>VLOOKUP(A108,[2]Copied_fromFigures!A:C,3,0)</f>
        <v>Exon 1-3; ≥ 1 domain coding exons, PTC_NMD predicted</v>
      </c>
    </row>
    <row r="109" spans="1:13" x14ac:dyDescent="0.3">
      <c r="A109" s="6" t="s">
        <v>596</v>
      </c>
      <c r="B109" s="6" t="s">
        <v>48</v>
      </c>
      <c r="C109" s="6">
        <v>2</v>
      </c>
      <c r="D109" s="6" t="s">
        <v>50</v>
      </c>
      <c r="E109" s="6" t="s">
        <v>434</v>
      </c>
      <c r="F109" s="6">
        <v>0</v>
      </c>
      <c r="G109" s="6">
        <v>1</v>
      </c>
      <c r="H109" s="6" t="s">
        <v>595</v>
      </c>
      <c r="I109" s="6" t="s">
        <v>595</v>
      </c>
      <c r="J109" s="6" t="s">
        <v>421</v>
      </c>
      <c r="K109" s="6" t="s">
        <v>421</v>
      </c>
      <c r="L109" t="str">
        <f>VLOOKUP(A109,[2]Copied_fromFigures!A:B,2,0)</f>
        <v>PVS1_Strong</v>
      </c>
      <c r="M109" t="str">
        <f>VLOOKUP(A109,[2]Copied_fromFigures!A:C,3,0)</f>
        <v>Exon 3; In frame, ≥ 1 domain coding exons</v>
      </c>
    </row>
    <row r="110" spans="1:13" x14ac:dyDescent="0.3">
      <c r="A110" s="6" t="s">
        <v>597</v>
      </c>
      <c r="B110" s="6" t="s">
        <v>48</v>
      </c>
      <c r="C110" s="6">
        <v>3</v>
      </c>
      <c r="D110" s="6" t="s">
        <v>51</v>
      </c>
      <c r="E110" s="6" t="s">
        <v>434</v>
      </c>
      <c r="F110" s="6">
        <v>1</v>
      </c>
      <c r="G110" s="6">
        <v>0</v>
      </c>
      <c r="H110" s="6" t="s">
        <v>595</v>
      </c>
      <c r="I110" s="6" t="s">
        <v>586</v>
      </c>
      <c r="J110" s="6" t="s">
        <v>421</v>
      </c>
      <c r="K110" s="6" t="s">
        <v>421</v>
      </c>
      <c r="L110" t="str">
        <f>VLOOKUP(A110,[2]Copied_fromFigures!A:B,2,0)</f>
        <v>PVS1_Strong</v>
      </c>
      <c r="M110" t="str">
        <f>VLOOKUP(A110,[2]Copied_fromFigures!A:C,3,0)</f>
        <v>Exon 3; In frame, ≥ 1 domain coding exons</v>
      </c>
    </row>
    <row r="111" spans="1:13" x14ac:dyDescent="0.3">
      <c r="A111" s="6" t="s">
        <v>598</v>
      </c>
      <c r="B111" s="6" t="s">
        <v>48</v>
      </c>
      <c r="C111" s="6">
        <v>2</v>
      </c>
      <c r="D111" s="6" t="s">
        <v>239</v>
      </c>
      <c r="E111" s="6" t="s">
        <v>418</v>
      </c>
      <c r="F111" s="6">
        <v>0</v>
      </c>
      <c r="G111" s="6">
        <v>1</v>
      </c>
      <c r="H111" s="6" t="s">
        <v>595</v>
      </c>
      <c r="I111" s="6" t="s">
        <v>595</v>
      </c>
      <c r="J111" s="6" t="s">
        <v>421</v>
      </c>
      <c r="K111" s="6" t="s">
        <v>421</v>
      </c>
      <c r="L111" t="str">
        <f>VLOOKUP(A111,[2]Copied_fromFigures!A:B,2,0)</f>
        <v>PVS1_N/A</v>
      </c>
      <c r="M111" t="str">
        <f>VLOOKUP(A111,[2]Copied_fromFigures!A:C,3,0)</f>
        <v>Exon 3; Preserves reading frame</v>
      </c>
    </row>
    <row r="112" spans="1:13" x14ac:dyDescent="0.3">
      <c r="A112" s="6" t="s">
        <v>599</v>
      </c>
      <c r="B112" s="6" t="s">
        <v>48</v>
      </c>
      <c r="C112" s="6">
        <v>9</v>
      </c>
      <c r="D112" s="6" t="s">
        <v>240</v>
      </c>
      <c r="E112" s="6" t="s">
        <v>418</v>
      </c>
      <c r="F112" s="6">
        <v>0</v>
      </c>
      <c r="G112" s="6">
        <v>1</v>
      </c>
      <c r="H112" s="6" t="s">
        <v>600</v>
      </c>
      <c r="I112" s="6" t="s">
        <v>601</v>
      </c>
      <c r="J112" s="6" t="s">
        <v>421</v>
      </c>
      <c r="K112" s="6" t="s">
        <v>421</v>
      </c>
      <c r="L112" t="str">
        <f>VLOOKUP(A112,[2]Copied_fromFigures!A:B,2,0)</f>
        <v>PVS1_Strong</v>
      </c>
      <c r="M112" t="str">
        <f>VLOOKUP(A112,[2]Copied_fromFigures!A:C,3,0)</f>
        <v xml:space="preserve">Exons 4-6; Disrupts reading frame, PTC_NMD predicted </v>
      </c>
    </row>
    <row r="113" spans="1:13" x14ac:dyDescent="0.3">
      <c r="A113" s="6" t="s">
        <v>602</v>
      </c>
      <c r="B113" s="6" t="s">
        <v>48</v>
      </c>
      <c r="C113" s="6">
        <v>2</v>
      </c>
      <c r="D113" s="6" t="s">
        <v>52</v>
      </c>
      <c r="E113" s="6" t="s">
        <v>434</v>
      </c>
      <c r="F113" s="6">
        <v>0</v>
      </c>
      <c r="G113" s="6">
        <v>1</v>
      </c>
      <c r="H113" s="6" t="s">
        <v>603</v>
      </c>
      <c r="I113" s="6" t="s">
        <v>603</v>
      </c>
      <c r="J113" s="6" t="s">
        <v>421</v>
      </c>
      <c r="K113" s="6" t="s">
        <v>421</v>
      </c>
      <c r="L113" t="str">
        <f>VLOOKUP(A113,[2]Copied_fromFigures!A:B,2,0)</f>
        <v>n/a</v>
      </c>
      <c r="M113" t="str">
        <f>VLOOKUP(A113,[2]Copied_fromFigures!A:C,3,0)</f>
        <v>Intronic;</v>
      </c>
    </row>
    <row r="114" spans="1:13" x14ac:dyDescent="0.3">
      <c r="A114" s="6" t="s">
        <v>604</v>
      </c>
      <c r="B114" s="6" t="s">
        <v>48</v>
      </c>
      <c r="C114" s="6">
        <v>2</v>
      </c>
      <c r="D114" s="6" t="s">
        <v>53</v>
      </c>
      <c r="E114" s="6" t="s">
        <v>434</v>
      </c>
      <c r="F114" s="6">
        <v>1</v>
      </c>
      <c r="G114" s="6">
        <v>0</v>
      </c>
      <c r="H114" s="6" t="s">
        <v>603</v>
      </c>
      <c r="I114" s="6" t="s">
        <v>603</v>
      </c>
      <c r="J114" s="6" t="s">
        <v>421</v>
      </c>
      <c r="K114" s="6" t="s">
        <v>443</v>
      </c>
      <c r="L114" t="str">
        <f>VLOOKUP(A114,[2]Copied_fromFigures!A:B,2,0)</f>
        <v>n/a</v>
      </c>
      <c r="M114" t="str">
        <f>VLOOKUP(A114,[2]Copied_fromFigures!A:C,3,0)</f>
        <v>Intronic;</v>
      </c>
    </row>
    <row r="115" spans="1:13" x14ac:dyDescent="0.3">
      <c r="A115" s="6" t="s">
        <v>605</v>
      </c>
      <c r="B115" s="6" t="s">
        <v>48</v>
      </c>
      <c r="C115" s="6">
        <v>14</v>
      </c>
      <c r="D115" s="6" t="s">
        <v>54</v>
      </c>
      <c r="E115" s="6" t="s">
        <v>434</v>
      </c>
      <c r="F115" s="6">
        <v>1</v>
      </c>
      <c r="G115" s="6">
        <v>0</v>
      </c>
      <c r="H115" s="6" t="s">
        <v>424</v>
      </c>
      <c r="I115" s="6" t="s">
        <v>489</v>
      </c>
      <c r="J115" s="6" t="s">
        <v>421</v>
      </c>
      <c r="K115" s="6" t="s">
        <v>421</v>
      </c>
      <c r="L115" t="str">
        <f>VLOOKUP(A115,[2]Copied_fromFigures!A:B,2,0)</f>
        <v>PVS1</v>
      </c>
      <c r="M115" t="str">
        <f>VLOOKUP(A115,[2]Copied_fromFigures!A:C,3,0)</f>
        <v>Exons 14-19; ≥ 1 domain coding exons, PTC_NMD predicted</v>
      </c>
    </row>
    <row r="116" spans="1:13" x14ac:dyDescent="0.3">
      <c r="A116" s="6" t="s">
        <v>606</v>
      </c>
      <c r="B116" s="6" t="s">
        <v>48</v>
      </c>
      <c r="C116" s="6">
        <v>2</v>
      </c>
      <c r="D116" s="6" t="s">
        <v>55</v>
      </c>
      <c r="E116" s="6" t="s">
        <v>434</v>
      </c>
      <c r="F116" s="6">
        <v>0</v>
      </c>
      <c r="G116" s="6">
        <v>1</v>
      </c>
      <c r="H116" s="6" t="s">
        <v>561</v>
      </c>
      <c r="I116" s="6" t="s">
        <v>454</v>
      </c>
      <c r="J116" s="6" t="s">
        <v>421</v>
      </c>
      <c r="K116" s="6" t="s">
        <v>422</v>
      </c>
      <c r="L116" t="str">
        <f>VLOOKUP(A116,[2]Copied_fromFigures!A:B,2,0)</f>
        <v>PM4</v>
      </c>
      <c r="M116" t="str">
        <f>VLOOKUP(A116,[2]Copied_fromFigures!A:C,3,0)</f>
        <v>Exon 17*; Not assumed to be single exon deletion</v>
      </c>
    </row>
    <row r="117" spans="1:13" x14ac:dyDescent="0.3">
      <c r="A117" s="6" t="s">
        <v>607</v>
      </c>
      <c r="B117" s="6" t="s">
        <v>48</v>
      </c>
      <c r="C117" s="6">
        <v>10</v>
      </c>
      <c r="D117" s="6" t="s">
        <v>241</v>
      </c>
      <c r="E117" s="6" t="s">
        <v>418</v>
      </c>
      <c r="F117" s="6">
        <v>0</v>
      </c>
      <c r="G117" s="6">
        <v>1</v>
      </c>
      <c r="H117" s="6" t="s">
        <v>454</v>
      </c>
      <c r="I117" s="6" t="s">
        <v>489</v>
      </c>
      <c r="J117" s="6" t="s">
        <v>428</v>
      </c>
      <c r="K117" s="6" t="s">
        <v>421</v>
      </c>
      <c r="L117" t="str">
        <f>VLOOKUP(A117,[2]Copied_fromFigures!A:B,2,0)</f>
        <v>PVS1_N/A</v>
      </c>
      <c r="M117" t="str">
        <f>VLOOKUP(A117,[2]Copied_fromFigures!A:C,3,0)</f>
        <v>Exons 17-19; Preserves reading frame</v>
      </c>
    </row>
    <row r="118" spans="1:13" x14ac:dyDescent="0.3">
      <c r="A118" s="6" t="s">
        <v>608</v>
      </c>
      <c r="B118" s="6" t="s">
        <v>14</v>
      </c>
      <c r="C118" s="6">
        <v>43</v>
      </c>
      <c r="D118" s="6" t="s">
        <v>9</v>
      </c>
      <c r="E118" s="6" t="s">
        <v>434</v>
      </c>
      <c r="F118" s="6">
        <v>1</v>
      </c>
      <c r="G118" s="6">
        <v>0</v>
      </c>
      <c r="H118" s="6" t="s">
        <v>609</v>
      </c>
      <c r="I118" s="6" t="s">
        <v>601</v>
      </c>
      <c r="J118" s="6" t="s">
        <v>421</v>
      </c>
      <c r="K118" s="6" t="s">
        <v>421</v>
      </c>
      <c r="L118" t="str">
        <f>VLOOKUP(A118,[2]Copied_fromFigures!A:B,2,0)</f>
        <v>PVS1</v>
      </c>
      <c r="M118" t="str">
        <f>VLOOKUP(A118,[2]Copied_fromFigures!A:C,3,0)</f>
        <v xml:space="preserve">Exons 1-6; TSS lost, ≥1 domain coding exons targeted - EPCAM involvement </v>
      </c>
    </row>
    <row r="119" spans="1:13" x14ac:dyDescent="0.3">
      <c r="A119" s="6" t="s">
        <v>610</v>
      </c>
      <c r="B119" s="6" t="s">
        <v>14</v>
      </c>
      <c r="C119" s="6">
        <v>81</v>
      </c>
      <c r="D119" s="6" t="s">
        <v>212</v>
      </c>
      <c r="E119" s="6" t="s">
        <v>418</v>
      </c>
      <c r="F119" s="6">
        <v>0</v>
      </c>
      <c r="G119" s="6">
        <v>1</v>
      </c>
      <c r="H119" s="6" t="s">
        <v>609</v>
      </c>
      <c r="I119" s="6" t="s">
        <v>611</v>
      </c>
      <c r="J119" s="6" t="s">
        <v>421</v>
      </c>
      <c r="K119" s="6" t="s">
        <v>421</v>
      </c>
      <c r="L119" t="str">
        <f>VLOOKUP(A119,[2]Copied_fromFigures!A:B,2,0)</f>
        <v>PVS1_N/A</v>
      </c>
      <c r="M119" t="str">
        <f>VLOOKUP(A119,[2]Copied_fromFigures!A:C,3,0)</f>
        <v xml:space="preserve">Exons 1-16; Whole gene duplication- EPCAM involvement </v>
      </c>
    </row>
    <row r="120" spans="1:13" x14ac:dyDescent="0.3">
      <c r="A120" s="6" t="s">
        <v>612</v>
      </c>
      <c r="B120" s="6" t="s">
        <v>14</v>
      </c>
      <c r="C120" s="6">
        <v>49</v>
      </c>
      <c r="D120" s="6" t="s">
        <v>213</v>
      </c>
      <c r="E120" s="6" t="s">
        <v>418</v>
      </c>
      <c r="F120" s="6">
        <v>1</v>
      </c>
      <c r="G120" s="6">
        <v>0</v>
      </c>
      <c r="H120" s="6" t="s">
        <v>609</v>
      </c>
      <c r="I120" s="6" t="s">
        <v>445</v>
      </c>
      <c r="J120" s="6" t="s">
        <v>421</v>
      </c>
      <c r="K120" s="6" t="s">
        <v>421</v>
      </c>
      <c r="L120" t="str">
        <f>VLOOKUP(A120,[2]Copied_fromFigures!A:B,2,0)</f>
        <v>PVS1_Strong</v>
      </c>
      <c r="M120" t="str">
        <f>VLOOKUP(A120,[2]Copied_fromFigures!A:C,3,0)</f>
        <v xml:space="preserve">Exons 1-8; Disrupts reading frame, PTC_NMD predicted - EPCAM involvement </v>
      </c>
    </row>
    <row r="121" spans="1:13" x14ac:dyDescent="0.3">
      <c r="A121" s="6" t="s">
        <v>613</v>
      </c>
      <c r="B121" s="6" t="s">
        <v>14</v>
      </c>
      <c r="C121" s="6">
        <v>44</v>
      </c>
      <c r="D121" s="6" t="s">
        <v>214</v>
      </c>
      <c r="E121" s="6" t="s">
        <v>418</v>
      </c>
      <c r="F121" s="6">
        <v>1</v>
      </c>
      <c r="G121" s="6">
        <v>0</v>
      </c>
      <c r="H121" s="6" t="s">
        <v>609</v>
      </c>
      <c r="I121" s="6" t="s">
        <v>445</v>
      </c>
      <c r="J121" s="6" t="s">
        <v>421</v>
      </c>
      <c r="K121" s="6" t="s">
        <v>421</v>
      </c>
      <c r="L121" t="str">
        <f>VLOOKUP(A121,[2]Copied_fromFigures!A:B,2,0)</f>
        <v>PVS1_Strong</v>
      </c>
      <c r="M121" t="str">
        <f>VLOOKUP(A121,[2]Copied_fromFigures!A:C,3,0)</f>
        <v xml:space="preserve">Exons 1-8; Disrupts reading frame, PTC_NMD predicted - EPCAM involvement </v>
      </c>
    </row>
    <row r="122" spans="1:13" x14ac:dyDescent="0.3">
      <c r="A122" s="6" t="s">
        <v>614</v>
      </c>
      <c r="B122" s="6" t="s">
        <v>14</v>
      </c>
      <c r="C122" s="6">
        <v>46</v>
      </c>
      <c r="D122" s="6" t="s">
        <v>216</v>
      </c>
      <c r="E122" s="6" t="s">
        <v>418</v>
      </c>
      <c r="F122" s="6">
        <v>1</v>
      </c>
      <c r="G122" s="6">
        <v>0</v>
      </c>
      <c r="H122" s="6" t="s">
        <v>609</v>
      </c>
      <c r="I122" s="6" t="s">
        <v>615</v>
      </c>
      <c r="J122" s="6" t="s">
        <v>421</v>
      </c>
      <c r="K122" s="6" t="s">
        <v>421</v>
      </c>
      <c r="L122" t="str">
        <f>VLOOKUP(A122,[2]Copied_fromFigures!A:B,2,0)</f>
        <v>PVS1_Strong</v>
      </c>
      <c r="M122" t="str">
        <f>VLOOKUP(A122,[2]Copied_fromFigures!A:C,3,0)</f>
        <v xml:space="preserve">Exons 1-9; Disrupts reading frame, PTC_NMD predicted - EPCAM involvement </v>
      </c>
    </row>
    <row r="123" spans="1:13" x14ac:dyDescent="0.3">
      <c r="A123" s="6" t="s">
        <v>616</v>
      </c>
      <c r="B123" s="6" t="s">
        <v>14</v>
      </c>
      <c r="C123" s="6">
        <v>38</v>
      </c>
      <c r="D123" s="6" t="s">
        <v>217</v>
      </c>
      <c r="E123" s="6" t="s">
        <v>418</v>
      </c>
      <c r="F123" s="6">
        <v>1</v>
      </c>
      <c r="G123" s="6">
        <v>0</v>
      </c>
      <c r="H123" s="6" t="s">
        <v>609</v>
      </c>
      <c r="I123" s="6" t="s">
        <v>445</v>
      </c>
      <c r="J123" s="6" t="s">
        <v>421</v>
      </c>
      <c r="K123" s="6" t="s">
        <v>421</v>
      </c>
      <c r="L123" t="str">
        <f>VLOOKUP(A123,[2]Copied_fromFigures!A:B,2,0)</f>
        <v>PVS1_Strong</v>
      </c>
      <c r="M123" t="str">
        <f>VLOOKUP(A123,[2]Copied_fromFigures!A:C,3,0)</f>
        <v xml:space="preserve">Exons 1-8; Disrupts reading frame, PTC_NMD predicted - EPCAM involvement </v>
      </c>
    </row>
    <row r="124" spans="1:13" x14ac:dyDescent="0.3">
      <c r="A124" s="6" t="s">
        <v>617</v>
      </c>
      <c r="B124" s="6" t="s">
        <v>14</v>
      </c>
      <c r="C124" s="6">
        <v>18</v>
      </c>
      <c r="D124" s="6" t="s">
        <v>12</v>
      </c>
      <c r="E124" s="6" t="s">
        <v>434</v>
      </c>
      <c r="F124" s="6">
        <v>1</v>
      </c>
      <c r="G124" s="6">
        <v>0</v>
      </c>
      <c r="H124" s="6" t="s">
        <v>609</v>
      </c>
      <c r="I124" s="6" t="s">
        <v>601</v>
      </c>
      <c r="J124" s="6" t="s">
        <v>421</v>
      </c>
      <c r="K124" s="6" t="s">
        <v>421</v>
      </c>
      <c r="L124" t="str">
        <f>VLOOKUP(A124,[2]Copied_fromFigures!A:B,2,0)</f>
        <v>PVS1</v>
      </c>
      <c r="M124" t="str">
        <f>VLOOKUP(A124,[2]Copied_fromFigures!A:C,3,0)</f>
        <v xml:space="preserve">Exons 1-6; TSS lost, ≥1 domain coding exons targeted- EPCAM involvement </v>
      </c>
    </row>
    <row r="125" spans="1:13" x14ac:dyDescent="0.3">
      <c r="A125" s="6" t="s">
        <v>618</v>
      </c>
      <c r="B125" s="6" t="s">
        <v>155</v>
      </c>
      <c r="C125" s="6">
        <v>93</v>
      </c>
      <c r="D125" s="6" t="s">
        <v>159</v>
      </c>
      <c r="E125" s="6" t="s">
        <v>434</v>
      </c>
      <c r="F125" s="6">
        <v>0</v>
      </c>
      <c r="G125" s="6">
        <v>1</v>
      </c>
      <c r="H125" s="6" t="s">
        <v>505</v>
      </c>
      <c r="I125" s="6" t="s">
        <v>562</v>
      </c>
      <c r="J125" s="6" t="s">
        <v>421</v>
      </c>
      <c r="K125" s="6" t="s">
        <v>421</v>
      </c>
      <c r="L125" t="str">
        <f>VLOOKUP(A125,[2]Copied_fromFigures!A:B,2,0)</f>
        <v>PVS1_Strong</v>
      </c>
      <c r="M125" t="str">
        <f>VLOOKUP(A125,[2]Copied_fromFigures!A:C,3,0)</f>
        <v>Exons 2-17; ≥1 domain coding exons targeted, PTC_NMD predicted</v>
      </c>
    </row>
    <row r="126" spans="1:13" x14ac:dyDescent="0.3">
      <c r="A126" s="6" t="s">
        <v>619</v>
      </c>
      <c r="B126" s="6" t="s">
        <v>14</v>
      </c>
      <c r="C126" s="6">
        <v>13</v>
      </c>
      <c r="D126" s="6" t="s">
        <v>15</v>
      </c>
      <c r="E126" s="6" t="s">
        <v>434</v>
      </c>
      <c r="F126" s="6">
        <v>1</v>
      </c>
      <c r="G126" s="6">
        <v>0</v>
      </c>
      <c r="H126" s="6" t="s">
        <v>620</v>
      </c>
      <c r="I126" s="6" t="s">
        <v>601</v>
      </c>
      <c r="J126" s="6" t="s">
        <v>428</v>
      </c>
      <c r="K126" s="6" t="s">
        <v>421</v>
      </c>
      <c r="L126" t="str">
        <f>VLOOKUP(A126,[2]Copied_fromFigures!A:B,2,0)</f>
        <v>PVS1</v>
      </c>
      <c r="M126" t="str">
        <f>VLOOKUP(A126,[2]Copied_fromFigures!A:C,3,0)</f>
        <v>Exons 1-6; TSS lost, ≥1 domain coding exons targeted</v>
      </c>
    </row>
    <row r="127" spans="1:13" x14ac:dyDescent="0.3">
      <c r="A127" s="6" t="s">
        <v>621</v>
      </c>
      <c r="B127" s="6" t="s">
        <v>14</v>
      </c>
      <c r="C127" s="6">
        <v>13</v>
      </c>
      <c r="D127" s="6" t="s">
        <v>219</v>
      </c>
      <c r="E127" s="6" t="s">
        <v>418</v>
      </c>
      <c r="F127" s="6">
        <v>1</v>
      </c>
      <c r="G127" s="6">
        <v>0</v>
      </c>
      <c r="H127" s="6" t="s">
        <v>620</v>
      </c>
      <c r="I127" s="6" t="s">
        <v>601</v>
      </c>
      <c r="J127" s="6" t="s">
        <v>428</v>
      </c>
      <c r="K127" s="6" t="s">
        <v>421</v>
      </c>
      <c r="L127" t="str">
        <f>VLOOKUP(A127,[2]Copied_fromFigures!A:B,2,0)</f>
        <v>PVS1_Strong</v>
      </c>
      <c r="M127" t="str">
        <f>VLOOKUP(A127,[2]Copied_fromFigures!A:C,3,0)</f>
        <v xml:space="preserve">Exons 1-6; Disrupts reading frame, PTC_NMD predicted </v>
      </c>
    </row>
    <row r="128" spans="1:13" x14ac:dyDescent="0.3">
      <c r="A128" s="6" t="s">
        <v>622</v>
      </c>
      <c r="B128" s="6" t="s">
        <v>14</v>
      </c>
      <c r="C128" s="6">
        <v>23</v>
      </c>
      <c r="D128" s="6" t="s">
        <v>220</v>
      </c>
      <c r="E128" s="6" t="s">
        <v>418</v>
      </c>
      <c r="F128" s="6">
        <v>1</v>
      </c>
      <c r="G128" s="6">
        <v>0</v>
      </c>
      <c r="H128" s="6" t="s">
        <v>620</v>
      </c>
      <c r="I128" s="6" t="s">
        <v>445</v>
      </c>
      <c r="J128" s="6" t="s">
        <v>428</v>
      </c>
      <c r="K128" s="6" t="s">
        <v>421</v>
      </c>
      <c r="L128" t="str">
        <f>VLOOKUP(A128,[2]Copied_fromFigures!A:B,2,0)</f>
        <v>PVS1_N/A</v>
      </c>
      <c r="M128" t="str">
        <f>VLOOKUP(A128,[2]Copied_fromFigures!A:C,3,0)</f>
        <v>Exons 1-8; Unknown impact on reading frame and NMD</v>
      </c>
    </row>
    <row r="129" spans="1:13" x14ac:dyDescent="0.3">
      <c r="A129" s="6" t="s">
        <v>623</v>
      </c>
      <c r="B129" s="6" t="s">
        <v>14</v>
      </c>
      <c r="C129" s="6">
        <v>12</v>
      </c>
      <c r="D129" s="6" t="s">
        <v>221</v>
      </c>
      <c r="E129" s="6" t="s">
        <v>418</v>
      </c>
      <c r="F129" s="6">
        <v>1</v>
      </c>
      <c r="G129" s="6">
        <v>0</v>
      </c>
      <c r="H129" s="6" t="s">
        <v>620</v>
      </c>
      <c r="I129" s="6" t="s">
        <v>601</v>
      </c>
      <c r="J129" s="6" t="s">
        <v>428</v>
      </c>
      <c r="K129" s="6" t="s">
        <v>421</v>
      </c>
      <c r="L129" t="str">
        <f>VLOOKUP(A129,[2]Copied_fromFigures!A:B,2,0)</f>
        <v>PVS1_Strong</v>
      </c>
      <c r="M129" t="str">
        <f>VLOOKUP(A129,[2]Copied_fromFigures!A:C,3,0)</f>
        <v xml:space="preserve">Exons 1-6; Disrupts reading frame, PTC_NMD predicted </v>
      </c>
    </row>
    <row r="130" spans="1:13" x14ac:dyDescent="0.3">
      <c r="A130" s="6" t="s">
        <v>624</v>
      </c>
      <c r="B130" s="6" t="s">
        <v>14</v>
      </c>
      <c r="C130" s="6">
        <v>3</v>
      </c>
      <c r="D130" s="6" t="s">
        <v>16</v>
      </c>
      <c r="E130" s="6" t="s">
        <v>434</v>
      </c>
      <c r="F130" s="6">
        <v>0</v>
      </c>
      <c r="G130" s="6">
        <v>1</v>
      </c>
      <c r="H130" s="6" t="s">
        <v>625</v>
      </c>
      <c r="I130" s="6" t="s">
        <v>452</v>
      </c>
      <c r="J130" s="6" t="s">
        <v>428</v>
      </c>
      <c r="K130" s="6" t="s">
        <v>421</v>
      </c>
      <c r="L130" t="str">
        <f>VLOOKUP(A130,[2]Copied_fromFigures!A:B,2,0)</f>
        <v>PVS1</v>
      </c>
      <c r="M130" t="str">
        <f>VLOOKUP(A130,[2]Copied_fromFigures!A:C,3,0)</f>
        <v>Exons 2-3; Out of frame, ≥1 domain coding exons targeted, PTC_NMD predicted</v>
      </c>
    </row>
    <row r="131" spans="1:13" x14ac:dyDescent="0.3">
      <c r="A131" s="6" t="s">
        <v>626</v>
      </c>
      <c r="B131" s="6" t="s">
        <v>14</v>
      </c>
      <c r="C131" s="6">
        <v>11</v>
      </c>
      <c r="D131" s="6" t="s">
        <v>222</v>
      </c>
      <c r="E131" s="6" t="s">
        <v>418</v>
      </c>
      <c r="F131" s="6">
        <v>1</v>
      </c>
      <c r="G131" s="6">
        <v>0</v>
      </c>
      <c r="H131" s="6" t="s">
        <v>625</v>
      </c>
      <c r="I131" s="6" t="s">
        <v>601</v>
      </c>
      <c r="J131" s="6" t="s">
        <v>428</v>
      </c>
      <c r="K131" s="6" t="s">
        <v>421</v>
      </c>
      <c r="L131" t="str">
        <f>VLOOKUP(A131,[2]Copied_fromFigures!A:B,2,0)</f>
        <v>PVS1_Strong</v>
      </c>
      <c r="M131" t="str">
        <f>VLOOKUP(A131,[2]Copied_fromFigures!A:C,3,0)</f>
        <v xml:space="preserve">Exons 2-6; Disrupts reading frame, PTC_NMD predicted </v>
      </c>
    </row>
    <row r="132" spans="1:13" x14ac:dyDescent="0.3">
      <c r="A132" s="6" t="s">
        <v>627</v>
      </c>
      <c r="B132" s="6" t="s">
        <v>14</v>
      </c>
      <c r="C132" s="6">
        <v>3</v>
      </c>
      <c r="D132" s="6" t="s">
        <v>17</v>
      </c>
      <c r="E132" s="6" t="s">
        <v>434</v>
      </c>
      <c r="F132" s="6">
        <v>1</v>
      </c>
      <c r="G132" s="6">
        <v>0</v>
      </c>
      <c r="H132" s="6" t="s">
        <v>586</v>
      </c>
      <c r="I132" s="6" t="s">
        <v>600</v>
      </c>
      <c r="J132" s="6" t="s">
        <v>421</v>
      </c>
      <c r="K132" s="6" t="s">
        <v>421</v>
      </c>
      <c r="L132" t="str">
        <f>VLOOKUP(A132,[2]Copied_fromFigures!A:B,2,0)</f>
        <v>PVS1_Strong</v>
      </c>
      <c r="M132" t="str">
        <f>VLOOKUP(A132,[2]Copied_fromFigures!A:C,3,0)</f>
        <v>Exon 4; In frame , ≥1 domain coding exons</v>
      </c>
    </row>
    <row r="133" spans="1:13" x14ac:dyDescent="0.3">
      <c r="A133" s="6" t="s">
        <v>628</v>
      </c>
      <c r="B133" s="6" t="s">
        <v>14</v>
      </c>
      <c r="C133" s="6">
        <v>18</v>
      </c>
      <c r="D133" s="6" t="s">
        <v>18</v>
      </c>
      <c r="E133" s="6" t="s">
        <v>434</v>
      </c>
      <c r="F133" s="6">
        <v>1</v>
      </c>
      <c r="G133" s="6">
        <v>0</v>
      </c>
      <c r="H133" s="6" t="s">
        <v>586</v>
      </c>
      <c r="I133" s="6" t="s">
        <v>445</v>
      </c>
      <c r="J133" s="6" t="s">
        <v>421</v>
      </c>
      <c r="K133" s="6" t="s">
        <v>421</v>
      </c>
      <c r="L133" t="str">
        <f>VLOOKUP(A133,[2]Copied_fromFigures!A:B,2,0)</f>
        <v>PVS1_Strong</v>
      </c>
      <c r="M133" t="str">
        <f>VLOOKUP(A133,[2]Copied_fromFigures!A:C,3,0)</f>
        <v>Exons 4-8; In frame , ≥1 domain coding exons</v>
      </c>
    </row>
    <row r="134" spans="1:13" x14ac:dyDescent="0.3">
      <c r="A134" s="6" t="s">
        <v>629</v>
      </c>
      <c r="B134" s="6" t="s">
        <v>14</v>
      </c>
      <c r="C134" s="6">
        <v>2</v>
      </c>
      <c r="D134" s="6" t="s">
        <v>19</v>
      </c>
      <c r="E134" s="6" t="s">
        <v>434</v>
      </c>
      <c r="F134" s="6">
        <v>2</v>
      </c>
      <c r="G134" s="6">
        <v>0</v>
      </c>
      <c r="H134" s="6" t="s">
        <v>600</v>
      </c>
      <c r="I134" s="6" t="s">
        <v>600</v>
      </c>
      <c r="J134" s="6" t="s">
        <v>421</v>
      </c>
      <c r="K134" s="6" t="s">
        <v>421</v>
      </c>
      <c r="L134" t="str">
        <f>VLOOKUP(A134,[2]Copied_fromFigures!A:B,2,0)</f>
        <v>PVS1_Strong</v>
      </c>
      <c r="M134" t="str">
        <f>VLOOKUP(A134,[2]Copied_fromFigures!A:C,3,0)</f>
        <v>Exon 4; In frame , ≥1 domain coding exons</v>
      </c>
    </row>
    <row r="135" spans="1:13" x14ac:dyDescent="0.3">
      <c r="A135" s="6" t="s">
        <v>630</v>
      </c>
      <c r="B135" s="6" t="s">
        <v>14</v>
      </c>
      <c r="C135" s="6">
        <v>7</v>
      </c>
      <c r="D135" s="6" t="s">
        <v>223</v>
      </c>
      <c r="E135" s="6" t="s">
        <v>418</v>
      </c>
      <c r="F135" s="6">
        <v>0</v>
      </c>
      <c r="G135" s="6">
        <v>1</v>
      </c>
      <c r="H135" s="6" t="s">
        <v>432</v>
      </c>
      <c r="I135" s="6" t="s">
        <v>526</v>
      </c>
      <c r="J135" s="6" t="s">
        <v>428</v>
      </c>
      <c r="K135" s="6" t="s">
        <v>421</v>
      </c>
      <c r="L135" t="str">
        <f>VLOOKUP(A135,[2]Copied_fromFigures!A:B,2,0)</f>
        <v>PVS1_Strong</v>
      </c>
      <c r="M135" t="str">
        <f>VLOOKUP(A135,[2]Copied_fromFigures!A:C,3,0)</f>
        <v xml:space="preserve">Exons 7-8; Disrupts reading frame, PTC_NMD predicted </v>
      </c>
    </row>
    <row r="136" spans="1:13" x14ac:dyDescent="0.3">
      <c r="A136" s="6" t="s">
        <v>631</v>
      </c>
      <c r="B136" s="6" t="s">
        <v>14</v>
      </c>
      <c r="C136" s="6">
        <v>7</v>
      </c>
      <c r="D136" s="6" t="s">
        <v>20</v>
      </c>
      <c r="E136" s="6" t="s">
        <v>434</v>
      </c>
      <c r="F136" s="6">
        <v>0</v>
      </c>
      <c r="G136" s="6">
        <v>1</v>
      </c>
      <c r="H136" s="6" t="s">
        <v>632</v>
      </c>
      <c r="I136" s="6" t="s">
        <v>445</v>
      </c>
      <c r="J136" s="6" t="s">
        <v>421</v>
      </c>
      <c r="K136" s="6" t="s">
        <v>421</v>
      </c>
      <c r="L136" t="str">
        <f>VLOOKUP(A136,[2]Copied_fromFigures!A:B,2,0)</f>
        <v>PVS1</v>
      </c>
      <c r="M136" s="7" t="s">
        <v>633</v>
      </c>
    </row>
    <row r="137" spans="1:13" x14ac:dyDescent="0.3">
      <c r="A137" s="6" t="s">
        <v>634</v>
      </c>
      <c r="B137" s="6" t="s">
        <v>14</v>
      </c>
      <c r="C137" s="6">
        <v>53</v>
      </c>
      <c r="D137" s="6" t="s">
        <v>21</v>
      </c>
      <c r="E137" s="6" t="s">
        <v>434</v>
      </c>
      <c r="F137" s="6">
        <v>1</v>
      </c>
      <c r="G137" s="6">
        <v>0</v>
      </c>
      <c r="H137" s="6" t="s">
        <v>445</v>
      </c>
      <c r="I137" s="6" t="s">
        <v>611</v>
      </c>
      <c r="J137" s="6" t="s">
        <v>421</v>
      </c>
      <c r="K137" s="6" t="s">
        <v>421</v>
      </c>
      <c r="L137" t="str">
        <f>VLOOKUP(A137,[2]Copied_fromFigures!A:B,2,0)</f>
        <v>PVS1_Strong</v>
      </c>
      <c r="M137" t="str">
        <f>VLOOKUP(A137,[2]Copied_fromFigures!A:C,3,0)</f>
        <v>Exons 9-16; In frame , ≥1 domain coding exons targeted</v>
      </c>
    </row>
    <row r="138" spans="1:13" x14ac:dyDescent="0.3">
      <c r="A138" s="6" t="s">
        <v>635</v>
      </c>
      <c r="B138" s="6" t="s">
        <v>14</v>
      </c>
      <c r="C138" s="6">
        <v>6</v>
      </c>
      <c r="D138" s="6" t="s">
        <v>224</v>
      </c>
      <c r="E138" s="6" t="s">
        <v>418</v>
      </c>
      <c r="F138" s="6">
        <v>1</v>
      </c>
      <c r="G138" s="6">
        <v>0</v>
      </c>
      <c r="H138" s="6" t="s">
        <v>512</v>
      </c>
      <c r="I138" s="6" t="s">
        <v>528</v>
      </c>
      <c r="J138" s="6" t="s">
        <v>421</v>
      </c>
      <c r="K138" s="6" t="s">
        <v>421</v>
      </c>
      <c r="L138" t="str">
        <f>VLOOKUP(A138,[2]Copied_fromFigures!A:B,2,0)</f>
        <v>PVS1_N/A</v>
      </c>
      <c r="M138" t="str">
        <f>VLOOKUP(A138,[2]Copied_fromFigures!A:C,3,0)</f>
        <v>Exons 10-11; Unknown impact on reading frame and NMD</v>
      </c>
    </row>
    <row r="139" spans="1:13" x14ac:dyDescent="0.3">
      <c r="A139" s="6" t="s">
        <v>636</v>
      </c>
      <c r="B139" s="6" t="s">
        <v>14</v>
      </c>
      <c r="C139" s="6">
        <v>5</v>
      </c>
      <c r="D139" s="6" t="s">
        <v>22</v>
      </c>
      <c r="E139" s="6" t="s">
        <v>434</v>
      </c>
      <c r="F139" s="6">
        <v>0</v>
      </c>
      <c r="G139" s="6">
        <v>1</v>
      </c>
      <c r="H139" s="6" t="s">
        <v>528</v>
      </c>
      <c r="I139" s="6" t="s">
        <v>520</v>
      </c>
      <c r="J139" s="6" t="s">
        <v>421</v>
      </c>
      <c r="K139" s="6" t="s">
        <v>421</v>
      </c>
      <c r="L139" t="str">
        <f>VLOOKUP(A139,[2]Copied_fromFigures!A:B,2,0)</f>
        <v>PVS1</v>
      </c>
      <c r="M139" t="str">
        <f>VLOOKUP(A139,[2]Copied_fromFigures!A:C,3,0)</f>
        <v>Exon 11; Out of frame, ≥1 domain coding exons targeted, PTC_NMD predicted</v>
      </c>
    </row>
    <row r="140" spans="1:13" x14ac:dyDescent="0.3">
      <c r="A140" s="6" t="s">
        <v>637</v>
      </c>
      <c r="B140" s="6" t="s">
        <v>14</v>
      </c>
      <c r="C140" s="6">
        <v>3</v>
      </c>
      <c r="D140" s="6" t="s">
        <v>23</v>
      </c>
      <c r="E140" s="6" t="s">
        <v>434</v>
      </c>
      <c r="F140" s="6">
        <v>0</v>
      </c>
      <c r="G140" s="6">
        <v>1</v>
      </c>
      <c r="H140" s="6" t="s">
        <v>451</v>
      </c>
      <c r="I140" s="6" t="s">
        <v>528</v>
      </c>
      <c r="J140" s="6" t="s">
        <v>422</v>
      </c>
      <c r="K140" s="6" t="s">
        <v>421</v>
      </c>
      <c r="L140" t="str">
        <f>VLOOKUP(A140,[2]Copied_fromFigures!A:B,2,0)</f>
        <v>PM4</v>
      </c>
      <c r="M140" t="str">
        <f>VLOOKUP(A140,[2]Copied_fromFigures!A:C,3,0)</f>
        <v>Exon 11*; Not assumed to be single exon deletion</v>
      </c>
    </row>
    <row r="141" spans="1:13" x14ac:dyDescent="0.3">
      <c r="A141" s="6" t="s">
        <v>638</v>
      </c>
      <c r="B141" s="6" t="s">
        <v>14</v>
      </c>
      <c r="C141" s="6">
        <v>3</v>
      </c>
      <c r="D141" s="6" t="s">
        <v>225</v>
      </c>
      <c r="E141" s="6" t="s">
        <v>418</v>
      </c>
      <c r="F141" s="6">
        <v>0</v>
      </c>
      <c r="G141" s="6">
        <v>1</v>
      </c>
      <c r="H141" s="6" t="s">
        <v>451</v>
      </c>
      <c r="I141" s="6" t="s">
        <v>528</v>
      </c>
      <c r="J141" s="6" t="s">
        <v>422</v>
      </c>
      <c r="K141" s="6" t="s">
        <v>421</v>
      </c>
      <c r="L141" t="str">
        <f>VLOOKUP(A141,[2]Copied_fromFigures!A:B,2,0)</f>
        <v>PM4</v>
      </c>
      <c r="M141" t="str">
        <f>VLOOKUP(A141,[2]Copied_fromFigures!A:C,3,0)</f>
        <v>Exon 11*; Not assumed to be single exon duplication</v>
      </c>
    </row>
    <row r="142" spans="1:13" x14ac:dyDescent="0.3">
      <c r="A142" s="6" t="s">
        <v>639</v>
      </c>
      <c r="B142" s="6" t="s">
        <v>14</v>
      </c>
      <c r="C142" s="6">
        <v>4</v>
      </c>
      <c r="D142" s="6" t="s">
        <v>226</v>
      </c>
      <c r="E142" s="6" t="s">
        <v>418</v>
      </c>
      <c r="F142" s="6">
        <v>1</v>
      </c>
      <c r="G142" s="6">
        <v>0</v>
      </c>
      <c r="H142" s="6" t="s">
        <v>451</v>
      </c>
      <c r="I142" s="6" t="s">
        <v>520</v>
      </c>
      <c r="J142" s="6" t="s">
        <v>422</v>
      </c>
      <c r="K142" s="6" t="s">
        <v>421</v>
      </c>
      <c r="L142" t="str">
        <f>VLOOKUP(A142,[2]Copied_fromFigures!A:B,2,0)</f>
        <v>PM4</v>
      </c>
      <c r="M142" t="str">
        <f>VLOOKUP(A142,[2]Copied_fromFigures!A:C,3,0)</f>
        <v>Exon 11* Not assumed to be single exon duplication</v>
      </c>
    </row>
    <row r="143" spans="1:13" x14ac:dyDescent="0.3">
      <c r="A143" s="6" t="s">
        <v>640</v>
      </c>
      <c r="B143" s="6" t="s">
        <v>14</v>
      </c>
      <c r="C143" s="6">
        <v>3</v>
      </c>
      <c r="D143" s="6" t="s">
        <v>24</v>
      </c>
      <c r="E143" s="6" t="s">
        <v>434</v>
      </c>
      <c r="F143" s="6">
        <v>0</v>
      </c>
      <c r="G143" s="6">
        <v>1</v>
      </c>
      <c r="H143" s="6" t="s">
        <v>451</v>
      </c>
      <c r="I143" s="6" t="s">
        <v>520</v>
      </c>
      <c r="J143" s="6" t="s">
        <v>422</v>
      </c>
      <c r="K143" s="6" t="s">
        <v>421</v>
      </c>
      <c r="L143" t="str">
        <f>VLOOKUP(A143,[2]Copied_fromFigures!A:B,2,0)</f>
        <v>PM4</v>
      </c>
      <c r="M143" t="str">
        <f>VLOOKUP(A143,[2]Copied_fromFigures!A:C,3,0)</f>
        <v>Exon 11*; Not assumed to be single exon deletion</v>
      </c>
    </row>
    <row r="144" spans="1:13" x14ac:dyDescent="0.3">
      <c r="A144" s="6" t="s">
        <v>641</v>
      </c>
      <c r="B144" s="6" t="s">
        <v>14</v>
      </c>
      <c r="C144" s="6">
        <v>3</v>
      </c>
      <c r="D144" s="6" t="s">
        <v>25</v>
      </c>
      <c r="E144" s="6" t="s">
        <v>434</v>
      </c>
      <c r="F144" s="6">
        <v>1</v>
      </c>
      <c r="G144" s="6">
        <v>0</v>
      </c>
      <c r="H144" s="6" t="s">
        <v>520</v>
      </c>
      <c r="I144" s="6" t="s">
        <v>642</v>
      </c>
      <c r="J144" s="6" t="s">
        <v>421</v>
      </c>
      <c r="K144" s="6" t="s">
        <v>421</v>
      </c>
      <c r="L144" t="str">
        <f>VLOOKUP(A144,[2]Copied_fromFigures!A:B,2,0)</f>
        <v>PVS1_Strong</v>
      </c>
      <c r="M144" t="str">
        <f>VLOOKUP(A144,[2]Copied_fromFigures!A:C,3,0)</f>
        <v>Exon 12; In frame , ≥1 domain coding exons targeted</v>
      </c>
    </row>
    <row r="145" spans="1:13" x14ac:dyDescent="0.3">
      <c r="A145" s="6" t="s">
        <v>643</v>
      </c>
      <c r="B145" s="6" t="s">
        <v>14</v>
      </c>
      <c r="C145" s="6">
        <v>2</v>
      </c>
      <c r="D145" s="6" t="s">
        <v>26</v>
      </c>
      <c r="E145" s="6" t="s">
        <v>434</v>
      </c>
      <c r="F145" s="6">
        <v>1</v>
      </c>
      <c r="G145" s="6">
        <v>0</v>
      </c>
      <c r="H145" s="6" t="s">
        <v>644</v>
      </c>
      <c r="I145" s="6" t="s">
        <v>644</v>
      </c>
      <c r="J145" s="6" t="s">
        <v>421</v>
      </c>
      <c r="K145" s="6" t="s">
        <v>421</v>
      </c>
      <c r="L145" t="str">
        <f>VLOOKUP(A145,[2]Copied_fromFigures!A:B,2,0)</f>
        <v>PVS1</v>
      </c>
      <c r="M145" t="str">
        <f>VLOOKUP(A145,[2]Copied_fromFigures!A:C,3,0)</f>
        <v>Exon 15; Out of frame, ≥1 domain coding exons, PTC_NMD predicted</v>
      </c>
    </row>
    <row r="146" spans="1:13" x14ac:dyDescent="0.3">
      <c r="A146" s="6" t="s">
        <v>645</v>
      </c>
      <c r="B146" s="6" t="s">
        <v>14</v>
      </c>
      <c r="C146" s="6">
        <v>7</v>
      </c>
      <c r="D146" s="6" t="s">
        <v>227</v>
      </c>
      <c r="E146" s="6" t="s">
        <v>418</v>
      </c>
      <c r="F146" s="6">
        <v>0</v>
      </c>
      <c r="G146" s="6">
        <v>2</v>
      </c>
      <c r="H146" s="6" t="s">
        <v>644</v>
      </c>
      <c r="I146" s="6" t="s">
        <v>611</v>
      </c>
      <c r="J146" s="6" t="s">
        <v>421</v>
      </c>
      <c r="K146" s="6" t="s">
        <v>421</v>
      </c>
      <c r="L146" t="str">
        <f>VLOOKUP(A146,[2]Copied_fromFigures!A:B,2,0)</f>
        <v>PVS1_N/A</v>
      </c>
      <c r="M146" t="str">
        <f>VLOOKUP(A146,[2]Copied_fromFigures!A:C,3,0)</f>
        <v xml:space="preserve">Exons 15-16; Little/no predicted impact on gene </v>
      </c>
    </row>
    <row r="147" spans="1:13" x14ac:dyDescent="0.3">
      <c r="A147" s="6" t="s">
        <v>646</v>
      </c>
      <c r="B147" s="6" t="s">
        <v>14</v>
      </c>
      <c r="C147" s="6">
        <v>2</v>
      </c>
      <c r="D147" s="6" t="s">
        <v>228</v>
      </c>
      <c r="E147" s="6" t="s">
        <v>418</v>
      </c>
      <c r="F147" s="6">
        <v>0</v>
      </c>
      <c r="G147" s="6">
        <v>1</v>
      </c>
      <c r="H147" s="6" t="s">
        <v>647</v>
      </c>
      <c r="I147" s="6" t="s">
        <v>648</v>
      </c>
      <c r="J147" s="6" t="s">
        <v>421</v>
      </c>
      <c r="K147" s="6" t="s">
        <v>422</v>
      </c>
      <c r="L147" t="str">
        <f>VLOOKUP(A147,[2]Copied_fromFigures!A:B,2,0)</f>
        <v>PVS1_N/A</v>
      </c>
      <c r="M147" t="str">
        <f>VLOOKUP(A147,[2]Copied_fromFigures!A:C,3,0)</f>
        <v xml:space="preserve">Exon 16; Little/no predicted impact on gene </v>
      </c>
    </row>
    <row r="148" spans="1:13" x14ac:dyDescent="0.3">
      <c r="A148" s="6" t="s">
        <v>649</v>
      </c>
      <c r="B148" s="6" t="s">
        <v>14</v>
      </c>
      <c r="C148" s="6">
        <v>5</v>
      </c>
      <c r="D148" s="6" t="s">
        <v>229</v>
      </c>
      <c r="E148" s="6" t="s">
        <v>418</v>
      </c>
      <c r="F148" s="6">
        <v>0</v>
      </c>
      <c r="G148" s="6">
        <v>1</v>
      </c>
      <c r="H148" s="6" t="s">
        <v>647</v>
      </c>
      <c r="I148" s="6" t="s">
        <v>611</v>
      </c>
      <c r="J148" s="6" t="s">
        <v>421</v>
      </c>
      <c r="K148" s="6" t="s">
        <v>421</v>
      </c>
      <c r="L148" t="str">
        <f>VLOOKUP(A148,[2]Copied_fromFigures!A:B,2,0)</f>
        <v>PVS1_N/A</v>
      </c>
      <c r="M148" t="str">
        <f>VLOOKUP(A148,[2]Copied_fromFigures!A:C,3,0)</f>
        <v xml:space="preserve">Exon 16; Little/no predicted impact on gene </v>
      </c>
    </row>
    <row r="149" spans="1:13" x14ac:dyDescent="0.3">
      <c r="A149" s="6" t="s">
        <v>650</v>
      </c>
      <c r="B149" s="6" t="s">
        <v>28</v>
      </c>
      <c r="C149" s="6">
        <v>20</v>
      </c>
      <c r="D149" s="6" t="s">
        <v>27</v>
      </c>
      <c r="E149" s="6" t="s">
        <v>434</v>
      </c>
      <c r="F149" s="6">
        <v>1</v>
      </c>
      <c r="G149" s="6">
        <v>0</v>
      </c>
      <c r="H149" s="6" t="s">
        <v>592</v>
      </c>
      <c r="I149" s="6" t="s">
        <v>497</v>
      </c>
      <c r="J149" s="6" t="s">
        <v>421</v>
      </c>
      <c r="K149" s="6" t="s">
        <v>421</v>
      </c>
      <c r="L149" t="str">
        <f>VLOOKUP(A149,[2]Copied_fromFigures!A:B,2,0)</f>
        <v>PVS1</v>
      </c>
      <c r="M149" t="str">
        <f>VLOOKUP(A149,[2]Copied_fromFigures!A:C,3,0)</f>
        <v xml:space="preserve">Exons 1-2; ≥ 1 domain coding exons, PTC_NMD predicted </v>
      </c>
    </row>
    <row r="150" spans="1:13" x14ac:dyDescent="0.3">
      <c r="A150" s="6" t="s">
        <v>651</v>
      </c>
      <c r="B150" s="6" t="s">
        <v>28</v>
      </c>
      <c r="C150" s="6">
        <v>2</v>
      </c>
      <c r="D150" s="6" t="s">
        <v>29</v>
      </c>
      <c r="E150" s="6" t="s">
        <v>434</v>
      </c>
      <c r="F150" s="6">
        <v>1</v>
      </c>
      <c r="G150" s="6">
        <v>0</v>
      </c>
      <c r="H150" s="6" t="s">
        <v>592</v>
      </c>
      <c r="I150" s="6" t="s">
        <v>499</v>
      </c>
      <c r="J150" s="6" t="s">
        <v>421</v>
      </c>
      <c r="K150" s="6" t="s">
        <v>421</v>
      </c>
      <c r="L150" t="str">
        <f>VLOOKUP(A150,[2]Copied_fromFigures!A:B,2,0)</f>
        <v>PVS1</v>
      </c>
      <c r="M150" t="str">
        <f>VLOOKUP(A150,[2]Copied_fromFigures!A:C,3,0)</f>
        <v>Exon 1; Loss of start site, ≥ 1 domain coding exons, PTC_NMD predicted</v>
      </c>
    </row>
    <row r="151" spans="1:13" x14ac:dyDescent="0.3">
      <c r="A151" s="6" t="s">
        <v>652</v>
      </c>
      <c r="B151" s="6" t="s">
        <v>28</v>
      </c>
      <c r="C151" s="6">
        <v>3</v>
      </c>
      <c r="D151" s="6" t="s">
        <v>30</v>
      </c>
      <c r="E151" s="6" t="s">
        <v>434</v>
      </c>
      <c r="F151" s="6">
        <v>1</v>
      </c>
      <c r="G151" s="6">
        <v>0</v>
      </c>
      <c r="H151" s="6" t="s">
        <v>592</v>
      </c>
      <c r="I151" s="6" t="s">
        <v>501</v>
      </c>
      <c r="J151" s="6" t="s">
        <v>421</v>
      </c>
      <c r="K151" s="6" t="s">
        <v>421</v>
      </c>
      <c r="L151" t="str">
        <f>VLOOKUP(A151,[2]Copied_fromFigures!A:B,2,0)</f>
        <v>PVS1</v>
      </c>
      <c r="M151" t="str">
        <f>VLOOKUP(A151,[2]Copied_fromFigures!A:C,3,0)</f>
        <v>Exon 1; Loss of start site, ≥ 1 domain coding exons, PTC_NMD predicted</v>
      </c>
    </row>
    <row r="152" spans="1:13" x14ac:dyDescent="0.3">
      <c r="A152" s="6" t="s">
        <v>653</v>
      </c>
      <c r="B152" s="6" t="s">
        <v>28</v>
      </c>
      <c r="C152" s="6">
        <v>4</v>
      </c>
      <c r="D152" s="6" t="s">
        <v>31</v>
      </c>
      <c r="E152" s="6" t="s">
        <v>434</v>
      </c>
      <c r="F152" s="6">
        <v>1</v>
      </c>
      <c r="G152" s="6">
        <v>0</v>
      </c>
      <c r="H152" s="6" t="s">
        <v>592</v>
      </c>
      <c r="I152" s="6" t="s">
        <v>625</v>
      </c>
      <c r="J152" s="6" t="s">
        <v>421</v>
      </c>
      <c r="K152" s="6" t="s">
        <v>428</v>
      </c>
      <c r="L152" t="str">
        <f>VLOOKUP(A152,[2]Copied_fromFigures!A:B,2,0)</f>
        <v>PVS1</v>
      </c>
      <c r="M152" t="str">
        <f>VLOOKUP(A152,[2]Copied_fromFigures!A:C,3,0)</f>
        <v>Exons 1-2; Loss of start site, ≥ 1 domain coding exons, PTC_NMD predicted</v>
      </c>
    </row>
    <row r="153" spans="1:13" x14ac:dyDescent="0.3">
      <c r="A153" s="6" t="s">
        <v>654</v>
      </c>
      <c r="B153" s="6" t="s">
        <v>28</v>
      </c>
      <c r="C153" s="6">
        <v>2</v>
      </c>
      <c r="D153" s="6" t="s">
        <v>32</v>
      </c>
      <c r="E153" s="6" t="s">
        <v>434</v>
      </c>
      <c r="F153" s="6">
        <v>1</v>
      </c>
      <c r="G153" s="6">
        <v>0</v>
      </c>
      <c r="H153" s="6" t="s">
        <v>625</v>
      </c>
      <c r="I153" s="6" t="s">
        <v>497</v>
      </c>
      <c r="J153" s="6" t="s">
        <v>428</v>
      </c>
      <c r="K153" s="6" t="s">
        <v>421</v>
      </c>
      <c r="L153" t="str">
        <f>VLOOKUP(A153,[2]Copied_fromFigures!A:B,2,0)</f>
        <v>PVS1</v>
      </c>
      <c r="M153" t="str">
        <f>VLOOKUP(A153,[2]Copied_fromFigures!A:C,3,0)</f>
        <v>Exon 2; Out of frame, ≥ 1 domain coding exons, PTC_NMD predicted</v>
      </c>
    </row>
    <row r="154" spans="1:13" x14ac:dyDescent="0.3">
      <c r="A154" s="6" t="s">
        <v>655</v>
      </c>
      <c r="B154" s="6" t="s">
        <v>28</v>
      </c>
      <c r="C154" s="6">
        <v>30</v>
      </c>
      <c r="D154" s="6" t="s">
        <v>33</v>
      </c>
      <c r="E154" s="6" t="s">
        <v>434</v>
      </c>
      <c r="F154" s="6">
        <v>1</v>
      </c>
      <c r="G154" s="6">
        <v>0</v>
      </c>
      <c r="H154" s="6" t="s">
        <v>625</v>
      </c>
      <c r="I154" s="6" t="s">
        <v>445</v>
      </c>
      <c r="J154" s="6" t="s">
        <v>428</v>
      </c>
      <c r="K154" s="6" t="s">
        <v>421</v>
      </c>
      <c r="L154" t="str">
        <f>VLOOKUP(A154,[2]Copied_fromFigures!A:B,2,0)</f>
        <v>PVS1</v>
      </c>
      <c r="M154" t="str">
        <f>VLOOKUP(A154,[2]Copied_fromFigures!A:C,3,0)</f>
        <v>Exons 2-8; Out of frame, ≥ 1 domain coding exons, PTC_NMD predicted</v>
      </c>
    </row>
    <row r="155" spans="1:13" x14ac:dyDescent="0.3">
      <c r="A155" s="6" t="s">
        <v>656</v>
      </c>
      <c r="B155" s="6" t="s">
        <v>28</v>
      </c>
      <c r="C155" s="6">
        <v>3</v>
      </c>
      <c r="D155" s="6" t="s">
        <v>34</v>
      </c>
      <c r="E155" s="6" t="s">
        <v>434</v>
      </c>
      <c r="F155" s="6">
        <v>1</v>
      </c>
      <c r="G155" s="6">
        <v>0</v>
      </c>
      <c r="H155" s="6" t="s">
        <v>435</v>
      </c>
      <c r="I155" s="6" t="s">
        <v>657</v>
      </c>
      <c r="J155" s="6" t="s">
        <v>428</v>
      </c>
      <c r="K155" s="6" t="s">
        <v>421</v>
      </c>
      <c r="L155" t="str">
        <f>VLOOKUP(A155,[2]Copied_fromFigures!A:B,2,0)</f>
        <v>PVS1</v>
      </c>
      <c r="M155" t="str">
        <f>VLOOKUP(A155,[2]Copied_fromFigures!A:C,3,0)</f>
        <v>Exon 5; Out of frame, ≥ 1 domain coding exons, PTC_NMD predicted</v>
      </c>
    </row>
    <row r="156" spans="1:13" x14ac:dyDescent="0.3">
      <c r="A156" s="6" t="s">
        <v>658</v>
      </c>
      <c r="B156" s="6" t="s">
        <v>28</v>
      </c>
      <c r="C156" s="6">
        <v>7</v>
      </c>
      <c r="D156" s="6" t="s">
        <v>35</v>
      </c>
      <c r="E156" s="6" t="s">
        <v>434</v>
      </c>
      <c r="F156" s="6">
        <v>1</v>
      </c>
      <c r="G156" s="6">
        <v>1</v>
      </c>
      <c r="H156" s="6" t="s">
        <v>435</v>
      </c>
      <c r="I156" s="6" t="s">
        <v>427</v>
      </c>
      <c r="J156" s="6" t="s">
        <v>428</v>
      </c>
      <c r="K156" s="6" t="s">
        <v>421</v>
      </c>
      <c r="L156" t="str">
        <f>VLOOKUP(A156,[2]Copied_fromFigures!A:B,2,0)</f>
        <v>PVS1_Strong</v>
      </c>
      <c r="M156" t="str">
        <f>VLOOKUP(A156,[2]Copied_fromFigures!A:C,3,0)</f>
        <v>Exons 5-6; In frame, ≥ 1 domain coding exons</v>
      </c>
    </row>
    <row r="157" spans="1:13" x14ac:dyDescent="0.3">
      <c r="A157" s="6" t="s">
        <v>659</v>
      </c>
      <c r="B157" s="6" t="s">
        <v>28</v>
      </c>
      <c r="C157" s="6">
        <v>19</v>
      </c>
      <c r="D157" s="6" t="s">
        <v>230</v>
      </c>
      <c r="E157" s="6" t="s">
        <v>418</v>
      </c>
      <c r="F157" s="6">
        <v>0</v>
      </c>
      <c r="G157" s="6">
        <v>1</v>
      </c>
      <c r="H157" s="6" t="s">
        <v>660</v>
      </c>
      <c r="I157" s="6" t="s">
        <v>489</v>
      </c>
      <c r="J157" s="6" t="s">
        <v>422</v>
      </c>
      <c r="K157" s="6" t="s">
        <v>421</v>
      </c>
      <c r="L157" t="str">
        <f>VLOOKUP(A157,[2]Copied_fromFigures!A:B,2,0)</f>
        <v>PVS1_N/A</v>
      </c>
      <c r="M157" t="str">
        <f>VLOOKUP(A157,[2]Copied_fromFigures!A:C,3,0)</f>
        <v xml:space="preserve">Exons 7-10; Little/no predicted impact on gene </v>
      </c>
    </row>
    <row r="158" spans="1:13" x14ac:dyDescent="0.3">
      <c r="A158" s="6" t="s">
        <v>661</v>
      </c>
      <c r="B158" s="6" t="s">
        <v>28</v>
      </c>
      <c r="C158" s="6">
        <v>12</v>
      </c>
      <c r="D158" s="6" t="s">
        <v>36</v>
      </c>
      <c r="E158" s="6" t="s">
        <v>434</v>
      </c>
      <c r="F158" s="6">
        <v>0</v>
      </c>
      <c r="G158" s="6">
        <v>1</v>
      </c>
      <c r="H158" s="6" t="s">
        <v>427</v>
      </c>
      <c r="I158" s="6" t="s">
        <v>512</v>
      </c>
      <c r="J158" s="6" t="s">
        <v>421</v>
      </c>
      <c r="K158" s="6" t="s">
        <v>421</v>
      </c>
      <c r="L158" t="str">
        <f>VLOOKUP(A158,[2]Copied_fromFigures!A:B,2,0)</f>
        <v>PVS1_Strong</v>
      </c>
      <c r="M158" t="str">
        <f>VLOOKUP(A158,[2]Copied_fromFigures!A:C,3,0)</f>
        <v>Exons 7-10; In frame, ≥ 1 domain coding exons</v>
      </c>
    </row>
    <row r="159" spans="1:13" x14ac:dyDescent="0.3">
      <c r="A159" s="6" t="s">
        <v>662</v>
      </c>
      <c r="B159" s="6" t="s">
        <v>28</v>
      </c>
      <c r="C159" s="6">
        <v>5</v>
      </c>
      <c r="D159" s="6" t="s">
        <v>37</v>
      </c>
      <c r="E159" s="6" t="s">
        <v>434</v>
      </c>
      <c r="F159" s="6">
        <v>1</v>
      </c>
      <c r="G159" s="6">
        <v>0</v>
      </c>
      <c r="H159" s="6" t="s">
        <v>427</v>
      </c>
      <c r="I159" s="6" t="s">
        <v>445</v>
      </c>
      <c r="J159" s="6" t="s">
        <v>421</v>
      </c>
      <c r="K159" s="6" t="s">
        <v>421</v>
      </c>
      <c r="L159" t="str">
        <f>VLOOKUP(A159,[2]Copied_fromFigures!A:B,2,0)</f>
        <v>PVS1</v>
      </c>
      <c r="M159" t="str">
        <f>VLOOKUP(A159,[2]Copied_fromFigures!A:C,3,0)</f>
        <v>Exons 7-8; Out of frame, ≥ 1 domain coding exons, PTC_NMD predicted</v>
      </c>
    </row>
    <row r="160" spans="1:13" x14ac:dyDescent="0.3">
      <c r="A160" s="6" t="s">
        <v>663</v>
      </c>
      <c r="B160" s="6" t="s">
        <v>28</v>
      </c>
      <c r="C160" s="6">
        <v>7</v>
      </c>
      <c r="D160" s="6" t="s">
        <v>231</v>
      </c>
      <c r="E160" s="6" t="s">
        <v>418</v>
      </c>
      <c r="F160" s="6">
        <v>0</v>
      </c>
      <c r="G160" s="6">
        <v>1</v>
      </c>
      <c r="H160" s="6" t="s">
        <v>427</v>
      </c>
      <c r="I160" s="6" t="s">
        <v>446</v>
      </c>
      <c r="J160" s="6" t="s">
        <v>421</v>
      </c>
      <c r="K160" s="6" t="s">
        <v>422</v>
      </c>
      <c r="L160" t="str">
        <f>VLOOKUP(A160,[2]Copied_fromFigures!A:B,2,0)</f>
        <v>PVS1_Strong</v>
      </c>
      <c r="M160" t="str">
        <f>VLOOKUP(A160,[2]Copied_fromFigures!A:C,3,0)</f>
        <v xml:space="preserve">Exons 7-8; Disrupts reading frame, PTC_NMD predicted </v>
      </c>
    </row>
    <row r="161" spans="1:13" x14ac:dyDescent="0.3">
      <c r="A161" s="6" t="s">
        <v>664</v>
      </c>
      <c r="B161" s="6" t="s">
        <v>28</v>
      </c>
      <c r="C161" s="6">
        <v>6</v>
      </c>
      <c r="D161" s="6" t="s">
        <v>232</v>
      </c>
      <c r="E161" s="6" t="s">
        <v>418</v>
      </c>
      <c r="F161" s="6">
        <v>1</v>
      </c>
      <c r="G161" s="6">
        <v>0</v>
      </c>
      <c r="H161" s="6" t="s">
        <v>665</v>
      </c>
      <c r="I161" s="6" t="s">
        <v>446</v>
      </c>
      <c r="J161" s="6" t="s">
        <v>421</v>
      </c>
      <c r="K161" s="6" t="s">
        <v>422</v>
      </c>
      <c r="L161" t="str">
        <f>VLOOKUP(A161,[2]Copied_fromFigures!A:B,2,0)</f>
        <v>PVS1_Strong</v>
      </c>
      <c r="M161" t="str">
        <f>VLOOKUP(A161,[2]Copied_fromFigures!A:C,3,0)</f>
        <v xml:space="preserve">Exons 7-8; Disrupts reading frame, PTC_NMD predicted </v>
      </c>
    </row>
    <row r="162" spans="1:13" x14ac:dyDescent="0.3">
      <c r="A162" s="6" t="s">
        <v>666</v>
      </c>
      <c r="B162" s="6" t="s">
        <v>28</v>
      </c>
      <c r="C162" s="6">
        <v>8</v>
      </c>
      <c r="D162" s="6" t="s">
        <v>233</v>
      </c>
      <c r="E162" s="6" t="s">
        <v>418</v>
      </c>
      <c r="F162" s="6">
        <v>1</v>
      </c>
      <c r="G162" s="6">
        <v>1</v>
      </c>
      <c r="H162" s="6" t="s">
        <v>526</v>
      </c>
      <c r="I162" s="6" t="s">
        <v>512</v>
      </c>
      <c r="J162" s="6" t="s">
        <v>421</v>
      </c>
      <c r="K162" s="6" t="s">
        <v>421</v>
      </c>
      <c r="L162" t="str">
        <f>VLOOKUP(A162,[2]Copied_fromFigures!A:B,2,0)</f>
        <v>PVS1_N/A</v>
      </c>
      <c r="M162" t="str">
        <f>VLOOKUP(A162,[2]Copied_fromFigures!A:C,3,0)</f>
        <v xml:space="preserve">Exons 8 - 10; Little/no predicted impact on gene </v>
      </c>
    </row>
    <row r="163" spans="1:13" x14ac:dyDescent="0.3">
      <c r="A163" s="6" t="s">
        <v>667</v>
      </c>
      <c r="B163" s="6" t="s">
        <v>14</v>
      </c>
      <c r="C163" s="6">
        <v>2</v>
      </c>
      <c r="D163" s="6" t="s">
        <v>13</v>
      </c>
      <c r="E163" s="6" t="s">
        <v>434</v>
      </c>
      <c r="F163" s="6">
        <v>1</v>
      </c>
      <c r="G163" s="6">
        <v>0</v>
      </c>
      <c r="H163" s="6" t="s">
        <v>620</v>
      </c>
      <c r="I163" s="6" t="s">
        <v>620</v>
      </c>
      <c r="J163" s="6" t="s">
        <v>428</v>
      </c>
      <c r="K163" s="6" t="s">
        <v>428</v>
      </c>
      <c r="L163" t="str">
        <f>VLOOKUP(A163,[2]Copied_fromFigures!A:B,2,0)</f>
        <v>PVS1</v>
      </c>
      <c r="M163" t="str">
        <f>VLOOKUP(A163,[2]Copied_fromFigures!A:C,3,0)</f>
        <v>Exon 1; TSS lost, ≥1 domain coding exons targeted</v>
      </c>
    </row>
    <row r="164" spans="1:13" x14ac:dyDescent="0.3">
      <c r="A164" s="6" t="s">
        <v>668</v>
      </c>
      <c r="B164" s="6" t="s">
        <v>28</v>
      </c>
      <c r="C164" s="6">
        <v>7</v>
      </c>
      <c r="D164" s="6" t="s">
        <v>235</v>
      </c>
      <c r="E164" s="6" t="s">
        <v>418</v>
      </c>
      <c r="F164" s="6">
        <v>1</v>
      </c>
      <c r="G164" s="6">
        <v>0</v>
      </c>
      <c r="H164" s="6" t="s">
        <v>445</v>
      </c>
      <c r="I164" s="6" t="s">
        <v>512</v>
      </c>
      <c r="J164" s="6" t="s">
        <v>421</v>
      </c>
      <c r="K164" s="6" t="s">
        <v>421</v>
      </c>
      <c r="L164" t="str">
        <f>VLOOKUP(A164,[2]Copied_fromFigures!A:B,2,0)</f>
        <v>PVS1_N/A</v>
      </c>
      <c r="M164" t="str">
        <f>VLOOKUP(A164,[2]Copied_fromFigures!A:C,3,0)</f>
        <v xml:space="preserve">Exons 9-10; Little/no predicted impact on gene </v>
      </c>
    </row>
    <row r="165" spans="1:13" x14ac:dyDescent="0.3">
      <c r="A165" s="6" t="s">
        <v>669</v>
      </c>
      <c r="B165" s="6" t="s">
        <v>39</v>
      </c>
      <c r="C165" s="6">
        <v>59</v>
      </c>
      <c r="D165" s="6" t="s">
        <v>236</v>
      </c>
      <c r="E165" s="6" t="s">
        <v>418</v>
      </c>
      <c r="F165" s="6">
        <v>0</v>
      </c>
      <c r="G165" s="6">
        <v>1</v>
      </c>
      <c r="H165" s="6" t="s">
        <v>586</v>
      </c>
      <c r="I165" s="6" t="s">
        <v>670</v>
      </c>
      <c r="J165" s="6" t="s">
        <v>421</v>
      </c>
      <c r="K165" s="6" t="s">
        <v>421</v>
      </c>
      <c r="L165" t="str">
        <f>VLOOKUP(A165,[2]Copied_fromFigures!A:B,2,0)</f>
        <v>PVS1</v>
      </c>
      <c r="M165" t="str">
        <f>VLOOKUP(A165,[2]Copied_fromFigures!A:C,3,0)</f>
        <v>Exons 4-11; Out of frame, PTC_NMD predicted</v>
      </c>
    </row>
    <row r="166" spans="1:13" x14ac:dyDescent="0.3">
      <c r="A166" s="6" t="s">
        <v>671</v>
      </c>
      <c r="B166" s="6" t="s">
        <v>39</v>
      </c>
      <c r="C166" s="6">
        <v>43</v>
      </c>
      <c r="D166" s="6" t="s">
        <v>38</v>
      </c>
      <c r="E166" s="6" t="s">
        <v>434</v>
      </c>
      <c r="F166" s="6">
        <v>0</v>
      </c>
      <c r="G166" s="6">
        <v>1</v>
      </c>
      <c r="H166" s="6" t="s">
        <v>430</v>
      </c>
      <c r="I166" s="6" t="s">
        <v>670</v>
      </c>
      <c r="J166" s="6" t="s">
        <v>421</v>
      </c>
      <c r="K166" s="6" t="s">
        <v>421</v>
      </c>
      <c r="L166" t="str">
        <f>VLOOKUP(A166,[2]Copied_fromFigures!A:B,2,0)</f>
        <v>PVS1</v>
      </c>
      <c r="M166" t="str">
        <f>VLOOKUP(A166,[2]Copied_fromFigures!A:C,3,0)</f>
        <v>Exons 5-11; ≥1 domain coding exons targeted, PTC_NMD predicted</v>
      </c>
    </row>
    <row r="167" spans="1:13" x14ac:dyDescent="0.3">
      <c r="A167" s="6" t="s">
        <v>672</v>
      </c>
      <c r="B167" s="6" t="s">
        <v>39</v>
      </c>
      <c r="C167" s="6">
        <v>2</v>
      </c>
      <c r="D167" s="6" t="s">
        <v>46</v>
      </c>
      <c r="E167" s="6" t="s">
        <v>434</v>
      </c>
      <c r="F167" s="6">
        <v>0</v>
      </c>
      <c r="G167" s="6">
        <v>1</v>
      </c>
      <c r="H167" s="6" t="s">
        <v>430</v>
      </c>
      <c r="I167" s="6" t="s">
        <v>430</v>
      </c>
      <c r="J167" s="6" t="s">
        <v>421</v>
      </c>
      <c r="K167" s="6" t="s">
        <v>421</v>
      </c>
      <c r="L167" t="str">
        <f>VLOOKUP(A167,[2]Copied_fromFigures!A:B,2,0)</f>
        <v>n/a</v>
      </c>
      <c r="M167" t="str">
        <f>VLOOKUP(A167,[2]Copied_fromFigures!A:C,3,0)</f>
        <v>Intronic;</v>
      </c>
    </row>
    <row r="168" spans="1:13" x14ac:dyDescent="0.3">
      <c r="A168" s="6" t="s">
        <v>673</v>
      </c>
      <c r="B168" s="6" t="s">
        <v>39</v>
      </c>
      <c r="C168" s="6">
        <v>2</v>
      </c>
      <c r="D168" s="6" t="s">
        <v>45</v>
      </c>
      <c r="E168" s="6" t="s">
        <v>434</v>
      </c>
      <c r="F168" s="6">
        <v>1</v>
      </c>
      <c r="G168" s="6">
        <v>0</v>
      </c>
      <c r="H168" s="6" t="s">
        <v>430</v>
      </c>
      <c r="I168" s="6" t="s">
        <v>435</v>
      </c>
      <c r="J168" s="6" t="s">
        <v>421</v>
      </c>
      <c r="K168" s="6" t="s">
        <v>428</v>
      </c>
      <c r="L168" t="str">
        <f>VLOOKUP(A168,[2]Copied_fromFigures!A:B,2,0)</f>
        <v>PVS1_Strong</v>
      </c>
      <c r="M168" t="str">
        <f>VLOOKUP(A168,[2]Copied_fromFigures!A:C,3,0)</f>
        <v xml:space="preserve">Exon 5; Preserves reading frame, ≥1 domain coding exons targeted </v>
      </c>
    </row>
    <row r="169" spans="1:13" x14ac:dyDescent="0.3">
      <c r="A169" s="6" t="s">
        <v>674</v>
      </c>
      <c r="B169" s="6" t="s">
        <v>39</v>
      </c>
      <c r="C169" s="6">
        <v>15</v>
      </c>
      <c r="D169" s="6" t="s">
        <v>44</v>
      </c>
      <c r="E169" s="6" t="s">
        <v>434</v>
      </c>
      <c r="F169" s="6">
        <v>1</v>
      </c>
      <c r="G169" s="6">
        <v>0</v>
      </c>
      <c r="H169" s="6" t="s">
        <v>435</v>
      </c>
      <c r="I169" s="6" t="s">
        <v>446</v>
      </c>
      <c r="J169" s="6" t="s">
        <v>428</v>
      </c>
      <c r="K169" s="6" t="s">
        <v>428</v>
      </c>
      <c r="L169" t="str">
        <f>VLOOKUP(A169,[2]Copied_fromFigures!A:B,2,0)</f>
        <v>PVS1</v>
      </c>
      <c r="M169" t="str">
        <f>VLOOKUP(A169,[2]Copied_fromFigures!A:C,3,0)</f>
        <v xml:space="preserve">Exons 5-9; Disrupts reading frame, PTC_NMD predicted </v>
      </c>
    </row>
    <row r="170" spans="1:13" x14ac:dyDescent="0.3">
      <c r="A170" s="6" t="s">
        <v>675</v>
      </c>
      <c r="B170" s="6" t="s">
        <v>39</v>
      </c>
      <c r="C170" s="6">
        <v>22</v>
      </c>
      <c r="D170" s="6" t="s">
        <v>40</v>
      </c>
      <c r="E170" s="6" t="s">
        <v>434</v>
      </c>
      <c r="F170" s="6">
        <v>0</v>
      </c>
      <c r="G170" s="6">
        <v>2</v>
      </c>
      <c r="H170" s="6" t="s">
        <v>427</v>
      </c>
      <c r="I170" s="6" t="s">
        <v>670</v>
      </c>
      <c r="J170" s="6" t="s">
        <v>421</v>
      </c>
      <c r="K170" s="6" t="s">
        <v>421</v>
      </c>
      <c r="L170" t="str">
        <f>VLOOKUP(A170,[2]Copied_fromFigures!A:B,2,0)</f>
        <v>PVS1_Strong</v>
      </c>
      <c r="M170" t="str">
        <f>VLOOKUP(A170,[2]Copied_fromFigures!A:C,3,0)</f>
        <v xml:space="preserve">Exons 7-11; Preserves reading frame, ≥1 domain coding exons targeted </v>
      </c>
    </row>
    <row r="171" spans="1:13" x14ac:dyDescent="0.3">
      <c r="A171" s="6" t="s">
        <v>676</v>
      </c>
      <c r="B171" s="6" t="s">
        <v>39</v>
      </c>
      <c r="C171" s="6">
        <v>3</v>
      </c>
      <c r="D171" s="6" t="s">
        <v>237</v>
      </c>
      <c r="E171" s="6" t="s">
        <v>418</v>
      </c>
      <c r="F171" s="6">
        <v>0</v>
      </c>
      <c r="G171" s="6">
        <v>1</v>
      </c>
      <c r="H171" s="6" t="s">
        <v>427</v>
      </c>
      <c r="I171" s="6" t="s">
        <v>677</v>
      </c>
      <c r="J171" s="6" t="s">
        <v>421</v>
      </c>
      <c r="K171" s="6" t="s">
        <v>422</v>
      </c>
      <c r="L171" t="str">
        <f>VLOOKUP(A171,[2]Copied_fromFigures!A:B,2,0)</f>
        <v>PVS1_Strong</v>
      </c>
      <c r="M171" t="str">
        <f>VLOOKUP(A171,[2]Copied_fromFigures!A:C,3,0)</f>
        <v xml:space="preserve">Exon 7; Disrupts reading frame, PTC_NMD predicted </v>
      </c>
    </row>
    <row r="172" spans="1:13" x14ac:dyDescent="0.3">
      <c r="A172" s="6" t="s">
        <v>678</v>
      </c>
      <c r="B172" s="6" t="s">
        <v>39</v>
      </c>
      <c r="C172" s="6">
        <v>3</v>
      </c>
      <c r="D172" s="6" t="s">
        <v>43</v>
      </c>
      <c r="E172" s="6" t="s">
        <v>434</v>
      </c>
      <c r="F172" s="6">
        <v>1</v>
      </c>
      <c r="G172" s="6">
        <v>0</v>
      </c>
      <c r="H172" s="6" t="s">
        <v>677</v>
      </c>
      <c r="I172" s="6" t="s">
        <v>603</v>
      </c>
      <c r="J172" s="6" t="s">
        <v>422</v>
      </c>
      <c r="K172" s="6" t="s">
        <v>421</v>
      </c>
      <c r="L172" t="str">
        <f>VLOOKUP(A172,[2]Copied_fromFigures!A:B,2,0)</f>
        <v>PVS1_Strong</v>
      </c>
      <c r="M172" t="str">
        <f>VLOOKUP(A172,[2]Copied_fromFigures!A:C,3,0)</f>
        <v xml:space="preserve">Exon 9; In frame, ≥1 domain coding exons targeted </v>
      </c>
    </row>
    <row r="173" spans="1:13" x14ac:dyDescent="0.3">
      <c r="A173" s="6" t="s">
        <v>679</v>
      </c>
      <c r="B173" s="6" t="s">
        <v>39</v>
      </c>
      <c r="C173" s="6">
        <v>2</v>
      </c>
      <c r="D173" s="6" t="s">
        <v>42</v>
      </c>
      <c r="E173" s="6" t="s">
        <v>434</v>
      </c>
      <c r="F173" s="6">
        <v>1</v>
      </c>
      <c r="G173" s="6">
        <v>0</v>
      </c>
      <c r="H173" s="6" t="s">
        <v>420</v>
      </c>
      <c r="I173" s="6" t="s">
        <v>420</v>
      </c>
      <c r="J173" s="6" t="s">
        <v>422</v>
      </c>
      <c r="K173" s="6" t="s">
        <v>428</v>
      </c>
      <c r="L173" t="str">
        <f>VLOOKUP(A173,[2]Copied_fromFigures!A:B,2,0)</f>
        <v>PM4</v>
      </c>
      <c r="M173" t="str">
        <f>VLOOKUP(A173,[2]Copied_fromFigures!A:C,3,0)</f>
        <v>Exon 10*; Not assumed to be single exon deletion</v>
      </c>
    </row>
    <row r="174" spans="1:13" x14ac:dyDescent="0.3">
      <c r="A174" s="6" t="s">
        <v>680</v>
      </c>
      <c r="B174" s="6" t="s">
        <v>39</v>
      </c>
      <c r="C174" s="6">
        <v>2</v>
      </c>
      <c r="D174" s="6" t="s">
        <v>41</v>
      </c>
      <c r="E174" s="6" t="s">
        <v>434</v>
      </c>
      <c r="F174" s="6">
        <v>1</v>
      </c>
      <c r="G174" s="6">
        <v>1</v>
      </c>
      <c r="H174" s="6" t="s">
        <v>420</v>
      </c>
      <c r="I174" s="6" t="s">
        <v>451</v>
      </c>
      <c r="J174" s="6" t="s">
        <v>422</v>
      </c>
      <c r="K174" s="6" t="s">
        <v>422</v>
      </c>
      <c r="L174" t="str">
        <f>VLOOKUP(A174,[2]Copied_fromFigures!A:B,2,0)</f>
        <v>PM4</v>
      </c>
      <c r="M174" t="str">
        <f>VLOOKUP(A174,[2]Copied_fromFigures!A:C,3,0)</f>
        <v>Exons 10-11*; Not assumed to be single exon deletion</v>
      </c>
    </row>
    <row r="175" spans="1:13" x14ac:dyDescent="0.3">
      <c r="A175" s="6" t="s">
        <v>681</v>
      </c>
      <c r="B175" s="6" t="s">
        <v>155</v>
      </c>
      <c r="C175" s="6">
        <v>117</v>
      </c>
      <c r="D175" s="6" t="s">
        <v>320</v>
      </c>
      <c r="E175" s="6" t="s">
        <v>418</v>
      </c>
      <c r="F175" s="6">
        <v>0</v>
      </c>
      <c r="G175" s="6">
        <v>1</v>
      </c>
      <c r="H175" s="6" t="s">
        <v>573</v>
      </c>
      <c r="I175" s="6" t="s">
        <v>424</v>
      </c>
      <c r="J175" s="6" t="s">
        <v>421</v>
      </c>
      <c r="K175" s="6" t="s">
        <v>421</v>
      </c>
      <c r="L175" t="str">
        <f>VLOOKUP(A175,[2]Copied_fromFigures!A:B,2,0)</f>
        <v>PVS1_Strong</v>
      </c>
      <c r="M175" t="str">
        <f>VLOOKUP(A175,[2]Copied_fromFigures!A:C,3,0)</f>
        <v>Exons 1-13;</v>
      </c>
    </row>
    <row r="176" spans="1:13" x14ac:dyDescent="0.3">
      <c r="A176" s="6" t="s">
        <v>682</v>
      </c>
      <c r="B176" s="6" t="s">
        <v>155</v>
      </c>
      <c r="C176" s="6">
        <v>6</v>
      </c>
      <c r="D176" s="6" t="s">
        <v>171</v>
      </c>
      <c r="E176" s="6" t="s">
        <v>434</v>
      </c>
      <c r="F176" s="6">
        <v>0</v>
      </c>
      <c r="G176" s="6">
        <v>1</v>
      </c>
      <c r="H176" s="6" t="s">
        <v>573</v>
      </c>
      <c r="I176" s="6" t="s">
        <v>620</v>
      </c>
      <c r="J176" s="6" t="s">
        <v>421</v>
      </c>
      <c r="K176" s="6" t="s">
        <v>422</v>
      </c>
      <c r="L176" t="str">
        <f>VLOOKUP(A176,[2]Copied_fromFigures!A:B,2,0)</f>
        <v>PVS1_N/A</v>
      </c>
      <c r="M176" t="str">
        <f>VLOOKUP(A176,[2]Copied_fromFigures!A:C,3,0)</f>
        <v>Exon 1*; Not assumed to be single exon deletion, only non-coding exon targeted</v>
      </c>
    </row>
    <row r="177" spans="1:13" x14ac:dyDescent="0.3">
      <c r="A177" s="6" t="s">
        <v>683</v>
      </c>
      <c r="B177" s="6" t="s">
        <v>155</v>
      </c>
      <c r="C177" s="6">
        <v>5</v>
      </c>
      <c r="D177" s="6" t="s">
        <v>173</v>
      </c>
      <c r="E177" s="6" t="s">
        <v>434</v>
      </c>
      <c r="F177" s="6">
        <v>1</v>
      </c>
      <c r="G177" s="6">
        <v>0</v>
      </c>
      <c r="H177" s="6" t="s">
        <v>573</v>
      </c>
      <c r="I177" s="6" t="s">
        <v>620</v>
      </c>
      <c r="J177" s="6" t="s">
        <v>421</v>
      </c>
      <c r="K177" s="6" t="s">
        <v>422</v>
      </c>
      <c r="L177" t="str">
        <f>VLOOKUP(A177,[2]Copied_fromFigures!A:B,2,0)</f>
        <v>PVS1_N/A</v>
      </c>
      <c r="M177" t="str">
        <f>VLOOKUP(A177,[2]Copied_fromFigures!A:C,3,0)</f>
        <v>Exon 1*; Not assumed to be single exon deletion, only non-coding exon targeted</v>
      </c>
    </row>
    <row r="178" spans="1:13" x14ac:dyDescent="0.3">
      <c r="A178" s="6" t="s">
        <v>684</v>
      </c>
      <c r="B178" s="6" t="s">
        <v>155</v>
      </c>
      <c r="C178" s="6">
        <v>22</v>
      </c>
      <c r="D178" s="6" t="s">
        <v>164</v>
      </c>
      <c r="E178" s="6" t="s">
        <v>434</v>
      </c>
      <c r="F178" s="6">
        <v>1</v>
      </c>
      <c r="G178" s="6">
        <v>0</v>
      </c>
      <c r="H178" s="6" t="s">
        <v>573</v>
      </c>
      <c r="I178" s="6" t="s">
        <v>427</v>
      </c>
      <c r="J178" s="6" t="s">
        <v>421</v>
      </c>
      <c r="K178" s="6" t="s">
        <v>421</v>
      </c>
      <c r="L178" t="str">
        <f>VLOOKUP(A178,[2]Copied_fromFigures!A:B,2,0)</f>
        <v>PVS1</v>
      </c>
      <c r="M178" t="str">
        <f>VLOOKUP(A178,[2]Copied_fromFigures!A:C,3,0)</f>
        <v>Exons 1-6; ≥1 domain coding exons targeted, PTC_NMD predicted</v>
      </c>
    </row>
    <row r="179" spans="1:13" x14ac:dyDescent="0.3">
      <c r="A179" s="6" t="s">
        <v>685</v>
      </c>
      <c r="B179" s="6" t="s">
        <v>131</v>
      </c>
      <c r="C179" s="6">
        <v>4</v>
      </c>
      <c r="D179" s="6" t="s">
        <v>135</v>
      </c>
      <c r="E179" s="6" t="s">
        <v>434</v>
      </c>
      <c r="F179" s="6">
        <v>2</v>
      </c>
      <c r="G179" s="6">
        <v>11</v>
      </c>
      <c r="H179" s="6" t="s">
        <v>497</v>
      </c>
      <c r="I179" s="6" t="s">
        <v>497</v>
      </c>
      <c r="J179" s="6" t="s">
        <v>421</v>
      </c>
      <c r="K179" s="6" t="s">
        <v>421</v>
      </c>
      <c r="L179" t="str">
        <f>VLOOKUP(A179,[2]Copied_fromFigures!A:B,2,0)</f>
        <v>n/a</v>
      </c>
      <c r="M179" t="str">
        <f>VLOOKUP(A179,[2]Copied_fromFigures!A:C,3,0)</f>
        <v>Intronic;</v>
      </c>
    </row>
    <row r="180" spans="1:13" x14ac:dyDescent="0.3">
      <c r="A180" s="6" t="s">
        <v>686</v>
      </c>
      <c r="B180" s="6" t="s">
        <v>155</v>
      </c>
      <c r="C180" s="6">
        <v>6</v>
      </c>
      <c r="D180" s="6" t="s">
        <v>169</v>
      </c>
      <c r="E180" s="6" t="s">
        <v>434</v>
      </c>
      <c r="F180" s="6">
        <v>1</v>
      </c>
      <c r="G180" s="6">
        <v>0</v>
      </c>
      <c r="H180" s="6" t="s">
        <v>573</v>
      </c>
      <c r="I180" s="6" t="s">
        <v>499</v>
      </c>
      <c r="J180" s="6" t="s">
        <v>421</v>
      </c>
      <c r="K180" s="6" t="s">
        <v>421</v>
      </c>
      <c r="L180" t="str">
        <f>VLOOKUP(A180,[2]Copied_fromFigures!A:B,2,0)</f>
        <v>PVS1_N/A</v>
      </c>
      <c r="M180" t="str">
        <f>VLOOKUP(A180,[2]Copied_fromFigures!A:C,3,0)</f>
        <v>Exon 1; Only non-coding exon targeted</v>
      </c>
    </row>
    <row r="181" spans="1:13" x14ac:dyDescent="0.3">
      <c r="A181" s="6" t="s">
        <v>687</v>
      </c>
      <c r="B181" s="6" t="s">
        <v>155</v>
      </c>
      <c r="C181" s="6">
        <v>6</v>
      </c>
      <c r="D181" s="6" t="s">
        <v>167</v>
      </c>
      <c r="E181" s="6" t="s">
        <v>434</v>
      </c>
      <c r="F181" s="6">
        <v>1</v>
      </c>
      <c r="G181" s="6">
        <v>0</v>
      </c>
      <c r="H181" s="6" t="s">
        <v>499</v>
      </c>
      <c r="I181" s="6" t="s">
        <v>501</v>
      </c>
      <c r="J181" s="6" t="s">
        <v>421</v>
      </c>
      <c r="K181" s="6" t="s">
        <v>421</v>
      </c>
      <c r="L181" t="str">
        <f>VLOOKUP(A181,[2]Copied_fromFigures!A:B,2,0)</f>
        <v>PVS1_N/A</v>
      </c>
      <c r="M181" t="str">
        <f>VLOOKUP(A181,[2]Copied_fromFigures!A:C,3,0)</f>
        <v>Exon 1; Only non-coding exon targeted</v>
      </c>
    </row>
    <row r="182" spans="1:13" x14ac:dyDescent="0.3">
      <c r="A182" s="6" t="s">
        <v>688</v>
      </c>
      <c r="B182" s="6" t="s">
        <v>155</v>
      </c>
      <c r="C182" s="6">
        <v>4</v>
      </c>
      <c r="D182" s="6" t="s">
        <v>170</v>
      </c>
      <c r="E182" s="6" t="s">
        <v>434</v>
      </c>
      <c r="F182" s="6">
        <v>0</v>
      </c>
      <c r="G182" s="6">
        <v>2</v>
      </c>
      <c r="H182" s="6" t="s">
        <v>499</v>
      </c>
      <c r="I182" s="6" t="s">
        <v>620</v>
      </c>
      <c r="J182" s="6" t="s">
        <v>421</v>
      </c>
      <c r="K182" s="6" t="s">
        <v>422</v>
      </c>
      <c r="L182" t="str">
        <f>VLOOKUP(A182,[2]Copied_fromFigures!A:B,2,0)</f>
        <v>PVS1_N/A</v>
      </c>
      <c r="M182" t="str">
        <f>VLOOKUP(A182,[2]Copied_fromFigures!A:C,3,0)</f>
        <v>Exon 1*; Not assumed to be single exon deletion, only non-coding exon targeted</v>
      </c>
    </row>
    <row r="183" spans="1:13" x14ac:dyDescent="0.3">
      <c r="A183" s="6" t="s">
        <v>689</v>
      </c>
      <c r="B183" s="6" t="s">
        <v>155</v>
      </c>
      <c r="C183" s="6">
        <v>3</v>
      </c>
      <c r="D183" s="6" t="s">
        <v>172</v>
      </c>
      <c r="E183" s="6" t="s">
        <v>434</v>
      </c>
      <c r="F183" s="6">
        <v>0</v>
      </c>
      <c r="G183" s="6">
        <v>1</v>
      </c>
      <c r="H183" s="6" t="s">
        <v>499</v>
      </c>
      <c r="I183" s="6" t="s">
        <v>620</v>
      </c>
      <c r="J183" s="6" t="s">
        <v>421</v>
      </c>
      <c r="K183" s="6" t="s">
        <v>422</v>
      </c>
      <c r="L183" t="str">
        <f>VLOOKUP(A183,[2]Copied_fromFigures!A:B,2,0)</f>
        <v>PVS1_N/A</v>
      </c>
      <c r="M183" t="str">
        <f>VLOOKUP(A183,[2]Copied_fromFigures!A:C,3,0)</f>
        <v>Exon 1*; Not assumed to be single exon deletion, only non-coding exon targeted</v>
      </c>
    </row>
    <row r="184" spans="1:13" x14ac:dyDescent="0.3">
      <c r="A184" s="6" t="s">
        <v>690</v>
      </c>
      <c r="B184" s="6" t="s">
        <v>155</v>
      </c>
      <c r="C184" s="6">
        <v>116</v>
      </c>
      <c r="D184" s="6" t="s">
        <v>156</v>
      </c>
      <c r="E184" s="6" t="s">
        <v>434</v>
      </c>
      <c r="F184" s="6">
        <v>0</v>
      </c>
      <c r="G184" s="6">
        <v>1</v>
      </c>
      <c r="H184" s="6" t="s">
        <v>501</v>
      </c>
      <c r="I184" s="6" t="s">
        <v>691</v>
      </c>
      <c r="J184" s="6" t="s">
        <v>421</v>
      </c>
      <c r="K184" s="6" t="s">
        <v>421</v>
      </c>
      <c r="L184" t="str">
        <f>VLOOKUP(A184,[2]Copied_fromFigures!A:B,2,0)</f>
        <v>PVS1</v>
      </c>
      <c r="M184" t="str">
        <f>VLOOKUP(A184,[2]Copied_fromFigures!A:C,3,0)</f>
        <v>Exons 2-22; ≥1 domain coding exons targeted, PTC_NMD predicted</v>
      </c>
    </row>
    <row r="185" spans="1:13" x14ac:dyDescent="0.3">
      <c r="A185" s="6" t="s">
        <v>692</v>
      </c>
      <c r="B185" s="6" t="s">
        <v>155</v>
      </c>
      <c r="C185" s="6">
        <v>9</v>
      </c>
      <c r="D185" s="6" t="s">
        <v>163</v>
      </c>
      <c r="E185" s="6" t="s">
        <v>434</v>
      </c>
      <c r="F185" s="6">
        <v>1</v>
      </c>
      <c r="G185" s="6">
        <v>0</v>
      </c>
      <c r="H185" s="6" t="s">
        <v>642</v>
      </c>
      <c r="I185" s="6" t="s">
        <v>693</v>
      </c>
      <c r="J185" s="6" t="s">
        <v>421</v>
      </c>
      <c r="K185" s="6" t="s">
        <v>428</v>
      </c>
      <c r="L185" t="str">
        <f>VLOOKUP(A185,[2]Copied_fromFigures!A:B,2,0)</f>
        <v>PVS1</v>
      </c>
      <c r="M185" t="str">
        <f>VLOOKUP(A185,[2]Copied_fromFigures!A:C,3,0)</f>
        <v>Exons 12-14; ≥1 domain coding exons targeted, PTC_NMD predicted</v>
      </c>
    </row>
    <row r="186" spans="1:13" x14ac:dyDescent="0.3">
      <c r="A186" s="6" t="s">
        <v>694</v>
      </c>
      <c r="B186" s="6" t="s">
        <v>155</v>
      </c>
      <c r="C186" s="6">
        <v>2</v>
      </c>
      <c r="D186" s="6" t="s">
        <v>166</v>
      </c>
      <c r="E186" s="6" t="s">
        <v>434</v>
      </c>
      <c r="F186" s="6">
        <v>1</v>
      </c>
      <c r="G186" s="6">
        <v>0</v>
      </c>
      <c r="H186" s="6" t="s">
        <v>625</v>
      </c>
      <c r="I186" s="6" t="s">
        <v>625</v>
      </c>
      <c r="J186" s="6" t="s">
        <v>428</v>
      </c>
      <c r="K186" s="6" t="s">
        <v>428</v>
      </c>
      <c r="L186" t="str">
        <f>VLOOKUP(A186,[2]Copied_fromFigures!A:B,2,0)</f>
        <v>PVS1</v>
      </c>
      <c r="M186" t="str">
        <f>VLOOKUP(A186,[2]Copied_fromFigures!A:C,3,0)</f>
        <v>Exon 2; ≥1 domain coding exons targeted, PTC_NMD predicted</v>
      </c>
    </row>
    <row r="187" spans="1:13" x14ac:dyDescent="0.3">
      <c r="A187" s="6" t="s">
        <v>695</v>
      </c>
      <c r="B187" s="6" t="s">
        <v>155</v>
      </c>
      <c r="C187" s="6">
        <v>2</v>
      </c>
      <c r="D187" s="6" t="s">
        <v>165</v>
      </c>
      <c r="E187" s="6" t="s">
        <v>434</v>
      </c>
      <c r="F187" s="6">
        <v>0</v>
      </c>
      <c r="G187" s="6">
        <v>1</v>
      </c>
      <c r="H187" s="6" t="s">
        <v>435</v>
      </c>
      <c r="I187" s="6" t="s">
        <v>435</v>
      </c>
      <c r="J187" s="6" t="s">
        <v>422</v>
      </c>
      <c r="K187" s="6" t="s">
        <v>428</v>
      </c>
      <c r="L187" t="str">
        <f>VLOOKUP(A187,[2]Copied_fromFigures!A:B,2,0)</f>
        <v>PM4</v>
      </c>
      <c r="M187" t="str">
        <f>VLOOKUP(A187,[2]Copied_fromFigures!A:C,3,0)</f>
        <v>Exon 5*; Not assumed to be single exon deletion</v>
      </c>
    </row>
    <row r="188" spans="1:13" x14ac:dyDescent="0.3">
      <c r="A188" s="6" t="s">
        <v>696</v>
      </c>
      <c r="B188" s="6" t="s">
        <v>155</v>
      </c>
      <c r="C188" s="6">
        <v>32</v>
      </c>
      <c r="D188" s="6" t="s">
        <v>321</v>
      </c>
      <c r="E188" s="6" t="s">
        <v>418</v>
      </c>
      <c r="F188" s="6">
        <v>0</v>
      </c>
      <c r="G188" s="6">
        <v>1</v>
      </c>
      <c r="H188" s="6" t="s">
        <v>420</v>
      </c>
      <c r="I188" s="6" t="s">
        <v>420</v>
      </c>
      <c r="J188" s="6" t="s">
        <v>428</v>
      </c>
      <c r="K188" s="6" t="s">
        <v>428</v>
      </c>
      <c r="L188" t="str">
        <f>VLOOKUP(A188,[2]Copied_fromFigures!A:B,2,0)</f>
        <v>PVS1_Strong</v>
      </c>
      <c r="M188" t="str">
        <f>VLOOKUP(A188,[2]Copied_fromFigures!A:C,3,0)</f>
        <v xml:space="preserve">Exon 10; Disrupts reading frame, PTC_NMD predicted </v>
      </c>
    </row>
    <row r="189" spans="1:13" x14ac:dyDescent="0.3">
      <c r="A189" s="6" t="s">
        <v>697</v>
      </c>
      <c r="B189" s="6" t="s">
        <v>155</v>
      </c>
      <c r="C189" s="6">
        <v>8</v>
      </c>
      <c r="D189" s="6" t="s">
        <v>323</v>
      </c>
      <c r="E189" s="6" t="s">
        <v>418</v>
      </c>
      <c r="F189" s="6">
        <v>0</v>
      </c>
      <c r="G189" s="6">
        <v>1</v>
      </c>
      <c r="H189" s="6" t="s">
        <v>420</v>
      </c>
      <c r="I189" s="6" t="s">
        <v>420</v>
      </c>
      <c r="J189" s="6" t="s">
        <v>422</v>
      </c>
      <c r="K189" s="6" t="s">
        <v>422</v>
      </c>
      <c r="L189" t="str">
        <f>VLOOKUP(A189,[2]Copied_fromFigures!A:B,2,0)</f>
        <v>PM4</v>
      </c>
      <c r="M189" t="str">
        <f>VLOOKUP(A189,[2]Copied_fromFigures!A:C,3,0)</f>
        <v>Exon 10*; Not assumed to be single exon duplication</v>
      </c>
    </row>
    <row r="190" spans="1:13" x14ac:dyDescent="0.3">
      <c r="A190" s="6" t="s">
        <v>698</v>
      </c>
      <c r="B190" s="6" t="s">
        <v>155</v>
      </c>
      <c r="C190" s="6">
        <v>20</v>
      </c>
      <c r="D190" s="6" t="s">
        <v>322</v>
      </c>
      <c r="E190" s="6" t="s">
        <v>418</v>
      </c>
      <c r="F190" s="6">
        <v>0</v>
      </c>
      <c r="G190" s="6">
        <v>1</v>
      </c>
      <c r="H190" s="6" t="s">
        <v>420</v>
      </c>
      <c r="I190" s="6" t="s">
        <v>420</v>
      </c>
      <c r="J190" s="6" t="s">
        <v>422</v>
      </c>
      <c r="K190" s="6" t="s">
        <v>422</v>
      </c>
      <c r="L190" t="str">
        <f>VLOOKUP(A190,[2]Copied_fromFigures!A:B,2,0)</f>
        <v>PM4</v>
      </c>
      <c r="M190" t="str">
        <f>VLOOKUP(A190,[2]Copied_fromFigures!A:C,3,0)</f>
        <v>Exon 10*; Not assumed to be single exon duplication</v>
      </c>
    </row>
    <row r="191" spans="1:13" x14ac:dyDescent="0.3">
      <c r="A191" s="6" t="s">
        <v>699</v>
      </c>
      <c r="B191" s="6" t="s">
        <v>155</v>
      </c>
      <c r="C191" s="6">
        <v>8</v>
      </c>
      <c r="D191" s="6" t="s">
        <v>162</v>
      </c>
      <c r="E191" s="6" t="s">
        <v>434</v>
      </c>
      <c r="F191" s="6">
        <v>1</v>
      </c>
      <c r="G191" s="6">
        <v>0</v>
      </c>
      <c r="H191" s="6" t="s">
        <v>589</v>
      </c>
      <c r="I191" s="6" t="s">
        <v>590</v>
      </c>
      <c r="J191" s="6" t="s">
        <v>421</v>
      </c>
      <c r="K191" s="6" t="s">
        <v>421</v>
      </c>
      <c r="L191" t="str">
        <f>VLOOKUP(A191,[2]Copied_fromFigures!A:B,2,0)</f>
        <v>PVS1</v>
      </c>
      <c r="M191" t="str">
        <f>VLOOKUP(A191,[2]Copied_fromFigures!A:C,3,0)</f>
        <v>Exon 15; Out of frame, ≥ 1 BRCT coding exons, PTC_NMD predicted</v>
      </c>
    </row>
    <row r="192" spans="1:13" x14ac:dyDescent="0.3">
      <c r="A192" s="6" t="s">
        <v>700</v>
      </c>
      <c r="B192" s="6" t="s">
        <v>155</v>
      </c>
      <c r="C192" s="6">
        <v>26</v>
      </c>
      <c r="D192" s="6" t="s">
        <v>158</v>
      </c>
      <c r="E192" s="6" t="s">
        <v>434</v>
      </c>
      <c r="F192" s="6">
        <v>0</v>
      </c>
      <c r="G192" s="6">
        <v>1</v>
      </c>
      <c r="H192" s="6" t="s">
        <v>424</v>
      </c>
      <c r="I192" s="6" t="s">
        <v>562</v>
      </c>
      <c r="J192" s="6" t="s">
        <v>421</v>
      </c>
      <c r="K192" s="6" t="s">
        <v>421</v>
      </c>
      <c r="L192" t="str">
        <f>VLOOKUP(A192,[2]Copied_fromFigures!A:B,2,0)</f>
        <v>PVS1</v>
      </c>
      <c r="M192" t="str">
        <f>VLOOKUP(A192,[2]Copied_fromFigures!A:C,3,0)</f>
        <v>Exons 14-17; Preserves reading frame, ≥1 domain coding exons targeted</v>
      </c>
    </row>
    <row r="193" spans="1:13" x14ac:dyDescent="0.3">
      <c r="A193" s="6" t="s">
        <v>701</v>
      </c>
      <c r="B193" s="6" t="s">
        <v>102</v>
      </c>
      <c r="C193" s="6">
        <v>46</v>
      </c>
      <c r="D193" s="6" t="s">
        <v>292</v>
      </c>
      <c r="E193" s="6" t="s">
        <v>418</v>
      </c>
      <c r="F193" s="6">
        <v>1</v>
      </c>
      <c r="G193" s="6">
        <v>0</v>
      </c>
      <c r="H193" s="6" t="s">
        <v>451</v>
      </c>
      <c r="I193" s="6" t="s">
        <v>451</v>
      </c>
      <c r="J193" s="6" t="s">
        <v>422</v>
      </c>
      <c r="K193" s="6" t="s">
        <v>422</v>
      </c>
      <c r="L193" t="str">
        <f>VLOOKUP(A193,[2]Copied_fromFigures!A:B,2,0)</f>
        <v>PM4</v>
      </c>
      <c r="M193" t="str">
        <f>VLOOKUP(A193,[2]Copied_fromFigures!A:C,3,0)</f>
        <v>Exon 11*; Not assumed to be single exon duplication</v>
      </c>
    </row>
    <row r="194" spans="1:13" x14ac:dyDescent="0.3">
      <c r="A194" s="6" t="s">
        <v>702</v>
      </c>
      <c r="B194" s="6" t="s">
        <v>155</v>
      </c>
      <c r="C194" s="6">
        <v>6</v>
      </c>
      <c r="D194" s="6" t="s">
        <v>160</v>
      </c>
      <c r="E194" s="6" t="s">
        <v>434</v>
      </c>
      <c r="F194" s="6">
        <v>0</v>
      </c>
      <c r="G194" s="6">
        <v>2</v>
      </c>
      <c r="H194" s="6" t="s">
        <v>561</v>
      </c>
      <c r="I194" s="6" t="s">
        <v>562</v>
      </c>
      <c r="J194" s="6" t="s">
        <v>421</v>
      </c>
      <c r="K194" s="6" t="s">
        <v>421</v>
      </c>
      <c r="L194" t="str">
        <f>VLOOKUP(A194,[2]Copied_fromFigures!A:B,2,0)</f>
        <v>PVS1</v>
      </c>
      <c r="M194" t="str">
        <f>VLOOKUP(A194,[2]Copied_fromFigures!A:C,3,0)</f>
        <v>Exon 17; Out of frame, ≥ 1 BRCT coding exons, PTC_NMD predicted</v>
      </c>
    </row>
    <row r="195" spans="1:13" x14ac:dyDescent="0.3">
      <c r="A195" s="6" t="s">
        <v>703</v>
      </c>
      <c r="B195" s="6" t="s">
        <v>131</v>
      </c>
      <c r="C195" s="6">
        <v>9</v>
      </c>
      <c r="D195" s="6" t="s">
        <v>137</v>
      </c>
      <c r="E195" s="6" t="s">
        <v>434</v>
      </c>
      <c r="F195" s="6">
        <v>9</v>
      </c>
      <c r="G195" s="6">
        <v>34</v>
      </c>
      <c r="H195" s="6" t="s">
        <v>497</v>
      </c>
      <c r="I195" s="6" t="s">
        <v>497</v>
      </c>
      <c r="J195" s="6" t="s">
        <v>421</v>
      </c>
      <c r="K195" s="6" t="s">
        <v>421</v>
      </c>
      <c r="L195" t="str">
        <f>VLOOKUP(A195,[2]Copied_fromFigures!A:B,2,0)</f>
        <v>n/a</v>
      </c>
      <c r="M195" t="str">
        <f>VLOOKUP(A195,[2]Copied_fromFigures!A:C,3,0)</f>
        <v>Intronic;</v>
      </c>
    </row>
    <row r="196" spans="1:13" x14ac:dyDescent="0.3">
      <c r="A196" s="6" t="s">
        <v>704</v>
      </c>
      <c r="B196" s="6" t="s">
        <v>155</v>
      </c>
      <c r="C196" s="6">
        <v>6</v>
      </c>
      <c r="D196" s="6" t="s">
        <v>319</v>
      </c>
      <c r="E196" s="6" t="s">
        <v>418</v>
      </c>
      <c r="F196" s="6">
        <v>1</v>
      </c>
      <c r="G196" s="6">
        <v>0</v>
      </c>
      <c r="H196" s="6" t="s">
        <v>561</v>
      </c>
      <c r="I196" s="6" t="s">
        <v>562</v>
      </c>
      <c r="J196" s="6" t="s">
        <v>421</v>
      </c>
      <c r="K196" s="6" t="s">
        <v>421</v>
      </c>
      <c r="L196" t="str">
        <f>VLOOKUP(A196,[2]Copied_fromFigures!A:B,2,0)</f>
        <v>PVS1_Strong</v>
      </c>
      <c r="M196" t="str">
        <f>VLOOKUP(A196,[2]Copied_fromFigures!A:C,3,0)</f>
        <v xml:space="preserve">Exon 17; Disrupts reading frame, PTC_NMD predicted </v>
      </c>
    </row>
    <row r="197" spans="1:13" x14ac:dyDescent="0.3">
      <c r="A197" s="6" t="s">
        <v>705</v>
      </c>
      <c r="B197" s="6" t="s">
        <v>155</v>
      </c>
      <c r="C197" s="6">
        <v>4</v>
      </c>
      <c r="D197" s="6" t="s">
        <v>318</v>
      </c>
      <c r="E197" s="6" t="s">
        <v>418</v>
      </c>
      <c r="F197" s="6">
        <v>0</v>
      </c>
      <c r="G197" s="6">
        <v>1</v>
      </c>
      <c r="H197" s="6" t="s">
        <v>454</v>
      </c>
      <c r="I197" s="6" t="s">
        <v>562</v>
      </c>
      <c r="J197" s="6" t="s">
        <v>428</v>
      </c>
      <c r="K197" s="6" t="s">
        <v>421</v>
      </c>
      <c r="L197" t="str">
        <f>VLOOKUP(A197,[2]Copied_fromFigures!A:B,2,0)</f>
        <v>PVS1_Strong</v>
      </c>
      <c r="M197" t="str">
        <f>VLOOKUP(A197,[2]Copied_fromFigures!A:C,3,0)</f>
        <v xml:space="preserve">Exon 17; Disrupts reading frame, PTC_NMD predicted </v>
      </c>
    </row>
    <row r="198" spans="1:13" x14ac:dyDescent="0.3">
      <c r="A198" s="6" t="s">
        <v>706</v>
      </c>
      <c r="B198" s="6" t="s">
        <v>155</v>
      </c>
      <c r="C198" s="6">
        <v>24</v>
      </c>
      <c r="D198" s="6" t="s">
        <v>154</v>
      </c>
      <c r="E198" s="6" t="s">
        <v>434</v>
      </c>
      <c r="F198" s="6">
        <v>1</v>
      </c>
      <c r="G198" s="6">
        <v>0</v>
      </c>
      <c r="H198" s="6" t="s">
        <v>707</v>
      </c>
      <c r="I198" s="6" t="s">
        <v>670</v>
      </c>
      <c r="J198" s="6" t="s">
        <v>421</v>
      </c>
      <c r="K198" s="6" t="s">
        <v>421</v>
      </c>
      <c r="L198" t="str">
        <f>VLOOKUP(A198,[2]Copied_fromFigures!A:B,2,0)</f>
        <v>PVS1</v>
      </c>
      <c r="M198" t="str">
        <f>VLOOKUP(A198,[2]Copied_fromFigures!A:C,3,0)</f>
        <v>Exons 21-24; ≥ 1 BRCT coding exons, PTC_NMD predicted</v>
      </c>
    </row>
    <row r="199" spans="1:13" x14ac:dyDescent="0.3">
      <c r="A199" s="6" t="s">
        <v>708</v>
      </c>
      <c r="B199" s="6" t="s">
        <v>155</v>
      </c>
      <c r="C199" s="6">
        <v>3</v>
      </c>
      <c r="D199" s="6" t="s">
        <v>157</v>
      </c>
      <c r="E199" s="6" t="s">
        <v>434</v>
      </c>
      <c r="F199" s="6">
        <v>0</v>
      </c>
      <c r="G199" s="6">
        <v>1</v>
      </c>
      <c r="H199" s="6" t="s">
        <v>707</v>
      </c>
      <c r="I199" s="6" t="s">
        <v>546</v>
      </c>
      <c r="J199" s="6" t="s">
        <v>421</v>
      </c>
      <c r="K199" s="6" t="s">
        <v>421</v>
      </c>
      <c r="L199" t="str">
        <f>VLOOKUP(A199,[2]Copied_fromFigures!A:B,2,0)</f>
        <v>PVS1</v>
      </c>
      <c r="M199" t="str">
        <f>VLOOKUP(A199,[2]Copied_fromFigures!A:C,3,0)</f>
        <v>Exon 21; Out of frame, ≥ 1 BRCT coding exons, PTC_NMD predicted</v>
      </c>
    </row>
    <row r="200" spans="1:13" x14ac:dyDescent="0.3">
      <c r="A200" s="6" t="s">
        <v>709</v>
      </c>
      <c r="B200" s="6" t="s">
        <v>128</v>
      </c>
      <c r="C200" s="6">
        <v>8</v>
      </c>
      <c r="D200" s="6" t="s">
        <v>309</v>
      </c>
      <c r="E200" s="6" t="s">
        <v>418</v>
      </c>
      <c r="F200" s="6">
        <v>0</v>
      </c>
      <c r="G200" s="6">
        <v>1</v>
      </c>
      <c r="H200" s="6" t="s">
        <v>505</v>
      </c>
      <c r="I200" s="6" t="s">
        <v>426</v>
      </c>
      <c r="J200" s="6" t="s">
        <v>421</v>
      </c>
      <c r="K200" s="6" t="s">
        <v>422</v>
      </c>
      <c r="L200" t="str">
        <f>VLOOKUP(A200,[2]Copied_fromFigures!A:B,2,0)</f>
        <v>PVS1_Strong</v>
      </c>
      <c r="M200" t="str">
        <f>VLOOKUP(A200,[2]Copied_fromFigures!A:C,3,0)</f>
        <v>Exon 2-3; Out of frame, PTC_NMD predicted</v>
      </c>
    </row>
    <row r="201" spans="1:13" x14ac:dyDescent="0.3">
      <c r="A201" s="6" t="s">
        <v>710</v>
      </c>
      <c r="B201" s="6" t="s">
        <v>128</v>
      </c>
      <c r="C201" s="6">
        <v>7</v>
      </c>
      <c r="D201" s="6" t="s">
        <v>129</v>
      </c>
      <c r="E201" s="6" t="s">
        <v>434</v>
      </c>
      <c r="F201" s="6">
        <v>1</v>
      </c>
      <c r="G201" s="6">
        <v>0</v>
      </c>
      <c r="H201" s="6" t="s">
        <v>446</v>
      </c>
      <c r="I201" s="6" t="s">
        <v>512</v>
      </c>
      <c r="J201" s="6" t="s">
        <v>428</v>
      </c>
      <c r="K201" s="6" t="s">
        <v>421</v>
      </c>
      <c r="L201" t="str">
        <f>VLOOKUP(A201,[2]Copied_fromFigures!A:B,2,0)</f>
        <v>PVS1</v>
      </c>
      <c r="M201" t="str">
        <f>VLOOKUP(A201,[2]Copied_fromFigures!A:C,3,0)</f>
        <v>Exon 9-10; ≥1 WD40 coding exons targeted</v>
      </c>
    </row>
    <row r="202" spans="1:13" x14ac:dyDescent="0.3">
      <c r="A202" s="6" t="s">
        <v>711</v>
      </c>
      <c r="B202" s="6" t="s">
        <v>128</v>
      </c>
      <c r="C202" s="6">
        <v>5</v>
      </c>
      <c r="D202" s="6" t="s">
        <v>127</v>
      </c>
      <c r="E202" s="6" t="s">
        <v>434</v>
      </c>
      <c r="F202" s="6">
        <v>0</v>
      </c>
      <c r="G202" s="6">
        <v>1</v>
      </c>
      <c r="H202" s="6" t="s">
        <v>517</v>
      </c>
      <c r="I202" s="6" t="s">
        <v>532</v>
      </c>
      <c r="J202" s="6" t="s">
        <v>421</v>
      </c>
      <c r="K202" s="6" t="s">
        <v>428</v>
      </c>
      <c r="L202" t="str">
        <f>VLOOKUP(A202,[2]Copied_fromFigures!A:B,2,0)</f>
        <v>PVS1</v>
      </c>
      <c r="M202" t="str">
        <f>VLOOKUP(A202,[2]Copied_fromFigures!A:C,3,0)</f>
        <v>Exon 13; ≥1 WD40 coding exons targeted</v>
      </c>
    </row>
    <row r="203" spans="1:13" x14ac:dyDescent="0.3">
      <c r="A203" s="6" t="s">
        <v>712</v>
      </c>
      <c r="B203" s="6" t="s">
        <v>128</v>
      </c>
      <c r="C203" s="6">
        <v>8</v>
      </c>
      <c r="D203" s="6" t="s">
        <v>308</v>
      </c>
      <c r="E203" s="6" t="s">
        <v>418</v>
      </c>
      <c r="F203" s="6">
        <v>1</v>
      </c>
      <c r="G203" s="6">
        <v>0</v>
      </c>
      <c r="H203" s="6" t="s">
        <v>517</v>
      </c>
      <c r="I203" s="6" t="s">
        <v>609</v>
      </c>
      <c r="J203" s="6" t="s">
        <v>421</v>
      </c>
      <c r="K203" s="6" t="s">
        <v>421</v>
      </c>
      <c r="L203" t="str">
        <f>VLOOKUP(A203,[2]Copied_fromFigures!A:B,2,0)</f>
        <v>PVS1_N/A</v>
      </c>
      <c r="M203" t="str">
        <f>VLOOKUP(A203,[2]Copied_fromFigures!A:C,3,0)</f>
        <v xml:space="preserve">Exon 13; Little/no predicted impact on gene </v>
      </c>
    </row>
    <row r="204" spans="1:13" x14ac:dyDescent="0.3">
      <c r="A204" s="6" t="s">
        <v>713</v>
      </c>
      <c r="B204" s="6" t="s">
        <v>60</v>
      </c>
      <c r="C204" s="6">
        <v>44</v>
      </c>
      <c r="D204" s="6" t="s">
        <v>61</v>
      </c>
      <c r="E204" s="6" t="s">
        <v>434</v>
      </c>
      <c r="F204" s="6">
        <v>0</v>
      </c>
      <c r="G204" s="6">
        <v>1</v>
      </c>
      <c r="H204" s="6" t="s">
        <v>592</v>
      </c>
      <c r="I204" s="6" t="s">
        <v>644</v>
      </c>
      <c r="J204" s="6" t="s">
        <v>421</v>
      </c>
      <c r="K204" s="6" t="s">
        <v>421</v>
      </c>
      <c r="L204" t="str">
        <f>VLOOKUP(A204,[2]Copied_fromFigures!A:B,2,0)</f>
        <v>PVS1</v>
      </c>
      <c r="M204" t="str">
        <f>VLOOKUP(A204,[2]Copied_fromFigures!A:C,3,0)</f>
        <v>Exons 1-15; Whole gene deletion</v>
      </c>
    </row>
    <row r="205" spans="1:13" x14ac:dyDescent="0.3">
      <c r="A205" s="6" t="s">
        <v>714</v>
      </c>
      <c r="B205" s="6" t="s">
        <v>60</v>
      </c>
      <c r="C205" s="6">
        <v>41</v>
      </c>
      <c r="D205" s="6" t="s">
        <v>63</v>
      </c>
      <c r="E205" s="6" t="s">
        <v>434</v>
      </c>
      <c r="F205" s="6">
        <v>1</v>
      </c>
      <c r="G205" s="6">
        <v>0</v>
      </c>
      <c r="H205" s="6" t="s">
        <v>592</v>
      </c>
      <c r="I205" s="6" t="s">
        <v>715</v>
      </c>
      <c r="J205" s="6" t="s">
        <v>421</v>
      </c>
      <c r="K205" s="6" t="s">
        <v>422</v>
      </c>
      <c r="L205" t="str">
        <f>VLOOKUP(A205,[2]Copied_fromFigures!A:B,2,0)</f>
        <v>PVS1</v>
      </c>
      <c r="M205" t="str">
        <f>VLOOKUP(A205,[2]Copied_fromFigures!A:C,3,0)</f>
        <v>Exons 1-13; ≥ 1 domain coding exons targeted, PTC_NMD predicted</v>
      </c>
    </row>
    <row r="206" spans="1:13" x14ac:dyDescent="0.3">
      <c r="A206" s="6" t="s">
        <v>716</v>
      </c>
      <c r="B206" s="6" t="s">
        <v>60</v>
      </c>
      <c r="C206" s="6">
        <v>7</v>
      </c>
      <c r="D206" s="6" t="s">
        <v>72</v>
      </c>
      <c r="E206" s="6" t="s">
        <v>434</v>
      </c>
      <c r="F206" s="6">
        <v>1</v>
      </c>
      <c r="G206" s="6">
        <v>0</v>
      </c>
      <c r="H206" s="6" t="s">
        <v>592</v>
      </c>
      <c r="I206" s="6" t="s">
        <v>499</v>
      </c>
      <c r="J206" s="6" t="s">
        <v>421</v>
      </c>
      <c r="K206" s="6" t="s">
        <v>421</v>
      </c>
      <c r="L206" t="str">
        <f>VLOOKUP(A206,[2]Copied_fromFigures!A:B,2,0)</f>
        <v>PVS1</v>
      </c>
      <c r="M206" t="str">
        <f>VLOOKUP(A206,[2]Copied_fromFigures!A:C,3,0)</f>
        <v>Exon 1; ≥ 1 domain coding exons targeted, PTC_NMD predicted</v>
      </c>
    </row>
    <row r="207" spans="1:13" x14ac:dyDescent="0.3">
      <c r="A207" s="6" t="s">
        <v>717</v>
      </c>
      <c r="B207" s="6" t="s">
        <v>60</v>
      </c>
      <c r="C207" s="6">
        <v>3</v>
      </c>
      <c r="D207" s="6" t="s">
        <v>71</v>
      </c>
      <c r="E207" s="6" t="s">
        <v>434</v>
      </c>
      <c r="F207" s="6">
        <v>0</v>
      </c>
      <c r="G207" s="6">
        <v>1</v>
      </c>
      <c r="H207" s="6" t="s">
        <v>625</v>
      </c>
      <c r="I207" s="6" t="s">
        <v>718</v>
      </c>
      <c r="J207" s="6" t="s">
        <v>422</v>
      </c>
      <c r="K207" s="6" t="s">
        <v>428</v>
      </c>
      <c r="L207" t="str">
        <f>VLOOKUP(A207,[2]Copied_fromFigures!A:B,2,0)</f>
        <v>PVS1</v>
      </c>
      <c r="M207" t="str">
        <f>VLOOKUP(A207,[2]Copied_fromFigures!A:C,3,0)</f>
        <v>Exon 3-5; Out of frame, ≥1 domain coding exons targeted, PTC_NMD predicted</v>
      </c>
    </row>
    <row r="208" spans="1:13" x14ac:dyDescent="0.3">
      <c r="A208" s="6" t="s">
        <v>719</v>
      </c>
      <c r="B208" s="6" t="s">
        <v>60</v>
      </c>
      <c r="C208" s="6">
        <v>13</v>
      </c>
      <c r="D208" s="6" t="s">
        <v>68</v>
      </c>
      <c r="E208" s="6" t="s">
        <v>434</v>
      </c>
      <c r="F208" s="6">
        <v>0</v>
      </c>
      <c r="G208" s="6">
        <v>1</v>
      </c>
      <c r="H208" s="6" t="s">
        <v>435</v>
      </c>
      <c r="I208" s="6" t="s">
        <v>526</v>
      </c>
      <c r="J208" s="6" t="s">
        <v>428</v>
      </c>
      <c r="K208" s="6" t="s">
        <v>421</v>
      </c>
      <c r="L208" t="str">
        <f>VLOOKUP(A208,[2]Copied_fromFigures!A:B,2,0)</f>
        <v>PVS1</v>
      </c>
      <c r="M208" t="str">
        <f>VLOOKUP(A208,[2]Copied_fromFigures!A:C,3,0)</f>
        <v>Exon 5-8; Out of frame, ≥1 domain coding exons targeted, PTC_NMD predicted</v>
      </c>
    </row>
    <row r="209" spans="1:13" x14ac:dyDescent="0.3">
      <c r="A209" s="6" t="s">
        <v>720</v>
      </c>
      <c r="B209" s="6" t="s">
        <v>60</v>
      </c>
      <c r="C209" s="6">
        <v>28</v>
      </c>
      <c r="D209" s="6" t="s">
        <v>62</v>
      </c>
      <c r="E209" s="6" t="s">
        <v>434</v>
      </c>
      <c r="F209" s="6">
        <v>0</v>
      </c>
      <c r="G209" s="6">
        <v>1</v>
      </c>
      <c r="H209" s="6" t="s">
        <v>435</v>
      </c>
      <c r="I209" s="6" t="s">
        <v>715</v>
      </c>
      <c r="J209" s="6" t="s">
        <v>422</v>
      </c>
      <c r="K209" s="6" t="s">
        <v>422</v>
      </c>
      <c r="L209" t="str">
        <f>VLOOKUP(A209,[2]Copied_fromFigures!A:B,2,0)</f>
        <v>PVS1</v>
      </c>
      <c r="M209" t="str">
        <f>VLOOKUP(A209,[2]Copied_fromFigures!A:C,3,0)</f>
        <v>Exon 6-13; Out of frame, ≥1 domain coding exons targeted, PTC_NMD predicted</v>
      </c>
    </row>
    <row r="210" spans="1:13" x14ac:dyDescent="0.3">
      <c r="A210" s="6" t="s">
        <v>721</v>
      </c>
      <c r="B210" s="6" t="s">
        <v>60</v>
      </c>
      <c r="C210" s="6">
        <v>12</v>
      </c>
      <c r="D210" s="6" t="s">
        <v>67</v>
      </c>
      <c r="E210" s="6" t="s">
        <v>434</v>
      </c>
      <c r="F210" s="6">
        <v>3</v>
      </c>
      <c r="G210" s="6">
        <v>2</v>
      </c>
      <c r="H210" s="6" t="s">
        <v>435</v>
      </c>
      <c r="I210" s="6" t="s">
        <v>526</v>
      </c>
      <c r="J210" s="6" t="s">
        <v>422</v>
      </c>
      <c r="K210" s="6" t="s">
        <v>421</v>
      </c>
      <c r="L210" t="str">
        <f>VLOOKUP(A210,[2]Copied_fromFigures!A:B,2,0)</f>
        <v>PVS1_Strong</v>
      </c>
      <c r="M210" t="str">
        <f>VLOOKUP(A210,[2]Copied_fromFigures!A:C,3,0)</f>
        <v>Exon 6-8; In frame, ≥1 domain coding exons targeted</v>
      </c>
    </row>
    <row r="211" spans="1:13" x14ac:dyDescent="0.3">
      <c r="A211" s="6" t="s">
        <v>722</v>
      </c>
      <c r="B211" s="6" t="s">
        <v>60</v>
      </c>
      <c r="C211" s="6">
        <v>8</v>
      </c>
      <c r="D211" s="6" t="s">
        <v>70</v>
      </c>
      <c r="E211" s="6" t="s">
        <v>434</v>
      </c>
      <c r="F211" s="6">
        <v>0</v>
      </c>
      <c r="G211" s="6">
        <v>1</v>
      </c>
      <c r="H211" s="6" t="s">
        <v>435</v>
      </c>
      <c r="I211" s="6" t="s">
        <v>427</v>
      </c>
      <c r="J211" s="6" t="s">
        <v>422</v>
      </c>
      <c r="K211" s="6" t="s">
        <v>421</v>
      </c>
      <c r="L211" t="str">
        <f>VLOOKUP(A211,[2]Copied_fromFigures!A:B,2,0)</f>
        <v>PVS1</v>
      </c>
      <c r="M211" t="str">
        <f>VLOOKUP(A211,[2]Copied_fromFigures!A:C,3,0)</f>
        <v>Exon 6-7; Out of frame, ≥1 domain coding exons targeted, PTC_NMD predicted</v>
      </c>
    </row>
    <row r="212" spans="1:13" x14ac:dyDescent="0.3">
      <c r="A212" s="6" t="s">
        <v>723</v>
      </c>
      <c r="B212" s="6" t="s">
        <v>60</v>
      </c>
      <c r="C212" s="6">
        <v>11</v>
      </c>
      <c r="D212" s="6" t="s">
        <v>66</v>
      </c>
      <c r="E212" s="6" t="s">
        <v>434</v>
      </c>
      <c r="F212" s="6">
        <v>1</v>
      </c>
      <c r="G212" s="6">
        <v>0</v>
      </c>
      <c r="H212" s="6" t="s">
        <v>601</v>
      </c>
      <c r="I212" s="6" t="s">
        <v>526</v>
      </c>
      <c r="J212" s="6" t="s">
        <v>421</v>
      </c>
      <c r="K212" s="6" t="s">
        <v>421</v>
      </c>
      <c r="L212" t="str">
        <f>VLOOKUP(A212,[2]Copied_fromFigures!A:B,2,0)</f>
        <v>PVS1_Strong</v>
      </c>
      <c r="M212" t="str">
        <f>VLOOKUP(A212,[2]Copied_fromFigures!A:C,3,0)</f>
        <v xml:space="preserve">Exon 6-8; In frame, ≥1 domain coding exons targeted </v>
      </c>
    </row>
    <row r="213" spans="1:13" x14ac:dyDescent="0.3">
      <c r="A213" s="6" t="s">
        <v>724</v>
      </c>
      <c r="B213" s="6" t="s">
        <v>60</v>
      </c>
      <c r="C213" s="6">
        <v>5</v>
      </c>
      <c r="D213" s="6" t="s">
        <v>245</v>
      </c>
      <c r="E213" s="6" t="s">
        <v>418</v>
      </c>
      <c r="F213" s="6">
        <v>0</v>
      </c>
      <c r="G213" s="6">
        <v>1</v>
      </c>
      <c r="H213" s="6" t="s">
        <v>442</v>
      </c>
      <c r="I213" s="6" t="s">
        <v>665</v>
      </c>
      <c r="J213" s="6" t="s">
        <v>422</v>
      </c>
      <c r="K213" s="6" t="s">
        <v>421</v>
      </c>
      <c r="L213" t="str">
        <f>VLOOKUP(A213,[2]Copied_fromFigures!A:B,2,0)</f>
        <v>PVS1_Strong</v>
      </c>
      <c r="M213" t="str">
        <f>VLOOKUP(A213,[2]Copied_fromFigures!A:C,3,0)</f>
        <v xml:space="preserve">Exon 7; Disrupts reading frame, PTC_NMD predicted  </v>
      </c>
    </row>
    <row r="214" spans="1:13" x14ac:dyDescent="0.3">
      <c r="A214" s="6" t="s">
        <v>725</v>
      </c>
      <c r="B214" s="6" t="s">
        <v>60</v>
      </c>
      <c r="C214" s="6">
        <v>2</v>
      </c>
      <c r="D214" s="6" t="s">
        <v>69</v>
      </c>
      <c r="E214" s="6" t="s">
        <v>434</v>
      </c>
      <c r="F214" s="6">
        <v>1</v>
      </c>
      <c r="G214" s="6">
        <v>0</v>
      </c>
      <c r="H214" s="6" t="s">
        <v>526</v>
      </c>
      <c r="I214" s="6" t="s">
        <v>677</v>
      </c>
      <c r="J214" s="6" t="s">
        <v>421</v>
      </c>
      <c r="K214" s="6" t="s">
        <v>422</v>
      </c>
      <c r="L214" t="str">
        <f>VLOOKUP(A214,[2]Copied_fromFigures!A:B,2,0)</f>
        <v>PM4</v>
      </c>
      <c r="M214" t="str">
        <f>VLOOKUP(A214,[2]Copied_fromFigures!A:C,3,0)</f>
        <v>Exon 8*; Not assumed to be single exon deletion</v>
      </c>
    </row>
    <row r="215" spans="1:13" x14ac:dyDescent="0.3">
      <c r="A215" s="6" t="s">
        <v>726</v>
      </c>
      <c r="B215" s="6" t="s">
        <v>60</v>
      </c>
      <c r="C215" s="6">
        <v>2</v>
      </c>
      <c r="D215" s="6" t="s">
        <v>65</v>
      </c>
      <c r="E215" s="6" t="s">
        <v>434</v>
      </c>
      <c r="F215" s="6">
        <v>7</v>
      </c>
      <c r="G215" s="6">
        <v>0</v>
      </c>
      <c r="H215" s="6" t="s">
        <v>512</v>
      </c>
      <c r="I215" s="6" t="s">
        <v>512</v>
      </c>
      <c r="J215" s="6" t="s">
        <v>421</v>
      </c>
      <c r="K215" s="6" t="s">
        <v>421</v>
      </c>
      <c r="L215" t="str">
        <f>VLOOKUP(A215,[2]Copied_fromFigures!A:B,2,0)</f>
        <v>PVS1_Strong</v>
      </c>
      <c r="M215" t="str">
        <f>VLOOKUP(A215,[2]Copied_fromFigures!A:C,3,0)</f>
        <v xml:space="preserve">Exon 10; In frame, ≥ 1 domain coding exons targeted  </v>
      </c>
    </row>
    <row r="216" spans="1:13" x14ac:dyDescent="0.3">
      <c r="A216" s="6" t="s">
        <v>727</v>
      </c>
      <c r="B216" s="6" t="s">
        <v>60</v>
      </c>
      <c r="C216" s="6">
        <v>38</v>
      </c>
      <c r="D216" s="6" t="s">
        <v>59</v>
      </c>
      <c r="E216" s="6" t="s">
        <v>434</v>
      </c>
      <c r="F216" s="6">
        <v>1</v>
      </c>
      <c r="G216" s="6">
        <v>0</v>
      </c>
      <c r="H216" s="6" t="s">
        <v>528</v>
      </c>
      <c r="I216" s="6" t="s">
        <v>489</v>
      </c>
      <c r="J216" s="6" t="s">
        <v>421</v>
      </c>
      <c r="K216" s="6" t="s">
        <v>421</v>
      </c>
      <c r="L216" t="str">
        <f>VLOOKUP(A216,[2]Copied_fromFigures!A:B,2,0)</f>
        <v>PVS1</v>
      </c>
      <c r="M216" t="str">
        <f>VLOOKUP(A216,[2]Copied_fromFigures!A:C,3,0)</f>
        <v>Exon 11-15; ≥ 1 domain coding exons targeted, PTC_NMD predicted</v>
      </c>
    </row>
    <row r="217" spans="1:13" x14ac:dyDescent="0.3">
      <c r="A217" s="6" t="s">
        <v>728</v>
      </c>
      <c r="B217" s="6" t="s">
        <v>60</v>
      </c>
      <c r="C217" s="6">
        <v>6</v>
      </c>
      <c r="D217" s="6" t="s">
        <v>64</v>
      </c>
      <c r="E217" s="6" t="s">
        <v>434</v>
      </c>
      <c r="F217" s="6">
        <v>1</v>
      </c>
      <c r="G217" s="6">
        <v>0</v>
      </c>
      <c r="H217" s="6" t="s">
        <v>451</v>
      </c>
      <c r="I217" s="6" t="s">
        <v>528</v>
      </c>
      <c r="J217" s="6" t="s">
        <v>422</v>
      </c>
      <c r="K217" s="6" t="s">
        <v>421</v>
      </c>
      <c r="L217" t="str">
        <f>VLOOKUP(A217,[2]Copied_fromFigures!A:B,2,0)</f>
        <v>PM4</v>
      </c>
      <c r="M217" t="str">
        <f>VLOOKUP(A217,[2]Copied_fromFigures!A:C,3,0)</f>
        <v>Exon 11*; Not assumed to be single exon deletion</v>
      </c>
    </row>
    <row r="220" spans="1:13" x14ac:dyDescent="0.3">
      <c r="I220" s="6" t="s">
        <v>729</v>
      </c>
    </row>
  </sheetData>
  <autoFilter ref="A3:N217" xr:uid="{AA5507E4-D7A0-4E26-9E27-D9C68A49A5C7}"/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68E1-F717-441F-910B-357C8111EA21}">
  <dimension ref="A1:N27"/>
  <sheetViews>
    <sheetView workbookViewId="0">
      <selection activeCell="J10" sqref="J10"/>
    </sheetView>
  </sheetViews>
  <sheetFormatPr defaultRowHeight="14.4" x14ac:dyDescent="0.3"/>
  <cols>
    <col min="3" max="3" width="70.33203125" bestFit="1" customWidth="1"/>
    <col min="4" max="4" width="10.21875" bestFit="1" customWidth="1"/>
  </cols>
  <sheetData>
    <row r="1" spans="1:14" ht="31.5" customHeight="1" x14ac:dyDescent="0.3">
      <c r="A1" s="15" t="s">
        <v>755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5" thickBot="1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" thickBot="1" x14ac:dyDescent="0.35">
      <c r="B3" s="12" t="s">
        <v>749</v>
      </c>
      <c r="C3" s="13"/>
      <c r="D3" s="14"/>
    </row>
    <row r="4" spans="1:14" ht="28.8" x14ac:dyDescent="0.3">
      <c r="B4" s="8" t="s">
        <v>0</v>
      </c>
      <c r="C4" s="8" t="s">
        <v>733</v>
      </c>
      <c r="D4" s="9" t="s">
        <v>752</v>
      </c>
    </row>
    <row r="5" spans="1:14" x14ac:dyDescent="0.3">
      <c r="B5" t="s">
        <v>85</v>
      </c>
      <c r="C5" t="s">
        <v>475</v>
      </c>
      <c r="D5">
        <v>1</v>
      </c>
    </row>
    <row r="6" spans="1:14" x14ac:dyDescent="0.3">
      <c r="B6" t="s">
        <v>39</v>
      </c>
      <c r="C6" t="s">
        <v>672</v>
      </c>
      <c r="D6">
        <v>1</v>
      </c>
    </row>
    <row r="7" spans="1:14" x14ac:dyDescent="0.3">
      <c r="B7" t="s">
        <v>102</v>
      </c>
      <c r="C7" t="s">
        <v>730</v>
      </c>
      <c r="D7">
        <v>3</v>
      </c>
    </row>
    <row r="8" spans="1:14" x14ac:dyDescent="0.3">
      <c r="B8" t="s">
        <v>131</v>
      </c>
      <c r="C8" t="s">
        <v>731</v>
      </c>
      <c r="D8">
        <v>22</v>
      </c>
    </row>
    <row r="9" spans="1:14" x14ac:dyDescent="0.3">
      <c r="B9" t="s">
        <v>48</v>
      </c>
      <c r="C9" t="s">
        <v>732</v>
      </c>
      <c r="D9">
        <v>2</v>
      </c>
    </row>
    <row r="10" spans="1:14" ht="15" thickBot="1" x14ac:dyDescent="0.35"/>
    <row r="11" spans="1:14" ht="15" thickBot="1" x14ac:dyDescent="0.35">
      <c r="B11" s="12" t="s">
        <v>750</v>
      </c>
      <c r="C11" s="13"/>
      <c r="D11" s="14"/>
    </row>
    <row r="12" spans="1:14" ht="28.8" x14ac:dyDescent="0.3">
      <c r="B12" s="8" t="s">
        <v>0</v>
      </c>
      <c r="C12" s="8" t="s">
        <v>733</v>
      </c>
      <c r="D12" s="9" t="s">
        <v>752</v>
      </c>
    </row>
    <row r="13" spans="1:14" x14ac:dyDescent="0.3">
      <c r="B13" t="s">
        <v>85</v>
      </c>
      <c r="C13" t="s">
        <v>734</v>
      </c>
      <c r="D13">
        <v>4</v>
      </c>
    </row>
    <row r="14" spans="1:14" x14ac:dyDescent="0.3">
      <c r="B14" t="s">
        <v>155</v>
      </c>
      <c r="C14" t="s">
        <v>735</v>
      </c>
      <c r="D14">
        <v>3</v>
      </c>
    </row>
    <row r="15" spans="1:14" x14ac:dyDescent="0.3">
      <c r="B15" t="s">
        <v>102</v>
      </c>
      <c r="C15" t="s">
        <v>736</v>
      </c>
      <c r="D15">
        <v>21</v>
      </c>
    </row>
    <row r="16" spans="1:14" x14ac:dyDescent="0.3">
      <c r="B16" t="s">
        <v>131</v>
      </c>
      <c r="C16" t="s">
        <v>587</v>
      </c>
      <c r="D16">
        <v>1</v>
      </c>
    </row>
    <row r="17" spans="2:4" x14ac:dyDescent="0.3">
      <c r="B17" t="s">
        <v>48</v>
      </c>
      <c r="C17" t="s">
        <v>737</v>
      </c>
      <c r="D17">
        <v>4</v>
      </c>
    </row>
    <row r="18" spans="2:4" ht="15" thickBot="1" x14ac:dyDescent="0.35"/>
    <row r="19" spans="2:4" ht="15" thickBot="1" x14ac:dyDescent="0.35">
      <c r="B19" s="12" t="s">
        <v>751</v>
      </c>
      <c r="C19" s="13"/>
      <c r="D19" s="14"/>
    </row>
    <row r="20" spans="2:4" ht="28.8" x14ac:dyDescent="0.3">
      <c r="B20" s="8" t="s">
        <v>0</v>
      </c>
      <c r="C20" s="8" t="s">
        <v>733</v>
      </c>
      <c r="D20" s="9" t="s">
        <v>752</v>
      </c>
    </row>
    <row r="21" spans="2:4" x14ac:dyDescent="0.3">
      <c r="B21" t="s">
        <v>85</v>
      </c>
      <c r="C21" t="s">
        <v>739</v>
      </c>
      <c r="D21">
        <v>5</v>
      </c>
    </row>
    <row r="22" spans="2:4" x14ac:dyDescent="0.3">
      <c r="B22" t="s">
        <v>155</v>
      </c>
      <c r="C22" t="s">
        <v>740</v>
      </c>
      <c r="D22">
        <v>7</v>
      </c>
    </row>
    <row r="23" spans="2:4" x14ac:dyDescent="0.3">
      <c r="B23" t="s">
        <v>102</v>
      </c>
      <c r="C23" t="s">
        <v>738</v>
      </c>
      <c r="D23">
        <v>5</v>
      </c>
    </row>
    <row r="24" spans="2:4" x14ac:dyDescent="0.3">
      <c r="B24" t="s">
        <v>48</v>
      </c>
      <c r="C24" t="s">
        <v>741</v>
      </c>
      <c r="D24">
        <v>2</v>
      </c>
    </row>
    <row r="25" spans="2:4" x14ac:dyDescent="0.3">
      <c r="B25" t="s">
        <v>14</v>
      </c>
      <c r="C25" t="s">
        <v>742</v>
      </c>
      <c r="D25">
        <v>7</v>
      </c>
    </row>
    <row r="26" spans="2:4" x14ac:dyDescent="0.3">
      <c r="B26" t="s">
        <v>28</v>
      </c>
      <c r="C26" t="s">
        <v>743</v>
      </c>
      <c r="D26">
        <v>3</v>
      </c>
    </row>
    <row r="27" spans="2:4" x14ac:dyDescent="0.3">
      <c r="B27" t="s">
        <v>128</v>
      </c>
      <c r="C27" t="s">
        <v>712</v>
      </c>
      <c r="D27">
        <v>1</v>
      </c>
    </row>
  </sheetData>
  <mergeCells count="4">
    <mergeCell ref="B3:D3"/>
    <mergeCell ref="B11:D11"/>
    <mergeCell ref="B19:D19"/>
    <mergeCell ref="A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7.1</vt:lpstr>
      <vt:lpstr>7.2</vt:lpstr>
      <vt:lpstr>7.3</vt:lpstr>
      <vt:lpstr>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Stylianou</dc:creator>
  <cp:lastModifiedBy>Cassie Stylianou</cp:lastModifiedBy>
  <dcterms:created xsi:type="dcterms:W3CDTF">2023-08-07T22:56:37Z</dcterms:created>
  <dcterms:modified xsi:type="dcterms:W3CDTF">2024-06-25T21:08:18Z</dcterms:modified>
</cp:coreProperties>
</file>