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465" windowWidth="11700" windowHeight="9510" activeTab="1"/>
  </bookViews>
  <sheets>
    <sheet name="Trimestriel" sheetId="8" r:id="rId1"/>
    <sheet name="Annuel" sheetId="9" r:id="rId2"/>
    <sheet name="Paramètres" sheetId="10" r:id="rId3"/>
  </sheets>
  <calcPr calcId="145621"/>
</workbook>
</file>

<file path=xl/calcChain.xml><?xml version="1.0" encoding="utf-8"?>
<calcChain xmlns="http://schemas.openxmlformats.org/spreadsheetml/2006/main">
  <c r="E13" i="9" l="1"/>
  <c r="E14" i="9"/>
  <c r="E15" i="9"/>
  <c r="E16" i="9"/>
  <c r="E17" i="9"/>
  <c r="E18" i="9"/>
  <c r="E19" i="9"/>
  <c r="E20" i="9"/>
  <c r="E21" i="9"/>
  <c r="E22" i="9"/>
  <c r="E23" i="9"/>
  <c r="E12" i="9"/>
  <c r="C4" i="10" l="1"/>
  <c r="C5" i="10" s="1"/>
  <c r="C3" i="10"/>
  <c r="C13" i="10" s="1"/>
  <c r="C11" i="10" l="1"/>
  <c r="E8" i="9"/>
  <c r="C10" i="10"/>
  <c r="D23" i="8" s="1"/>
  <c r="C7" i="10"/>
  <c r="C8" i="10"/>
  <c r="D21" i="8" l="1"/>
  <c r="D22" i="8"/>
  <c r="E4" i="9"/>
  <c r="E10" i="9"/>
  <c r="E5" i="9"/>
  <c r="E7" i="9"/>
  <c r="E6" i="9"/>
  <c r="E9" i="9"/>
  <c r="E11" i="9"/>
  <c r="E39" i="8"/>
  <c r="E40" i="8"/>
  <c r="D39" i="8"/>
  <c r="D40" i="8"/>
  <c r="D43" i="8"/>
  <c r="E41" i="8"/>
  <c r="E37" i="8"/>
  <c r="E38" i="8"/>
  <c r="E35" i="8"/>
  <c r="E36" i="8"/>
  <c r="E33" i="8"/>
  <c r="E34" i="8"/>
  <c r="E31" i="8"/>
  <c r="E32" i="8"/>
  <c r="E29" i="8"/>
  <c r="E30" i="8"/>
  <c r="E27" i="8"/>
  <c r="E28" i="8"/>
  <c r="E25" i="8"/>
  <c r="E26" i="8"/>
  <c r="E24" i="8"/>
  <c r="E23" i="8"/>
  <c r="E21" i="8"/>
  <c r="E22" i="8"/>
  <c r="E19" i="8"/>
  <c r="E20" i="8"/>
  <c r="E17" i="8"/>
  <c r="E18" i="8"/>
  <c r="E15" i="8"/>
  <c r="E16" i="8"/>
  <c r="E13" i="8"/>
  <c r="E14" i="8"/>
  <c r="E11" i="8"/>
  <c r="E12" i="8"/>
  <c r="E10" i="8"/>
  <c r="E42" i="8"/>
  <c r="E44" i="8"/>
  <c r="E43" i="8"/>
  <c r="E6" i="8"/>
  <c r="E7" i="8"/>
  <c r="E4" i="8"/>
  <c r="E5" i="8"/>
  <c r="D41" i="8"/>
  <c r="D42" i="8"/>
  <c r="D38" i="8"/>
  <c r="D36" i="8"/>
  <c r="D37" i="8"/>
  <c r="D34" i="8"/>
  <c r="D35" i="8"/>
  <c r="D32" i="8"/>
  <c r="D33" i="8"/>
  <c r="D30" i="8"/>
  <c r="D31" i="8"/>
  <c r="D28" i="8"/>
  <c r="D29" i="8"/>
  <c r="D26" i="8"/>
  <c r="D27" i="8"/>
  <c r="D24" i="8"/>
  <c r="D25" i="8"/>
  <c r="D20" i="8"/>
  <c r="D18" i="8"/>
  <c r="D19" i="8"/>
  <c r="D16" i="8"/>
  <c r="D17" i="8"/>
  <c r="D14" i="8"/>
  <c r="D15" i="8"/>
  <c r="D11" i="8"/>
  <c r="D13" i="8"/>
  <c r="D10" i="8"/>
  <c r="D12" i="8"/>
  <c r="D8" i="8"/>
  <c r="D44" i="8"/>
  <c r="D6" i="8"/>
  <c r="D7" i="8"/>
  <c r="D4" i="8"/>
  <c r="D5" i="8"/>
  <c r="E8" i="8"/>
  <c r="E9" i="8"/>
  <c r="D9" i="8"/>
</calcChain>
</file>

<file path=xl/sharedStrings.xml><?xml version="1.0" encoding="utf-8"?>
<sst xmlns="http://schemas.openxmlformats.org/spreadsheetml/2006/main" count="673" uniqueCount="151">
  <si>
    <t>id</t>
  </si>
  <si>
    <t>false</t>
  </si>
  <si>
    <t>true</t>
  </si>
  <si>
    <t>Profil V3</t>
  </si>
  <si>
    <t>ProfilV3</t>
  </si>
  <si>
    <t>libellé</t>
  </si>
  <si>
    <t>Année</t>
  </si>
  <si>
    <t>Mois</t>
  </si>
  <si>
    <t>Trimeste</t>
  </si>
  <si>
    <t>Date début trimestre</t>
  </si>
  <si>
    <t>Date fin trimestre</t>
  </si>
  <si>
    <t>Date début -65 ans</t>
  </si>
  <si>
    <t>Date fin -65 ans</t>
  </si>
  <si>
    <t>Date début 65 ans</t>
  </si>
  <si>
    <t>Date fin 65 ans</t>
  </si>
  <si>
    <t>Conjoint</t>
  </si>
  <si>
    <t>Conjoint pensionné</t>
  </si>
  <si>
    <t>Nature cotisante</t>
  </si>
  <si>
    <t>X0</t>
  </si>
  <si>
    <t>F0</t>
  </si>
  <si>
    <t>O0</t>
  </si>
  <si>
    <t>Y0</t>
  </si>
  <si>
    <t>P0</t>
  </si>
  <si>
    <t>E0</t>
  </si>
  <si>
    <t>Cessation</t>
  </si>
  <si>
    <t>NAC départ</t>
  </si>
  <si>
    <t>Tache</t>
  </si>
  <si>
    <t>Principal</t>
  </si>
  <si>
    <t>Complémentaire</t>
  </si>
  <si>
    <t>Conjoint aidant Maxi</t>
  </si>
  <si>
    <t>Conjoint aidant Mini</t>
  </si>
  <si>
    <t>Indépendant</t>
  </si>
  <si>
    <t>Retraite anticipée</t>
  </si>
  <si>
    <t>Pension de retraite</t>
  </si>
  <si>
    <t>Conjoint divorcé</t>
  </si>
  <si>
    <t>Pension de survie</t>
  </si>
  <si>
    <t>Salarié</t>
  </si>
  <si>
    <t>lieu et place du conjoint</t>
  </si>
  <si>
    <t>Régime</t>
  </si>
  <si>
    <t>atteint age pension en cours trimestre, Avec conjoint Sans pension, sans prise de pension avt, prise de pension avt, Principal, indépendant, aucun NAC avt</t>
  </si>
  <si>
    <t>atteint age pension en cours trimestre, Avec conjoint Sans pension, sans prise de pension avt, sans prise de pension avt, Complémentaire, indépendant, aucun NAC avt</t>
  </si>
  <si>
    <t>atteint age pension en cours trimestre, Avec conjoint Sans pension, sans prise de pension avt, sans prise de pension avt, Conjoint aidant Maxi, indépendant, aucun NAC avt</t>
  </si>
  <si>
    <t>atteint age pension en cours trimestre, Avec conjoint Sans pension, sans prise de pension avt, sans prise de pension avt, Conjoint aidant Mini, indépendant, aucun NAC avt</t>
  </si>
  <si>
    <t>atteint age pension en cours trimestre, Sans conjoint , sans prise de pension avt, sans prise de pension avt, Principal, indépendant, aucun NAC avt</t>
  </si>
  <si>
    <t>atteint age pension en cours trimestre, Sans conjoint , sans prise de pension avt, sans prise de pension avt, Complémentaire, indépendant, aucun NAC avt</t>
  </si>
  <si>
    <t>atteint age pension en cours trimestre, avec prise de pension avt, Retraite anticipée, salarié, Avec NAC avt:X0</t>
  </si>
  <si>
    <t>atteint age pension en cours trimestre, avec prise de pension avt, Retraite anticipée, Indépendant, Avec NAC avt:X0</t>
  </si>
  <si>
    <t>atteint age pension en cours trimestre, avec prise de pension avt, Pension de retraite, Indépendant, Avec NAC avt:F0</t>
  </si>
  <si>
    <t>atteint age pension en cours trimestre, avec prise de pension avt, Pension de retraite, salarié, Avec NAC avt:F0</t>
  </si>
  <si>
    <t>atteint age pension en cours trimestre, avec prise de pension avt, Conjoint divorcé, Indépendant, Avec NAC avt:F0</t>
  </si>
  <si>
    <t>atteint age pension en cours trimestre, avec prise de pension avt, Conjoint divorcé, salarié, Avec NAC avt:F0</t>
  </si>
  <si>
    <t>atteint age pension en cours trimestre, avec prise de pension avt, Pension de survie, Indépendant, Avec NAC avt:O0</t>
  </si>
  <si>
    <t>atteint age pension en cours trimestre, avec prise de pension avt, Pension de survie, salarié, Avec NAC avt:O0</t>
  </si>
  <si>
    <t>atteint age pension en cours trimestre, sans prise de pension avt, fonctionnaire, Avec NAC avt:O0</t>
  </si>
  <si>
    <t>atteint age pension en cours trimestre, sans prise de pension avt, Pension de retraite, fonctionnaire</t>
  </si>
  <si>
    <t>atteint age pension en cours trimestre, sans prise de pension avt, Conjoint divorcé, fonctionnaire</t>
  </si>
  <si>
    <t>atteint age pension en cours trimestre, assimilation pour cause maladie</t>
  </si>
  <si>
    <t>atteint age pension en cours trimestre, assurance continué</t>
  </si>
  <si>
    <t>atteint age pension en cours trimestre, assurance sociale</t>
  </si>
  <si>
    <t>atteint age pension en cours trimestre, plan famille</t>
  </si>
  <si>
    <t>atteint age pension en cours trimestre, période d'études</t>
  </si>
  <si>
    <t>atteint age pension en cours trimestre, service militaire</t>
  </si>
  <si>
    <t>atteint age pension en cours trimestre, assurance cessation</t>
  </si>
  <si>
    <t>atteint age pension en cours trimestre, sans prise de pension avt, lieu et place du conjoint, indépendant</t>
  </si>
  <si>
    <t>Enfant à charge</t>
  </si>
  <si>
    <t>NAC avant</t>
  </si>
  <si>
    <t>Age pension atteint</t>
  </si>
  <si>
    <t>atteint age pension en cours trimestre, Avec pension, sans prise de pension avt, Principal, indépendant, aucun NAC avt</t>
  </si>
  <si>
    <t>atteint age pension en cours trimestre, Avec pension, sans prise de pension avt, Complémentaire, indépendant, aucun NAC avt</t>
  </si>
  <si>
    <t>atteint age pension en cours trimestre, Avec pension, sans prise de pension avt, Conjoint aidant Maxi, indépendant, aucun NAC avt</t>
  </si>
  <si>
    <t>atteint age pension en cours trimestre, Avec pension, sans prise de pension avt, Conjoint aidant Mini, indépendant, aucun NAC avt</t>
  </si>
  <si>
    <t>atteint age pension en cours trimestre, Avec pension, sans prise de pension avt, Principal, Salarié, aucun NAC avt</t>
  </si>
  <si>
    <t>atteint age pension en cours trimestre, Avec pension, sans prise de pension avt, Complémentaire, Salarié, aucun NAC avt</t>
  </si>
  <si>
    <t>atteint age pension en cours trimestre, Avec pension, sans prise de pension avt, Conjoint aidant Maxi, Salarié, aucun NAC avt</t>
  </si>
  <si>
    <t>atteint age pension en cours trimestre, Avec pension, sans prise de pension avt, Conjoint aidant Mini, Salarié, aucun NAC avt</t>
  </si>
  <si>
    <t>NAC après</t>
  </si>
  <si>
    <t>Age pension atteint sans pension</t>
  </si>
  <si>
    <t>Super nature</t>
  </si>
  <si>
    <t>Nature</t>
  </si>
  <si>
    <t>U0</t>
  </si>
  <si>
    <t>K1</t>
  </si>
  <si>
    <t>T0</t>
  </si>
  <si>
    <t>U1</t>
  </si>
  <si>
    <t>A_</t>
  </si>
  <si>
    <t>D_</t>
  </si>
  <si>
    <t>L_</t>
  </si>
  <si>
    <t>Q_</t>
  </si>
  <si>
    <t>U7</t>
  </si>
  <si>
    <t>U8</t>
  </si>
  <si>
    <t>U9</t>
  </si>
  <si>
    <t>S_</t>
  </si>
  <si>
    <t>Fonctionnaire SdPSP</t>
  </si>
  <si>
    <t>Années carrière</t>
  </si>
  <si>
    <t>&gt;= 45 ans</t>
  </si>
  <si>
    <t>&lt; 45 ans</t>
  </si>
  <si>
    <t>Nature pension</t>
  </si>
  <si>
    <t>Retraite</t>
  </si>
  <si>
    <t>Skip</t>
  </si>
  <si>
    <t>RTE</t>
  </si>
  <si>
    <t>SUR</t>
  </si>
  <si>
    <t>IDP</t>
  </si>
  <si>
    <t>Régime DB</t>
  </si>
  <si>
    <t>Nature pension DB</t>
  </si>
  <si>
    <t>SLR</t>
  </si>
  <si>
    <t>FSD</t>
  </si>
  <si>
    <t>Années carrière DB</t>
  </si>
  <si>
    <t>DIV</t>
  </si>
  <si>
    <t>P45</t>
  </si>
  <si>
    <t>M45</t>
  </si>
  <si>
    <t>Denier jour trimestre 65 ans</t>
  </si>
  <si>
    <t>F</t>
  </si>
  <si>
    <t>T</t>
  </si>
  <si>
    <t>/</t>
  </si>
  <si>
    <t>Bénéfice d'une retraite après âge légal</t>
  </si>
  <si>
    <t>Assurance continué</t>
  </si>
  <si>
    <t>Assurance sociale</t>
  </si>
  <si>
    <t>Plan famille</t>
  </si>
  <si>
    <t>Période d'études</t>
  </si>
  <si>
    <t>Service militaire</t>
  </si>
  <si>
    <t>Assurance cessation</t>
  </si>
  <si>
    <t>Assimilation pour cause maladie</t>
  </si>
  <si>
    <t>Bénéficie d'une Pension</t>
  </si>
  <si>
    <t>Indifférent</t>
  </si>
  <si>
    <t>Survie</t>
  </si>
  <si>
    <t>Conjoint aidant mini-statut</t>
  </si>
  <si>
    <t>Limite Art11</t>
  </si>
  <si>
    <t>Retraite après âge légal ou survie à partir 65a</t>
  </si>
  <si>
    <t>IND</t>
  </si>
  <si>
    <t>Retraite avant âge légal sans charge enfant</t>
  </si>
  <si>
    <t>Bénéfice d'une retraite avant âge légal</t>
  </si>
  <si>
    <t>Pas atteint age pension, pension de retraite, salarié, F0</t>
  </si>
  <si>
    <t>Pas atteint age pension, pension de retraite, indépendant, F0 avec enfant à charges</t>
  </si>
  <si>
    <t>Pas atteint age pension, pension de retraite, salarié, F0 avec enfant à charges</t>
  </si>
  <si>
    <t>Retraite avant âge légal avec charge enfant</t>
  </si>
  <si>
    <t>Atteint age pension, pension de retraite, indépendant, F0</t>
  </si>
  <si>
    <t>Atteint age pension, pension de retraite conjoint divorcé, indépendant, F0</t>
  </si>
  <si>
    <t>Atteint age pension, pension de retraite, salarié, F0</t>
  </si>
  <si>
    <t>Atteint age pension, pension de retraite conjoint divorcé, salarié, F0</t>
  </si>
  <si>
    <t>Atteint age pension, pension de retraite, indépendant, F0 avec enfant à charges</t>
  </si>
  <si>
    <t>Atteint age pension, pension de retraite conjoint divorcé, indépendant, F0 avec enfant à charges</t>
  </si>
  <si>
    <t>Atteint age pension, pension de retraite, salarié, F0 avec enfant à charges</t>
  </si>
  <si>
    <t>Atteint age pension, pension de retraite conjoint divorcé, salarié, F0 avec enfant à charges</t>
  </si>
  <si>
    <t>Pas atteint age pension, pension de retraite, indépendant,F0</t>
  </si>
  <si>
    <t>Pas atteint age pension, pension de survie, indépendant, O0</t>
  </si>
  <si>
    <t>Pas atteint age pension, pension de survie, salarié, O0</t>
  </si>
  <si>
    <t>Pas atteint age pension, pension de survie, indépendant, O0 avec enfant à charges</t>
  </si>
  <si>
    <t>Pas atteint age pension, pension de survie, salarié, O0 avec enfant à charges</t>
  </si>
  <si>
    <t>Atteint age pension, pension de survie, indépendant, O0</t>
  </si>
  <si>
    <t>Atteint age pension, pension de survie, salarié, O0</t>
  </si>
  <si>
    <t>Atteint age pension, pension de survie, indépendant, O0 avec enfant à charges</t>
  </si>
  <si>
    <t>Atteint age pension, pension de survie, salarié, O0 avec enfant à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</si>
</sst>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 applyNumberFormat="0" applyFont="0" applyBorder="0" applyProtection="0"/>
    <xf numFmtId="0" fontId="2" fillId="0" borderId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/>
    <xf numFmtId="0" fontId="3" fillId="0" borderId="0" xfId="3" applyFont="1" applyBorder="1"/>
    <xf numFmtId="164" fontId="3" fillId="0" borderId="0" xfId="3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164" fontId="0" fillId="0" borderId="0" xfId="0" applyNumberFormat="1" applyFont="1"/>
    <xf numFmtId="0" fontId="0" fillId="0" borderId="0" xfId="0" applyFont="1" applyAlignment="1">
      <alignment vertical="center"/>
    </xf>
    <xf numFmtId="0" fontId="6" fillId="0" borderId="0" xfId="0" applyFont="1"/>
  </cellXfs>
  <cellStyles count="4">
    <cellStyle name="Normal" xfId="0" builtinId="0"/>
    <cellStyle name="Normal 2" xfId="1"/>
    <cellStyle name="Normal 3" xfId="3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J1" zoomScale="70" zoomScaleNormal="70" workbookViewId="0">
      <selection activeCell="R10" sqref="R10"/>
    </sheetView>
  </sheetViews>
  <sheetFormatPr baseColWidth="10" defaultRowHeight="15" x14ac:dyDescent="0.25"/>
  <cols>
    <col min="1" max="1" width="9.28515625" style="3" bestFit="1" customWidth="1"/>
    <col min="2" max="2" width="3.42578125" style="3" bestFit="1" customWidth="1"/>
    <col min="3" max="3" width="164.140625" style="5" customWidth="1"/>
    <col min="4" max="4" width="19.140625" style="3" bestFit="1" customWidth="1"/>
    <col min="5" max="5" width="15.85546875" style="3" bestFit="1" customWidth="1"/>
    <col min="6" max="6" width="9.28515625" style="3" bestFit="1" customWidth="1"/>
    <col min="7" max="7" width="20.5703125" style="3" bestFit="1" customWidth="1"/>
    <col min="8" max="8" width="34.42578125" style="3" bestFit="1" customWidth="1"/>
    <col min="9" max="9" width="22" style="3" bestFit="1" customWidth="1"/>
    <col min="10" max="10" width="22" style="3" customWidth="1"/>
    <col min="11" max="11" width="17.140625" style="3" bestFit="1" customWidth="1"/>
    <col min="12" max="12" width="19.5703125" style="3" bestFit="1" customWidth="1"/>
    <col min="13" max="13" width="16.5703125" style="3" bestFit="1" customWidth="1"/>
    <col min="14" max="14" width="18.85546875" style="3" bestFit="1" customWidth="1"/>
    <col min="15" max="15" width="12" style="4" bestFit="1" customWidth="1"/>
    <col min="16" max="16" width="11" style="3" bestFit="1" customWidth="1"/>
    <col min="17" max="17" width="49.140625" style="4" bestFit="1" customWidth="1"/>
    <col min="18" max="18" width="55.7109375" style="4" bestFit="1" customWidth="1"/>
    <col min="19" max="19" width="55.7109375" style="4" customWidth="1"/>
    <col min="20" max="20" width="7" style="3" bestFit="1" customWidth="1"/>
    <col min="21" max="16384" width="11.42578125" style="3"/>
  </cols>
  <sheetData>
    <row r="1" spans="1:21" x14ac:dyDescent="0.25">
      <c r="A1" s="3" t="s">
        <v>3</v>
      </c>
    </row>
    <row r="2" spans="1:21" ht="15.75" customHeight="1" x14ac:dyDescent="0.25"/>
    <row r="3" spans="1:21" ht="15" customHeight="1" x14ac:dyDescent="0.25">
      <c r="A3" s="5" t="s">
        <v>4</v>
      </c>
      <c r="B3" s="5" t="s">
        <v>0</v>
      </c>
      <c r="C3" s="5" t="s">
        <v>5</v>
      </c>
      <c r="D3" s="6" t="s">
        <v>13</v>
      </c>
      <c r="E3" s="6" t="s">
        <v>14</v>
      </c>
      <c r="F3" s="6" t="s">
        <v>15</v>
      </c>
      <c r="G3" s="6" t="s">
        <v>16</v>
      </c>
      <c r="H3" s="10" t="s">
        <v>17</v>
      </c>
      <c r="I3" s="10" t="s">
        <v>38</v>
      </c>
      <c r="J3" s="10" t="s">
        <v>101</v>
      </c>
      <c r="K3" s="6" t="s">
        <v>92</v>
      </c>
      <c r="L3" s="6" t="s">
        <v>105</v>
      </c>
      <c r="M3" s="7" t="s">
        <v>95</v>
      </c>
      <c r="N3" s="7" t="s">
        <v>102</v>
      </c>
      <c r="O3" s="6" t="s">
        <v>25</v>
      </c>
      <c r="P3" s="7" t="s">
        <v>75</v>
      </c>
      <c r="Q3" s="7" t="s">
        <v>78</v>
      </c>
      <c r="R3" s="7" t="s">
        <v>77</v>
      </c>
      <c r="S3" s="7" t="s">
        <v>125</v>
      </c>
      <c r="T3" s="7" t="s">
        <v>26</v>
      </c>
      <c r="U3" s="7" t="s">
        <v>97</v>
      </c>
    </row>
    <row r="4" spans="1:21" x14ac:dyDescent="0.25">
      <c r="B4" s="5">
        <v>1</v>
      </c>
      <c r="C4" s="10" t="s">
        <v>39</v>
      </c>
      <c r="D4" s="3" t="str">
        <f ca="1">Paramètres!C10</f>
        <v>1952-04-01</v>
      </c>
      <c r="E4" s="3" t="str">
        <f ca="1">Paramètres!C11</f>
        <v>1956-12-31</v>
      </c>
      <c r="F4" s="3" t="s">
        <v>2</v>
      </c>
      <c r="G4" s="3" t="s">
        <v>1</v>
      </c>
      <c r="H4" s="8" t="s">
        <v>27</v>
      </c>
      <c r="I4" s="8"/>
      <c r="J4" s="8"/>
      <c r="M4" s="9"/>
      <c r="N4" s="9"/>
      <c r="O4" s="3" t="s">
        <v>83</v>
      </c>
      <c r="P4" s="9" t="s">
        <v>21</v>
      </c>
      <c r="Q4" s="12" t="s">
        <v>76</v>
      </c>
      <c r="R4" s="12" t="s">
        <v>112</v>
      </c>
      <c r="S4" s="12" t="s">
        <v>112</v>
      </c>
    </row>
    <row r="5" spans="1:21" x14ac:dyDescent="0.25">
      <c r="B5" s="3">
        <v>2</v>
      </c>
      <c r="C5" s="10" t="s">
        <v>40</v>
      </c>
      <c r="D5" s="3" t="str">
        <f ca="1">Paramètres!C10</f>
        <v>1952-04-01</v>
      </c>
      <c r="E5" s="3" t="str">
        <f ca="1">Paramètres!C11</f>
        <v>1956-12-31</v>
      </c>
      <c r="F5" s="3" t="s">
        <v>2</v>
      </c>
      <c r="G5" s="3" t="s">
        <v>1</v>
      </c>
      <c r="H5" s="8" t="s">
        <v>28</v>
      </c>
      <c r="I5" s="8"/>
      <c r="J5" s="8"/>
      <c r="M5" s="9"/>
      <c r="N5" s="9"/>
      <c r="O5" s="3" t="s">
        <v>84</v>
      </c>
      <c r="P5" s="9" t="s">
        <v>21</v>
      </c>
      <c r="Q5" s="12" t="s">
        <v>76</v>
      </c>
      <c r="R5" s="12" t="s">
        <v>112</v>
      </c>
      <c r="S5" s="12" t="s">
        <v>112</v>
      </c>
    </row>
    <row r="6" spans="1:21" x14ac:dyDescent="0.25">
      <c r="B6" s="5">
        <v>3</v>
      </c>
      <c r="C6" s="10" t="s">
        <v>41</v>
      </c>
      <c r="D6" s="3" t="str">
        <f ca="1">Paramètres!C10</f>
        <v>1952-04-01</v>
      </c>
      <c r="E6" s="3" t="str">
        <f ca="1">Paramètres!C11</f>
        <v>1956-12-31</v>
      </c>
      <c r="F6" s="3" t="s">
        <v>2</v>
      </c>
      <c r="G6" s="3" t="s">
        <v>1</v>
      </c>
      <c r="H6" s="8" t="s">
        <v>29</v>
      </c>
      <c r="I6" s="8"/>
      <c r="J6" s="8"/>
      <c r="M6" s="9"/>
      <c r="N6" s="9"/>
      <c r="O6" s="3" t="s">
        <v>85</v>
      </c>
      <c r="P6" s="9" t="s">
        <v>21</v>
      </c>
      <c r="Q6" s="12" t="s">
        <v>76</v>
      </c>
      <c r="R6" s="12" t="s">
        <v>112</v>
      </c>
      <c r="S6" s="12" t="s">
        <v>112</v>
      </c>
    </row>
    <row r="7" spans="1:21" x14ac:dyDescent="0.25">
      <c r="B7" s="5">
        <v>4</v>
      </c>
      <c r="C7" s="10" t="s">
        <v>42</v>
      </c>
      <c r="D7" s="3" t="str">
        <f ca="1">Paramètres!C10</f>
        <v>1952-04-01</v>
      </c>
      <c r="E7" s="3" t="str">
        <f ca="1">Paramètres!C11</f>
        <v>1956-12-31</v>
      </c>
      <c r="F7" s="3" t="s">
        <v>2</v>
      </c>
      <c r="G7" s="3" t="s">
        <v>1</v>
      </c>
      <c r="H7" s="8" t="s">
        <v>30</v>
      </c>
      <c r="I7" s="8"/>
      <c r="J7" s="8"/>
      <c r="M7" s="9"/>
      <c r="N7" s="9"/>
      <c r="O7" s="3" t="s">
        <v>86</v>
      </c>
      <c r="P7" s="9"/>
      <c r="Q7" s="3" t="s">
        <v>124</v>
      </c>
      <c r="R7" s="12" t="s">
        <v>112</v>
      </c>
      <c r="S7" s="12" t="s">
        <v>112</v>
      </c>
    </row>
    <row r="8" spans="1:21" x14ac:dyDescent="0.25">
      <c r="B8" s="3">
        <v>5</v>
      </c>
      <c r="C8" s="10" t="s">
        <v>43</v>
      </c>
      <c r="D8" s="3" t="str">
        <f ca="1">Paramètres!C10</f>
        <v>1952-04-01</v>
      </c>
      <c r="E8" s="3" t="str">
        <f ca="1">Paramètres!C11</f>
        <v>1956-12-31</v>
      </c>
      <c r="F8" s="3" t="s">
        <v>1</v>
      </c>
      <c r="H8" s="8" t="s">
        <v>27</v>
      </c>
      <c r="I8" s="8"/>
      <c r="J8" s="8"/>
      <c r="M8" s="9"/>
      <c r="N8" s="9"/>
      <c r="O8" s="3" t="s">
        <v>83</v>
      </c>
      <c r="P8" s="9" t="s">
        <v>21</v>
      </c>
      <c r="Q8" s="12" t="s">
        <v>76</v>
      </c>
      <c r="R8" s="12" t="s">
        <v>112</v>
      </c>
      <c r="S8" s="12" t="s">
        <v>112</v>
      </c>
    </row>
    <row r="9" spans="1:21" x14ac:dyDescent="0.25">
      <c r="B9" s="5">
        <v>6</v>
      </c>
      <c r="C9" s="10" t="s">
        <v>44</v>
      </c>
      <c r="D9" s="3" t="str">
        <f ca="1">Paramètres!C10</f>
        <v>1952-04-01</v>
      </c>
      <c r="E9" s="3" t="str">
        <f ca="1">Paramètres!C11</f>
        <v>1956-12-31</v>
      </c>
      <c r="F9" s="3" t="s">
        <v>1</v>
      </c>
      <c r="H9" s="8" t="s">
        <v>28</v>
      </c>
      <c r="I9" s="8"/>
      <c r="J9" s="8"/>
      <c r="M9" s="9"/>
      <c r="N9" s="9"/>
      <c r="O9" s="3" t="s">
        <v>84</v>
      </c>
      <c r="P9" s="9" t="s">
        <v>21</v>
      </c>
      <c r="Q9" s="12" t="s">
        <v>76</v>
      </c>
      <c r="R9" s="12" t="s">
        <v>112</v>
      </c>
      <c r="S9" s="12" t="s">
        <v>112</v>
      </c>
    </row>
    <row r="10" spans="1:21" x14ac:dyDescent="0.25">
      <c r="B10" s="5">
        <v>7</v>
      </c>
      <c r="C10" s="10" t="s">
        <v>46</v>
      </c>
      <c r="D10" s="3" t="str">
        <f ca="1">Paramètres!C10</f>
        <v>1952-04-01</v>
      </c>
      <c r="E10" s="3" t="str">
        <f ca="1">Paramètres!C11</f>
        <v>1956-12-31</v>
      </c>
      <c r="H10" s="8" t="s">
        <v>32</v>
      </c>
      <c r="I10" s="8" t="s">
        <v>31</v>
      </c>
      <c r="J10" s="8" t="s">
        <v>100</v>
      </c>
      <c r="K10" s="3" t="s">
        <v>93</v>
      </c>
      <c r="L10" s="15" t="s">
        <v>107</v>
      </c>
      <c r="M10" s="9" t="s">
        <v>96</v>
      </c>
      <c r="N10" s="9" t="s">
        <v>98</v>
      </c>
      <c r="O10" s="3" t="s">
        <v>18</v>
      </c>
      <c r="P10" s="9" t="s">
        <v>22</v>
      </c>
      <c r="Q10" s="12" t="s">
        <v>121</v>
      </c>
      <c r="R10" s="12" t="s">
        <v>113</v>
      </c>
      <c r="S10" s="12" t="s">
        <v>112</v>
      </c>
    </row>
    <row r="11" spans="1:21" x14ac:dyDescent="0.25">
      <c r="B11" s="3">
        <v>8</v>
      </c>
      <c r="C11" s="10" t="s">
        <v>45</v>
      </c>
      <c r="D11" s="3" t="str">
        <f ca="1">Paramètres!C10</f>
        <v>1952-04-01</v>
      </c>
      <c r="E11" s="3" t="str">
        <f ca="1">Paramètres!C11</f>
        <v>1956-12-31</v>
      </c>
      <c r="H11" s="8" t="s">
        <v>32</v>
      </c>
      <c r="I11" s="8" t="s">
        <v>36</v>
      </c>
      <c r="J11" s="15" t="s">
        <v>103</v>
      </c>
      <c r="K11" s="3" t="s">
        <v>93</v>
      </c>
      <c r="L11" s="15" t="s">
        <v>107</v>
      </c>
      <c r="M11" s="9" t="s">
        <v>96</v>
      </c>
      <c r="N11" s="9" t="s">
        <v>98</v>
      </c>
      <c r="O11" s="3" t="s">
        <v>18</v>
      </c>
      <c r="P11" s="9" t="s">
        <v>22</v>
      </c>
      <c r="Q11" s="12" t="s">
        <v>121</v>
      </c>
      <c r="R11" s="12" t="s">
        <v>113</v>
      </c>
      <c r="S11" s="12" t="s">
        <v>112</v>
      </c>
    </row>
    <row r="12" spans="1:21" x14ac:dyDescent="0.25">
      <c r="B12" s="5">
        <v>9</v>
      </c>
      <c r="C12" s="10" t="s">
        <v>46</v>
      </c>
      <c r="D12" s="3" t="str">
        <f ca="1">Paramètres!C10</f>
        <v>1952-04-01</v>
      </c>
      <c r="E12" s="3" t="str">
        <f ca="1">Paramètres!C11</f>
        <v>1956-12-31</v>
      </c>
      <c r="H12" s="8" t="s">
        <v>32</v>
      </c>
      <c r="I12" s="8" t="s">
        <v>31</v>
      </c>
      <c r="J12" s="8" t="s">
        <v>100</v>
      </c>
      <c r="K12" s="3" t="s">
        <v>94</v>
      </c>
      <c r="L12" s="15" t="s">
        <v>108</v>
      </c>
      <c r="M12" s="9" t="s">
        <v>96</v>
      </c>
      <c r="N12" s="9" t="s">
        <v>98</v>
      </c>
      <c r="O12" s="3" t="s">
        <v>18</v>
      </c>
      <c r="P12" s="9"/>
      <c r="Q12" s="9"/>
      <c r="R12" s="9"/>
      <c r="S12" s="12"/>
    </row>
    <row r="13" spans="1:21" x14ac:dyDescent="0.25">
      <c r="B13" s="5">
        <v>10</v>
      </c>
      <c r="C13" s="10" t="s">
        <v>45</v>
      </c>
      <c r="D13" s="3" t="str">
        <f ca="1">Paramètres!C10</f>
        <v>1952-04-01</v>
      </c>
      <c r="E13" s="3" t="str">
        <f ca="1">Paramètres!C11</f>
        <v>1956-12-31</v>
      </c>
      <c r="H13" s="8" t="s">
        <v>32</v>
      </c>
      <c r="I13" s="8" t="s">
        <v>36</v>
      </c>
      <c r="J13" s="15" t="s">
        <v>103</v>
      </c>
      <c r="K13" s="3" t="s">
        <v>94</v>
      </c>
      <c r="L13" s="15" t="s">
        <v>108</v>
      </c>
      <c r="M13" s="9" t="s">
        <v>96</v>
      </c>
      <c r="N13" s="9" t="s">
        <v>98</v>
      </c>
      <c r="O13" s="3" t="s">
        <v>18</v>
      </c>
      <c r="P13" s="9"/>
      <c r="Q13" s="9"/>
      <c r="R13" s="9"/>
      <c r="S13" s="12"/>
    </row>
    <row r="14" spans="1:21" x14ac:dyDescent="0.25">
      <c r="B14" s="3">
        <v>11</v>
      </c>
      <c r="C14" s="10" t="s">
        <v>47</v>
      </c>
      <c r="D14" s="3" t="str">
        <f ca="1">Paramètres!C10</f>
        <v>1952-04-01</v>
      </c>
      <c r="E14" s="3" t="str">
        <f ca="1">Paramètres!C11</f>
        <v>1956-12-31</v>
      </c>
      <c r="H14" s="8" t="s">
        <v>33</v>
      </c>
      <c r="I14" s="8" t="s">
        <v>31</v>
      </c>
      <c r="J14" s="8" t="s">
        <v>100</v>
      </c>
      <c r="K14" s="3" t="s">
        <v>93</v>
      </c>
      <c r="L14" s="15" t="s">
        <v>107</v>
      </c>
      <c r="M14" s="9" t="s">
        <v>96</v>
      </c>
      <c r="N14" s="9" t="s">
        <v>98</v>
      </c>
      <c r="O14" s="8" t="s">
        <v>19</v>
      </c>
      <c r="P14" s="9" t="s">
        <v>22</v>
      </c>
      <c r="Q14" s="12" t="s">
        <v>121</v>
      </c>
      <c r="R14" s="12" t="s">
        <v>113</v>
      </c>
      <c r="S14" s="12" t="s">
        <v>112</v>
      </c>
    </row>
    <row r="15" spans="1:21" x14ac:dyDescent="0.25">
      <c r="B15" s="5">
        <v>12</v>
      </c>
      <c r="C15" s="10" t="s">
        <v>47</v>
      </c>
      <c r="D15" s="3" t="str">
        <f ca="1">Paramètres!C10</f>
        <v>1952-04-01</v>
      </c>
      <c r="E15" s="3" t="str">
        <f ca="1">Paramètres!C11</f>
        <v>1956-12-31</v>
      </c>
      <c r="H15" s="8" t="s">
        <v>33</v>
      </c>
      <c r="I15" s="8" t="s">
        <v>31</v>
      </c>
      <c r="J15" s="8" t="s">
        <v>100</v>
      </c>
      <c r="K15" s="3" t="s">
        <v>93</v>
      </c>
      <c r="L15" s="15" t="s">
        <v>107</v>
      </c>
      <c r="M15" s="9" t="s">
        <v>96</v>
      </c>
      <c r="N15" s="9" t="s">
        <v>98</v>
      </c>
      <c r="O15" s="8" t="s">
        <v>19</v>
      </c>
      <c r="P15" s="9" t="s">
        <v>22</v>
      </c>
      <c r="Q15" s="12" t="s">
        <v>121</v>
      </c>
      <c r="R15" s="12" t="s">
        <v>113</v>
      </c>
      <c r="S15" s="12" t="s">
        <v>112</v>
      </c>
    </row>
    <row r="16" spans="1:21" x14ac:dyDescent="0.25">
      <c r="B16" s="5">
        <v>13</v>
      </c>
      <c r="C16" s="10" t="s">
        <v>48</v>
      </c>
      <c r="D16" s="3" t="str">
        <f ca="1">Paramètres!C10</f>
        <v>1952-04-01</v>
      </c>
      <c r="E16" s="3" t="str">
        <f ca="1">Paramètres!C11</f>
        <v>1956-12-31</v>
      </c>
      <c r="H16" s="8" t="s">
        <v>33</v>
      </c>
      <c r="I16" s="8" t="s">
        <v>36</v>
      </c>
      <c r="J16" s="15" t="s">
        <v>103</v>
      </c>
      <c r="K16" s="3" t="s">
        <v>93</v>
      </c>
      <c r="L16" s="15" t="s">
        <v>107</v>
      </c>
      <c r="M16" s="9" t="s">
        <v>96</v>
      </c>
      <c r="N16" s="9" t="s">
        <v>98</v>
      </c>
      <c r="O16" s="8" t="s">
        <v>19</v>
      </c>
      <c r="P16" s="9" t="s">
        <v>22</v>
      </c>
      <c r="Q16" s="12" t="s">
        <v>121</v>
      </c>
      <c r="R16" s="12" t="s">
        <v>113</v>
      </c>
      <c r="S16" s="12" t="s">
        <v>112</v>
      </c>
    </row>
    <row r="17" spans="2:19" x14ac:dyDescent="0.25">
      <c r="B17" s="3">
        <v>14</v>
      </c>
      <c r="C17" s="10" t="s">
        <v>48</v>
      </c>
      <c r="D17" s="3" t="str">
        <f ca="1">Paramètres!C10</f>
        <v>1952-04-01</v>
      </c>
      <c r="E17" s="3" t="str">
        <f ca="1">Paramètres!C11</f>
        <v>1956-12-31</v>
      </c>
      <c r="H17" s="8" t="s">
        <v>33</v>
      </c>
      <c r="I17" s="8" t="s">
        <v>36</v>
      </c>
      <c r="J17" s="15" t="s">
        <v>103</v>
      </c>
      <c r="K17" s="3" t="s">
        <v>93</v>
      </c>
      <c r="L17" s="15" t="s">
        <v>107</v>
      </c>
      <c r="M17" s="9" t="s">
        <v>96</v>
      </c>
      <c r="N17" s="9" t="s">
        <v>98</v>
      </c>
      <c r="O17" s="8" t="s">
        <v>19</v>
      </c>
      <c r="P17" s="9" t="s">
        <v>22</v>
      </c>
      <c r="Q17" s="12" t="s">
        <v>121</v>
      </c>
      <c r="R17" s="12" t="s">
        <v>113</v>
      </c>
      <c r="S17" s="12" t="s">
        <v>112</v>
      </c>
    </row>
    <row r="18" spans="2:19" x14ac:dyDescent="0.25">
      <c r="B18" s="5">
        <v>15</v>
      </c>
      <c r="C18" s="10" t="s">
        <v>49</v>
      </c>
      <c r="D18" s="3" t="str">
        <f ca="1">Paramètres!C10</f>
        <v>1952-04-01</v>
      </c>
      <c r="E18" s="3" t="str">
        <f ca="1">Paramètres!C11</f>
        <v>1956-12-31</v>
      </c>
      <c r="H18" s="8" t="s">
        <v>34</v>
      </c>
      <c r="I18" s="8" t="s">
        <v>31</v>
      </c>
      <c r="J18" s="8" t="s">
        <v>100</v>
      </c>
      <c r="K18" s="3" t="s">
        <v>122</v>
      </c>
      <c r="L18" s="16" t="s">
        <v>127</v>
      </c>
      <c r="M18" s="9" t="s">
        <v>34</v>
      </c>
      <c r="N18" s="15" t="s">
        <v>106</v>
      </c>
      <c r="O18" s="8" t="s">
        <v>19</v>
      </c>
      <c r="P18" s="9" t="s">
        <v>22</v>
      </c>
      <c r="Q18" s="12" t="s">
        <v>121</v>
      </c>
      <c r="R18" s="12" t="s">
        <v>113</v>
      </c>
      <c r="S18" s="12" t="s">
        <v>112</v>
      </c>
    </row>
    <row r="19" spans="2:19" x14ac:dyDescent="0.25">
      <c r="B19" s="5">
        <v>16</v>
      </c>
      <c r="C19" s="10" t="s">
        <v>49</v>
      </c>
      <c r="D19" s="3" t="str">
        <f ca="1">Paramètres!C10</f>
        <v>1952-04-01</v>
      </c>
      <c r="E19" s="3" t="str">
        <f ca="1">Paramètres!C11</f>
        <v>1956-12-31</v>
      </c>
      <c r="H19" s="8" t="s">
        <v>34</v>
      </c>
      <c r="I19" s="8" t="s">
        <v>31</v>
      </c>
      <c r="J19" s="8" t="s">
        <v>100</v>
      </c>
      <c r="K19" s="3" t="s">
        <v>122</v>
      </c>
      <c r="L19" s="16" t="s">
        <v>127</v>
      </c>
      <c r="M19" s="9" t="s">
        <v>34</v>
      </c>
      <c r="N19" s="15" t="s">
        <v>106</v>
      </c>
      <c r="O19" s="8" t="s">
        <v>19</v>
      </c>
      <c r="P19" s="9" t="s">
        <v>22</v>
      </c>
      <c r="Q19" s="12" t="s">
        <v>121</v>
      </c>
      <c r="R19" s="12" t="s">
        <v>113</v>
      </c>
      <c r="S19" s="12" t="s">
        <v>112</v>
      </c>
    </row>
    <row r="20" spans="2:19" x14ac:dyDescent="0.25">
      <c r="B20" s="3">
        <v>17</v>
      </c>
      <c r="C20" s="10" t="s">
        <v>50</v>
      </c>
      <c r="D20" s="3" t="str">
        <f ca="1">Paramètres!C10</f>
        <v>1952-04-01</v>
      </c>
      <c r="E20" s="3" t="str">
        <f ca="1">Paramètres!C11</f>
        <v>1956-12-31</v>
      </c>
      <c r="H20" s="8" t="s">
        <v>34</v>
      </c>
      <c r="I20" s="8" t="s">
        <v>36</v>
      </c>
      <c r="J20" s="15" t="s">
        <v>103</v>
      </c>
      <c r="K20" s="3" t="s">
        <v>122</v>
      </c>
      <c r="L20" s="16" t="s">
        <v>127</v>
      </c>
      <c r="M20" s="9" t="s">
        <v>34</v>
      </c>
      <c r="N20" s="15" t="s">
        <v>106</v>
      </c>
      <c r="O20" s="8" t="s">
        <v>19</v>
      </c>
      <c r="P20" s="9" t="s">
        <v>22</v>
      </c>
      <c r="Q20" s="12" t="s">
        <v>121</v>
      </c>
      <c r="R20" s="12" t="s">
        <v>113</v>
      </c>
      <c r="S20" s="12" t="s">
        <v>112</v>
      </c>
    </row>
    <row r="21" spans="2:19" x14ac:dyDescent="0.25">
      <c r="B21" s="5">
        <v>18</v>
      </c>
      <c r="C21" s="10" t="s">
        <v>50</v>
      </c>
      <c r="D21" s="3" t="str">
        <f ca="1">Paramètres!C10</f>
        <v>1952-04-01</v>
      </c>
      <c r="E21" s="3" t="str">
        <f ca="1">Paramètres!C11</f>
        <v>1956-12-31</v>
      </c>
      <c r="H21" s="8" t="s">
        <v>34</v>
      </c>
      <c r="I21" s="8" t="s">
        <v>36</v>
      </c>
      <c r="J21" s="15" t="s">
        <v>103</v>
      </c>
      <c r="K21" s="3" t="s">
        <v>122</v>
      </c>
      <c r="L21" s="16" t="s">
        <v>127</v>
      </c>
      <c r="M21" s="9" t="s">
        <v>34</v>
      </c>
      <c r="N21" s="15" t="s">
        <v>106</v>
      </c>
      <c r="O21" s="8" t="s">
        <v>19</v>
      </c>
      <c r="P21" s="9" t="s">
        <v>22</v>
      </c>
      <c r="Q21" s="12" t="s">
        <v>121</v>
      </c>
      <c r="R21" s="12" t="s">
        <v>113</v>
      </c>
      <c r="S21" s="12" t="s">
        <v>112</v>
      </c>
    </row>
    <row r="22" spans="2:19" x14ac:dyDescent="0.25">
      <c r="B22" s="5">
        <v>19</v>
      </c>
      <c r="C22" s="10" t="s">
        <v>51</v>
      </c>
      <c r="D22" s="14" t="str">
        <f ca="1">Paramètres!C10</f>
        <v>1952-04-01</v>
      </c>
      <c r="E22" s="3" t="str">
        <f ca="1">Paramètres!C11</f>
        <v>1956-12-31</v>
      </c>
      <c r="H22" s="8" t="s">
        <v>35</v>
      </c>
      <c r="I22" s="8" t="s">
        <v>31</v>
      </c>
      <c r="J22" s="8" t="s">
        <v>100</v>
      </c>
      <c r="K22" s="3" t="s">
        <v>122</v>
      </c>
      <c r="L22" s="16" t="s">
        <v>127</v>
      </c>
      <c r="M22" s="9" t="s">
        <v>123</v>
      </c>
      <c r="N22" s="9" t="s">
        <v>99</v>
      </c>
      <c r="O22" s="8" t="s">
        <v>20</v>
      </c>
      <c r="P22" s="9" t="s">
        <v>23</v>
      </c>
      <c r="Q22" s="12" t="s">
        <v>121</v>
      </c>
      <c r="R22" s="12" t="s">
        <v>113</v>
      </c>
      <c r="S22" s="12" t="s">
        <v>126</v>
      </c>
    </row>
    <row r="23" spans="2:19" x14ac:dyDescent="0.25">
      <c r="B23" s="3">
        <v>20</v>
      </c>
      <c r="C23" s="10" t="s">
        <v>52</v>
      </c>
      <c r="D23" s="14" t="str">
        <f ca="1">Paramètres!C10</f>
        <v>1952-04-01</v>
      </c>
      <c r="E23" s="3" t="str">
        <f ca="1">Paramètres!C11</f>
        <v>1956-12-31</v>
      </c>
      <c r="H23" s="8" t="s">
        <v>35</v>
      </c>
      <c r="I23" s="8" t="s">
        <v>36</v>
      </c>
      <c r="J23" s="15" t="s">
        <v>103</v>
      </c>
      <c r="K23" s="3" t="s">
        <v>122</v>
      </c>
      <c r="L23" s="16" t="s">
        <v>127</v>
      </c>
      <c r="M23" s="9" t="s">
        <v>123</v>
      </c>
      <c r="N23" s="9" t="s">
        <v>99</v>
      </c>
      <c r="O23" s="8" t="s">
        <v>20</v>
      </c>
      <c r="P23" s="9" t="s">
        <v>23</v>
      </c>
      <c r="Q23" s="12" t="s">
        <v>121</v>
      </c>
      <c r="R23" s="12" t="s">
        <v>113</v>
      </c>
      <c r="S23" s="12" t="s">
        <v>126</v>
      </c>
    </row>
    <row r="24" spans="2:19" x14ac:dyDescent="0.25">
      <c r="B24" s="5">
        <v>21</v>
      </c>
      <c r="C24" s="10" t="s">
        <v>53</v>
      </c>
      <c r="D24" s="3" t="str">
        <f ca="1">Paramètres!C10</f>
        <v>1952-04-01</v>
      </c>
      <c r="E24" s="3" t="str">
        <f ca="1">Paramètres!C11</f>
        <v>1956-12-31</v>
      </c>
      <c r="H24" s="8" t="s">
        <v>35</v>
      </c>
      <c r="I24" s="8" t="s">
        <v>91</v>
      </c>
      <c r="J24" s="15" t="s">
        <v>104</v>
      </c>
      <c r="K24" s="3" t="s">
        <v>122</v>
      </c>
      <c r="L24" s="16" t="s">
        <v>127</v>
      </c>
      <c r="M24" s="9" t="s">
        <v>123</v>
      </c>
      <c r="N24" s="9" t="s">
        <v>99</v>
      </c>
      <c r="O24" s="9" t="s">
        <v>20</v>
      </c>
      <c r="P24" s="9" t="s">
        <v>23</v>
      </c>
      <c r="Q24" s="12" t="s">
        <v>121</v>
      </c>
      <c r="R24" s="12" t="s">
        <v>113</v>
      </c>
      <c r="S24" s="12" t="s">
        <v>126</v>
      </c>
    </row>
    <row r="25" spans="2:19" x14ac:dyDescent="0.25">
      <c r="B25" s="5">
        <v>22</v>
      </c>
      <c r="C25" s="10" t="s">
        <v>54</v>
      </c>
      <c r="D25" s="3" t="str">
        <f ca="1">Paramètres!C10</f>
        <v>1952-04-01</v>
      </c>
      <c r="E25" s="3" t="str">
        <f ca="1">Paramètres!C11</f>
        <v>1956-12-31</v>
      </c>
      <c r="H25" s="8" t="s">
        <v>33</v>
      </c>
      <c r="I25" s="8" t="s">
        <v>91</v>
      </c>
      <c r="J25" s="15" t="s">
        <v>104</v>
      </c>
      <c r="K25" s="3" t="s">
        <v>93</v>
      </c>
      <c r="L25" s="15" t="s">
        <v>107</v>
      </c>
      <c r="M25" s="9" t="s">
        <v>96</v>
      </c>
      <c r="N25" s="9" t="s">
        <v>98</v>
      </c>
      <c r="O25" s="3" t="s">
        <v>83</v>
      </c>
      <c r="P25" s="9" t="s">
        <v>22</v>
      </c>
      <c r="Q25" s="12" t="s">
        <v>121</v>
      </c>
      <c r="R25" s="12" t="s">
        <v>113</v>
      </c>
      <c r="S25" s="12" t="s">
        <v>112</v>
      </c>
    </row>
    <row r="26" spans="2:19" x14ac:dyDescent="0.25">
      <c r="B26" s="3">
        <v>23</v>
      </c>
      <c r="C26" s="10" t="s">
        <v>55</v>
      </c>
      <c r="D26" s="3" t="str">
        <f ca="1">Paramètres!C10</f>
        <v>1952-04-01</v>
      </c>
      <c r="E26" s="3" t="str">
        <f ca="1">Paramètres!C11</f>
        <v>1956-12-31</v>
      </c>
      <c r="H26" s="8" t="s">
        <v>34</v>
      </c>
      <c r="I26" s="8" t="s">
        <v>91</v>
      </c>
      <c r="J26" s="15" t="s">
        <v>104</v>
      </c>
      <c r="K26" s="3" t="s">
        <v>93</v>
      </c>
      <c r="L26" s="15" t="s">
        <v>107</v>
      </c>
      <c r="M26" s="9" t="s">
        <v>34</v>
      </c>
      <c r="N26" s="15" t="s">
        <v>106</v>
      </c>
      <c r="O26" s="3" t="s">
        <v>83</v>
      </c>
      <c r="P26" s="9" t="s">
        <v>22</v>
      </c>
      <c r="Q26" s="12" t="s">
        <v>121</v>
      </c>
      <c r="R26" s="12" t="s">
        <v>113</v>
      </c>
      <c r="S26" s="12" t="s">
        <v>112</v>
      </c>
    </row>
    <row r="27" spans="2:19" x14ac:dyDescent="0.25">
      <c r="B27" s="5">
        <v>24</v>
      </c>
      <c r="C27" s="10" t="s">
        <v>67</v>
      </c>
      <c r="D27" s="3" t="str">
        <f ca="1">Paramètres!C10</f>
        <v>1952-04-01</v>
      </c>
      <c r="E27" s="3" t="str">
        <f ca="1">Paramètres!C11</f>
        <v>1956-12-31</v>
      </c>
      <c r="F27" s="3" t="s">
        <v>2</v>
      </c>
      <c r="G27" s="3" t="s">
        <v>2</v>
      </c>
      <c r="H27" s="8" t="s">
        <v>27</v>
      </c>
      <c r="I27" s="8"/>
      <c r="J27" s="8"/>
      <c r="M27" s="9"/>
      <c r="N27" s="9"/>
      <c r="O27" s="3" t="s">
        <v>83</v>
      </c>
      <c r="P27" s="9" t="s">
        <v>21</v>
      </c>
      <c r="Q27" s="12" t="s">
        <v>76</v>
      </c>
      <c r="R27" s="12" t="s">
        <v>112</v>
      </c>
      <c r="S27" s="12" t="s">
        <v>112</v>
      </c>
    </row>
    <row r="28" spans="2:19" x14ac:dyDescent="0.25">
      <c r="B28" s="5">
        <v>25</v>
      </c>
      <c r="C28" s="10" t="s">
        <v>68</v>
      </c>
      <c r="D28" s="3" t="str">
        <f ca="1">Paramètres!C10</f>
        <v>1952-04-01</v>
      </c>
      <c r="E28" s="3" t="str">
        <f ca="1">Paramètres!C11</f>
        <v>1956-12-31</v>
      </c>
      <c r="F28" s="3" t="s">
        <v>2</v>
      </c>
      <c r="G28" s="3" t="s">
        <v>2</v>
      </c>
      <c r="H28" s="8" t="s">
        <v>28</v>
      </c>
      <c r="I28" s="8"/>
      <c r="J28" s="8"/>
      <c r="M28" s="9"/>
      <c r="N28" s="9"/>
      <c r="O28" s="3" t="s">
        <v>84</v>
      </c>
      <c r="P28" s="9" t="s">
        <v>21</v>
      </c>
      <c r="Q28" s="12" t="s">
        <v>76</v>
      </c>
      <c r="R28" s="12" t="s">
        <v>112</v>
      </c>
      <c r="S28" s="12" t="s">
        <v>112</v>
      </c>
    </row>
    <row r="29" spans="2:19" x14ac:dyDescent="0.25">
      <c r="B29" s="3">
        <v>26</v>
      </c>
      <c r="C29" s="10" t="s">
        <v>69</v>
      </c>
      <c r="D29" s="3" t="str">
        <f ca="1">Paramètres!C10</f>
        <v>1952-04-01</v>
      </c>
      <c r="E29" s="3" t="str">
        <f ca="1">Paramètres!C11</f>
        <v>1956-12-31</v>
      </c>
      <c r="F29" s="3" t="s">
        <v>2</v>
      </c>
      <c r="G29" s="3" t="s">
        <v>2</v>
      </c>
      <c r="H29" s="8" t="s">
        <v>29</v>
      </c>
      <c r="I29" s="8"/>
      <c r="J29" s="8"/>
      <c r="M29" s="9"/>
      <c r="N29" s="9"/>
      <c r="O29" s="3" t="s">
        <v>85</v>
      </c>
      <c r="P29" s="9" t="s">
        <v>21</v>
      </c>
      <c r="Q29" s="12" t="s">
        <v>76</v>
      </c>
      <c r="R29" s="12" t="s">
        <v>112</v>
      </c>
      <c r="S29" s="12" t="s">
        <v>112</v>
      </c>
    </row>
    <row r="30" spans="2:19" x14ac:dyDescent="0.25">
      <c r="B30" s="5">
        <v>27</v>
      </c>
      <c r="C30" s="10" t="s">
        <v>70</v>
      </c>
      <c r="D30" s="3" t="str">
        <f ca="1">Paramètres!C10</f>
        <v>1952-04-01</v>
      </c>
      <c r="E30" s="3" t="str">
        <f ca="1">Paramètres!C11</f>
        <v>1956-12-31</v>
      </c>
      <c r="F30" s="3" t="s">
        <v>2</v>
      </c>
      <c r="G30" s="3" t="s">
        <v>2</v>
      </c>
      <c r="H30" s="8" t="s">
        <v>30</v>
      </c>
      <c r="I30" s="8"/>
      <c r="J30" s="8"/>
      <c r="M30" s="9"/>
      <c r="N30" s="9"/>
      <c r="O30" s="3" t="s">
        <v>86</v>
      </c>
      <c r="P30" s="9" t="s">
        <v>21</v>
      </c>
      <c r="Q30" s="12" t="s">
        <v>76</v>
      </c>
      <c r="R30" s="12" t="s">
        <v>112</v>
      </c>
      <c r="S30" s="12" t="s">
        <v>112</v>
      </c>
    </row>
    <row r="31" spans="2:19" x14ac:dyDescent="0.25">
      <c r="B31" s="5">
        <v>28</v>
      </c>
      <c r="C31" s="10" t="s">
        <v>71</v>
      </c>
      <c r="D31" s="3" t="str">
        <f ca="1">Paramètres!C10</f>
        <v>1952-04-01</v>
      </c>
      <c r="E31" s="3" t="str">
        <f ca="1">Paramètres!C11</f>
        <v>1956-12-31</v>
      </c>
      <c r="F31" s="3" t="s">
        <v>2</v>
      </c>
      <c r="G31" s="3" t="s">
        <v>2</v>
      </c>
      <c r="H31" s="8" t="s">
        <v>27</v>
      </c>
      <c r="I31" s="8"/>
      <c r="J31" s="15"/>
      <c r="M31" s="9"/>
      <c r="N31" s="9"/>
      <c r="O31" s="3" t="s">
        <v>83</v>
      </c>
      <c r="P31" s="9" t="s">
        <v>21</v>
      </c>
      <c r="Q31" s="12" t="s">
        <v>76</v>
      </c>
      <c r="R31" s="12" t="s">
        <v>112</v>
      </c>
      <c r="S31" s="12" t="s">
        <v>112</v>
      </c>
    </row>
    <row r="32" spans="2:19" x14ac:dyDescent="0.25">
      <c r="B32" s="3">
        <v>29</v>
      </c>
      <c r="C32" s="10" t="s">
        <v>72</v>
      </c>
      <c r="D32" s="3" t="str">
        <f ca="1">Paramètres!C10</f>
        <v>1952-04-01</v>
      </c>
      <c r="E32" s="3" t="str">
        <f ca="1">Paramètres!C11</f>
        <v>1956-12-31</v>
      </c>
      <c r="F32" s="3" t="s">
        <v>2</v>
      </c>
      <c r="G32" s="3" t="s">
        <v>2</v>
      </c>
      <c r="H32" s="8" t="s">
        <v>28</v>
      </c>
      <c r="I32" s="8"/>
      <c r="J32" s="15"/>
      <c r="M32" s="9"/>
      <c r="N32" s="9"/>
      <c r="O32" s="3" t="s">
        <v>84</v>
      </c>
      <c r="P32" s="9" t="s">
        <v>21</v>
      </c>
      <c r="Q32" s="12" t="s">
        <v>76</v>
      </c>
      <c r="R32" s="12" t="s">
        <v>112</v>
      </c>
      <c r="S32" s="12" t="s">
        <v>112</v>
      </c>
    </row>
    <row r="33" spans="2:21" x14ac:dyDescent="0.25">
      <c r="B33" s="5">
        <v>30</v>
      </c>
      <c r="C33" s="10" t="s">
        <v>73</v>
      </c>
      <c r="D33" s="3" t="str">
        <f ca="1">Paramètres!C10</f>
        <v>1952-04-01</v>
      </c>
      <c r="E33" s="3" t="str">
        <f ca="1">Paramètres!C11</f>
        <v>1956-12-31</v>
      </c>
      <c r="F33" s="3" t="s">
        <v>2</v>
      </c>
      <c r="G33" s="3" t="s">
        <v>2</v>
      </c>
      <c r="H33" s="8" t="s">
        <v>29</v>
      </c>
      <c r="I33" s="8"/>
      <c r="J33" s="15"/>
      <c r="M33" s="9"/>
      <c r="N33" s="9"/>
      <c r="O33" s="3" t="s">
        <v>85</v>
      </c>
      <c r="P33" s="9" t="s">
        <v>21</v>
      </c>
      <c r="Q33" s="12" t="s">
        <v>76</v>
      </c>
      <c r="R33" s="12" t="s">
        <v>112</v>
      </c>
      <c r="S33" s="12" t="s">
        <v>112</v>
      </c>
    </row>
    <row r="34" spans="2:21" x14ac:dyDescent="0.25">
      <c r="B34" s="5">
        <v>31</v>
      </c>
      <c r="C34" s="10" t="s">
        <v>74</v>
      </c>
      <c r="D34" s="3" t="str">
        <f ca="1">Paramètres!C10</f>
        <v>1952-04-01</v>
      </c>
      <c r="E34" s="3" t="str">
        <f ca="1">Paramètres!C11</f>
        <v>1956-12-31</v>
      </c>
      <c r="F34" s="3" t="s">
        <v>2</v>
      </c>
      <c r="G34" s="3" t="s">
        <v>2</v>
      </c>
      <c r="H34" s="8" t="s">
        <v>30</v>
      </c>
      <c r="I34" s="8"/>
      <c r="J34" s="15"/>
      <c r="M34" s="9"/>
      <c r="N34" s="9"/>
      <c r="O34" s="3" t="s">
        <v>86</v>
      </c>
      <c r="P34" s="9"/>
      <c r="Q34" s="3" t="s">
        <v>124</v>
      </c>
      <c r="R34" s="12" t="s">
        <v>112</v>
      </c>
      <c r="S34" s="12" t="s">
        <v>112</v>
      </c>
    </row>
    <row r="35" spans="2:21" x14ac:dyDescent="0.25">
      <c r="B35" s="3">
        <v>32</v>
      </c>
      <c r="C35" s="10" t="s">
        <v>56</v>
      </c>
      <c r="D35" s="3" t="str">
        <f ca="1">Paramètres!C10</f>
        <v>1952-04-01</v>
      </c>
      <c r="E35" s="3" t="str">
        <f ca="1">Paramètres!C11</f>
        <v>1956-12-31</v>
      </c>
      <c r="H35" s="8" t="s">
        <v>120</v>
      </c>
      <c r="I35" s="8"/>
      <c r="J35" s="8"/>
      <c r="M35" s="9"/>
      <c r="N35" s="9"/>
      <c r="O35" s="8" t="s">
        <v>79</v>
      </c>
      <c r="P35" s="9"/>
      <c r="Q35" s="9" t="s">
        <v>24</v>
      </c>
      <c r="R35" s="9"/>
      <c r="S35" s="9"/>
      <c r="U35" s="3" t="s">
        <v>2</v>
      </c>
    </row>
    <row r="36" spans="2:21" x14ac:dyDescent="0.25">
      <c r="B36" s="5">
        <v>33</v>
      </c>
      <c r="C36" s="10" t="s">
        <v>57</v>
      </c>
      <c r="D36" s="3" t="str">
        <f ca="1">Paramètres!C10</f>
        <v>1952-04-01</v>
      </c>
      <c r="E36" s="3" t="str">
        <f ca="1">Paramètres!C11</f>
        <v>1956-12-31</v>
      </c>
      <c r="H36" s="8" t="s">
        <v>114</v>
      </c>
      <c r="I36" s="8"/>
      <c r="J36" s="8"/>
      <c r="M36" s="9"/>
      <c r="N36" s="9"/>
      <c r="O36" s="8" t="s">
        <v>90</v>
      </c>
      <c r="P36" s="9"/>
      <c r="Q36" s="9" t="s">
        <v>24</v>
      </c>
      <c r="R36" s="9"/>
      <c r="S36" s="9"/>
      <c r="U36" s="3" t="s">
        <v>2</v>
      </c>
    </row>
    <row r="37" spans="2:21" x14ac:dyDescent="0.25">
      <c r="B37" s="5">
        <v>34</v>
      </c>
      <c r="C37" s="10" t="s">
        <v>58</v>
      </c>
      <c r="D37" s="3" t="str">
        <f ca="1">Paramètres!C10</f>
        <v>1952-04-01</v>
      </c>
      <c r="E37" s="3" t="str">
        <f ca="1">Paramètres!C11</f>
        <v>1956-12-31</v>
      </c>
      <c r="H37" s="8" t="s">
        <v>115</v>
      </c>
      <c r="I37" s="8"/>
      <c r="J37" s="8"/>
      <c r="M37" s="9"/>
      <c r="N37" s="9"/>
      <c r="O37" s="8" t="s">
        <v>80</v>
      </c>
      <c r="P37" s="9"/>
      <c r="Q37" s="9" t="s">
        <v>24</v>
      </c>
      <c r="R37" s="9"/>
      <c r="S37" s="9"/>
      <c r="U37" s="3" t="s">
        <v>2</v>
      </c>
    </row>
    <row r="38" spans="2:21" x14ac:dyDescent="0.25">
      <c r="B38" s="3">
        <v>35</v>
      </c>
      <c r="C38" s="10" t="s">
        <v>59</v>
      </c>
      <c r="D38" s="3" t="str">
        <f ca="1">Paramètres!C10</f>
        <v>1952-04-01</v>
      </c>
      <c r="E38" s="3" t="str">
        <f ca="1">Paramètres!C11</f>
        <v>1956-12-31</v>
      </c>
      <c r="H38" s="8" t="s">
        <v>116</v>
      </c>
      <c r="I38" s="8"/>
      <c r="J38" s="8"/>
      <c r="M38" s="9"/>
      <c r="N38" s="9"/>
      <c r="O38" s="8" t="s">
        <v>87</v>
      </c>
      <c r="P38" s="9"/>
      <c r="Q38" s="9" t="s">
        <v>24</v>
      </c>
      <c r="R38" s="9"/>
      <c r="S38" s="9"/>
      <c r="U38" s="3" t="s">
        <v>2</v>
      </c>
    </row>
    <row r="39" spans="2:21" x14ac:dyDescent="0.25">
      <c r="B39" s="5">
        <v>36</v>
      </c>
      <c r="C39" s="10" t="s">
        <v>59</v>
      </c>
      <c r="D39" s="3" t="str">
        <f ca="1">Paramètres!C10</f>
        <v>1952-04-01</v>
      </c>
      <c r="E39" s="3" t="str">
        <f ca="1">Paramètres!C11</f>
        <v>1956-12-31</v>
      </c>
      <c r="H39" s="8" t="s">
        <v>116</v>
      </c>
      <c r="I39" s="8"/>
      <c r="J39" s="8"/>
      <c r="M39" s="9"/>
      <c r="N39" s="9"/>
      <c r="O39" s="8" t="s">
        <v>88</v>
      </c>
      <c r="P39" s="9"/>
      <c r="Q39" s="9" t="s">
        <v>24</v>
      </c>
      <c r="R39" s="9"/>
      <c r="S39" s="9"/>
      <c r="U39" s="3" t="s">
        <v>2</v>
      </c>
    </row>
    <row r="40" spans="2:21" x14ac:dyDescent="0.25">
      <c r="B40" s="5">
        <v>37</v>
      </c>
      <c r="C40" s="10" t="s">
        <v>59</v>
      </c>
      <c r="D40" s="3" t="str">
        <f ca="1">Paramètres!C10</f>
        <v>1952-04-01</v>
      </c>
      <c r="E40" s="3" t="str">
        <f ca="1">Paramètres!C11</f>
        <v>1956-12-31</v>
      </c>
      <c r="H40" s="8" t="s">
        <v>116</v>
      </c>
      <c r="I40" s="8"/>
      <c r="J40" s="8"/>
      <c r="M40" s="9"/>
      <c r="N40" s="9"/>
      <c r="O40" s="8" t="s">
        <v>89</v>
      </c>
      <c r="P40" s="9"/>
      <c r="Q40" s="9" t="s">
        <v>24</v>
      </c>
      <c r="R40" s="9"/>
      <c r="S40" s="9"/>
      <c r="U40" s="3" t="s">
        <v>2</v>
      </c>
    </row>
    <row r="41" spans="2:21" x14ac:dyDescent="0.25">
      <c r="B41" s="3">
        <v>38</v>
      </c>
      <c r="C41" s="10" t="s">
        <v>60</v>
      </c>
      <c r="D41" s="3" t="str">
        <f ca="1">Paramètres!C10</f>
        <v>1952-04-01</v>
      </c>
      <c r="E41" s="3" t="str">
        <f ca="1">Paramètres!C11</f>
        <v>1956-12-31</v>
      </c>
      <c r="H41" s="8" t="s">
        <v>117</v>
      </c>
      <c r="I41" s="8"/>
      <c r="J41" s="8"/>
      <c r="M41" s="9"/>
      <c r="N41" s="9"/>
      <c r="O41" s="8" t="s">
        <v>81</v>
      </c>
      <c r="P41" s="9"/>
      <c r="Q41" s="9" t="s">
        <v>24</v>
      </c>
      <c r="R41" s="9"/>
      <c r="S41" s="9"/>
      <c r="U41" s="3" t="s">
        <v>2</v>
      </c>
    </row>
    <row r="42" spans="2:21" x14ac:dyDescent="0.25">
      <c r="B42" s="5">
        <v>39</v>
      </c>
      <c r="C42" s="10" t="s">
        <v>61</v>
      </c>
      <c r="D42" s="3" t="str">
        <f ca="1">Paramètres!C10</f>
        <v>1952-04-01</v>
      </c>
      <c r="E42" s="3" t="str">
        <f ca="1">Paramètres!C11</f>
        <v>1956-12-31</v>
      </c>
      <c r="H42" s="8" t="s">
        <v>118</v>
      </c>
      <c r="I42" s="8"/>
      <c r="J42" s="8"/>
      <c r="M42" s="9"/>
      <c r="N42" s="9"/>
      <c r="O42" s="8" t="s">
        <v>82</v>
      </c>
      <c r="P42" s="9"/>
      <c r="Q42" s="9" t="s">
        <v>24</v>
      </c>
      <c r="R42" s="9"/>
      <c r="S42" s="9"/>
      <c r="U42" s="3" t="s">
        <v>2</v>
      </c>
    </row>
    <row r="43" spans="2:21" x14ac:dyDescent="0.25">
      <c r="B43" s="5">
        <v>40</v>
      </c>
      <c r="C43" s="10" t="s">
        <v>62</v>
      </c>
      <c r="D43" s="3" t="str">
        <f ca="1">Paramètres!C10</f>
        <v>1952-04-01</v>
      </c>
      <c r="E43" s="3" t="str">
        <f ca="1">Paramètres!C11</f>
        <v>1956-12-31</v>
      </c>
      <c r="H43" s="8" t="s">
        <v>119</v>
      </c>
      <c r="I43" s="8"/>
      <c r="J43" s="8"/>
      <c r="M43" s="9"/>
      <c r="N43" s="9"/>
      <c r="O43" s="8" t="s">
        <v>80</v>
      </c>
      <c r="P43" s="9"/>
      <c r="Q43" s="9" t="s">
        <v>24</v>
      </c>
      <c r="R43" s="9"/>
      <c r="S43" s="9"/>
      <c r="U43" s="3" t="s">
        <v>2</v>
      </c>
    </row>
    <row r="44" spans="2:21" x14ac:dyDescent="0.25">
      <c r="B44" s="3">
        <v>41</v>
      </c>
      <c r="C44" s="10" t="s">
        <v>63</v>
      </c>
      <c r="D44" s="3" t="str">
        <f ca="1">Paramètres!C10</f>
        <v>1952-04-01</v>
      </c>
      <c r="E44" s="3" t="str">
        <f ca="1">Paramètres!C11</f>
        <v>1956-12-31</v>
      </c>
      <c r="F44" s="3" t="s">
        <v>2</v>
      </c>
      <c r="H44" s="8" t="s">
        <v>37</v>
      </c>
      <c r="I44" s="8" t="s">
        <v>31</v>
      </c>
      <c r="J44" s="8" t="s">
        <v>100</v>
      </c>
      <c r="M44" s="9"/>
      <c r="N44" s="9"/>
      <c r="O44" s="3"/>
      <c r="P44" s="9"/>
      <c r="Q44" s="9" t="s">
        <v>24</v>
      </c>
      <c r="R44" s="9"/>
      <c r="S44" s="9"/>
      <c r="T44" s="3" t="s">
        <v>2</v>
      </c>
      <c r="U44" s="3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70" zoomScaleNormal="70" workbookViewId="0">
      <selection activeCell="I35" sqref="I35"/>
    </sheetView>
  </sheetViews>
  <sheetFormatPr baseColWidth="10" defaultRowHeight="15" x14ac:dyDescent="0.25"/>
  <cols>
    <col min="1" max="1" width="9.140625" style="6" bestFit="1" customWidth="1"/>
    <col min="2" max="2" width="3.85546875" style="6" bestFit="1" customWidth="1"/>
    <col min="3" max="3" width="93.42578125" style="6" bestFit="1" customWidth="1"/>
    <col min="4" max="4" width="19.5703125" style="6" bestFit="1" customWidth="1"/>
    <col min="5" max="5" width="18.5703125" style="6" bestFit="1" customWidth="1"/>
    <col min="6" max="6" width="18.85546875" style="6" bestFit="1" customWidth="1"/>
    <col min="7" max="7" width="18.85546875" style="6" customWidth="1"/>
    <col min="8" max="8" width="16.28515625" style="6" bestFit="1" customWidth="1"/>
    <col min="9" max="9" width="13.42578125" style="6" bestFit="1" customWidth="1"/>
    <col min="10" max="10" width="11.7109375" style="6" bestFit="1" customWidth="1"/>
    <col min="11" max="11" width="10.85546875" style="6" bestFit="1" customWidth="1"/>
    <col min="12" max="12" width="11.42578125" style="6" bestFit="1" customWidth="1"/>
    <col min="13" max="13" width="27.28515625" style="6" customWidth="1"/>
    <col min="14" max="14" width="38.5703125" style="6" bestFit="1" customWidth="1"/>
    <col min="15" max="15" width="53.140625" style="6" bestFit="1" customWidth="1"/>
    <col min="16" max="16384" width="11.42578125" style="6"/>
  </cols>
  <sheetData>
    <row r="1" spans="1:15" x14ac:dyDescent="0.25">
      <c r="A1" s="6" t="s">
        <v>3</v>
      </c>
    </row>
    <row r="2" spans="1:15" ht="15.75" customHeight="1" x14ac:dyDescent="0.25"/>
    <row r="3" spans="1:15" ht="15" customHeight="1" x14ac:dyDescent="0.25">
      <c r="A3" s="6" t="s">
        <v>4</v>
      </c>
      <c r="B3" s="6" t="s">
        <v>0</v>
      </c>
      <c r="C3" s="6" t="s">
        <v>5</v>
      </c>
      <c r="D3" s="6" t="s">
        <v>66</v>
      </c>
      <c r="E3" s="6" t="s">
        <v>13</v>
      </c>
      <c r="F3" s="6" t="s">
        <v>95</v>
      </c>
      <c r="G3" s="6" t="s">
        <v>102</v>
      </c>
      <c r="H3" s="7" t="s">
        <v>64</v>
      </c>
      <c r="I3" s="7" t="s">
        <v>38</v>
      </c>
      <c r="J3" s="7" t="s">
        <v>101</v>
      </c>
      <c r="K3" s="7" t="s">
        <v>65</v>
      </c>
      <c r="L3" s="7" t="s">
        <v>75</v>
      </c>
      <c r="M3" s="7" t="s">
        <v>78</v>
      </c>
      <c r="N3" s="7" t="s">
        <v>77</v>
      </c>
      <c r="O3" s="7" t="s">
        <v>125</v>
      </c>
    </row>
    <row r="4" spans="1:15" x14ac:dyDescent="0.25">
      <c r="B4" s="6">
        <v>1</v>
      </c>
      <c r="C4" s="7" t="s">
        <v>142</v>
      </c>
      <c r="D4" s="6" t="s">
        <v>1</v>
      </c>
      <c r="E4" s="7" t="str">
        <f ca="1">Paramètres!C13</f>
        <v>1954-01-01</v>
      </c>
      <c r="F4" s="8" t="s">
        <v>33</v>
      </c>
      <c r="G4" s="9" t="s">
        <v>98</v>
      </c>
      <c r="H4" s="7" t="s">
        <v>110</v>
      </c>
      <c r="I4" s="8" t="s">
        <v>31</v>
      </c>
      <c r="J4" s="8" t="s">
        <v>100</v>
      </c>
      <c r="K4" s="7" t="s">
        <v>19</v>
      </c>
      <c r="L4" s="7" t="s">
        <v>19</v>
      </c>
      <c r="M4" s="12" t="s">
        <v>121</v>
      </c>
      <c r="N4" t="s">
        <v>129</v>
      </c>
      <c r="O4" t="s">
        <v>128</v>
      </c>
    </row>
    <row r="5" spans="1:15" x14ac:dyDescent="0.25">
      <c r="B5" s="6">
        <v>2</v>
      </c>
      <c r="C5" s="7" t="s">
        <v>143</v>
      </c>
      <c r="D5" s="6" t="s">
        <v>1</v>
      </c>
      <c r="E5" s="7" t="str">
        <f ca="1">Paramètres!C13</f>
        <v>1954-01-01</v>
      </c>
      <c r="F5" s="8" t="s">
        <v>35</v>
      </c>
      <c r="G5" s="9" t="s">
        <v>99</v>
      </c>
      <c r="H5" s="7" t="s">
        <v>110</v>
      </c>
      <c r="I5" s="8" t="s">
        <v>31</v>
      </c>
      <c r="J5" s="8" t="s">
        <v>100</v>
      </c>
      <c r="K5" s="7" t="s">
        <v>20</v>
      </c>
      <c r="L5" s="7" t="s">
        <v>19</v>
      </c>
      <c r="M5" s="12" t="s">
        <v>121</v>
      </c>
      <c r="N5" s="1" t="s">
        <v>129</v>
      </c>
      <c r="O5" s="1" t="s">
        <v>128</v>
      </c>
    </row>
    <row r="6" spans="1:15" x14ac:dyDescent="0.25">
      <c r="B6" s="6">
        <v>3</v>
      </c>
      <c r="C6" s="7" t="s">
        <v>130</v>
      </c>
      <c r="D6" s="6" t="s">
        <v>1</v>
      </c>
      <c r="E6" s="7" t="str">
        <f ca="1">Paramètres!C13</f>
        <v>1954-01-01</v>
      </c>
      <c r="F6" s="8" t="s">
        <v>33</v>
      </c>
      <c r="G6" s="9" t="s">
        <v>98</v>
      </c>
      <c r="H6" s="7" t="s">
        <v>110</v>
      </c>
      <c r="I6" s="8" t="s">
        <v>36</v>
      </c>
      <c r="J6" s="13" t="s">
        <v>103</v>
      </c>
      <c r="K6" s="7" t="s">
        <v>19</v>
      </c>
      <c r="L6" s="7" t="s">
        <v>19</v>
      </c>
      <c r="M6" s="12" t="s">
        <v>121</v>
      </c>
      <c r="N6" s="1" t="s">
        <v>129</v>
      </c>
      <c r="O6" s="1" t="s">
        <v>128</v>
      </c>
    </row>
    <row r="7" spans="1:15" x14ac:dyDescent="0.25">
      <c r="B7" s="6">
        <v>4</v>
      </c>
      <c r="C7" s="7" t="s">
        <v>144</v>
      </c>
      <c r="D7" s="6" t="s">
        <v>1</v>
      </c>
      <c r="E7" s="7" t="str">
        <f ca="1">Paramètres!C13</f>
        <v>1954-01-01</v>
      </c>
      <c r="F7" s="8" t="s">
        <v>35</v>
      </c>
      <c r="G7" s="9" t="s">
        <v>99</v>
      </c>
      <c r="H7" s="7" t="s">
        <v>110</v>
      </c>
      <c r="I7" s="8" t="s">
        <v>36</v>
      </c>
      <c r="J7" s="13" t="s">
        <v>103</v>
      </c>
      <c r="K7" s="7" t="s">
        <v>20</v>
      </c>
      <c r="L7" s="7" t="s">
        <v>19</v>
      </c>
      <c r="M7" s="12" t="s">
        <v>121</v>
      </c>
      <c r="N7" s="1" t="s">
        <v>129</v>
      </c>
      <c r="O7" s="1" t="s">
        <v>128</v>
      </c>
    </row>
    <row r="8" spans="1:15" x14ac:dyDescent="0.25">
      <c r="B8" s="6">
        <v>5</v>
      </c>
      <c r="C8" s="7" t="s">
        <v>131</v>
      </c>
      <c r="D8" s="6" t="s">
        <v>1</v>
      </c>
      <c r="E8" s="7" t="str">
        <f ca="1">Paramètres!C13</f>
        <v>1954-01-01</v>
      </c>
      <c r="F8" s="8" t="s">
        <v>33</v>
      </c>
      <c r="G8" s="9" t="s">
        <v>98</v>
      </c>
      <c r="H8" s="7" t="s">
        <v>111</v>
      </c>
      <c r="I8" s="8" t="s">
        <v>31</v>
      </c>
      <c r="J8" s="8" t="s">
        <v>100</v>
      </c>
      <c r="K8" s="7" t="s">
        <v>19</v>
      </c>
      <c r="L8" s="7" t="s">
        <v>19</v>
      </c>
      <c r="M8" s="12" t="s">
        <v>121</v>
      </c>
      <c r="N8" s="1" t="s">
        <v>129</v>
      </c>
      <c r="O8" s="1"/>
    </row>
    <row r="9" spans="1:15" x14ac:dyDescent="0.25">
      <c r="B9" s="6">
        <v>6</v>
      </c>
      <c r="C9" s="7" t="s">
        <v>145</v>
      </c>
      <c r="D9" s="6" t="s">
        <v>1</v>
      </c>
      <c r="E9" s="7" t="str">
        <f ca="1">Paramètres!C13</f>
        <v>1954-01-01</v>
      </c>
      <c r="F9" s="8" t="s">
        <v>35</v>
      </c>
      <c r="G9" s="9" t="s">
        <v>99</v>
      </c>
      <c r="H9" s="7" t="s">
        <v>111</v>
      </c>
      <c r="I9" s="8" t="s">
        <v>31</v>
      </c>
      <c r="J9" s="8" t="s">
        <v>100</v>
      </c>
      <c r="K9" s="7" t="s">
        <v>20</v>
      </c>
      <c r="L9" s="7" t="s">
        <v>19</v>
      </c>
      <c r="M9" s="12" t="s">
        <v>121</v>
      </c>
      <c r="N9" s="1" t="s">
        <v>129</v>
      </c>
      <c r="O9" s="1" t="s">
        <v>133</v>
      </c>
    </row>
    <row r="10" spans="1:15" x14ac:dyDescent="0.25">
      <c r="B10" s="6">
        <v>7</v>
      </c>
      <c r="C10" s="7" t="s">
        <v>132</v>
      </c>
      <c r="D10" s="6" t="s">
        <v>1</v>
      </c>
      <c r="E10" s="7" t="str">
        <f ca="1">Paramètres!C13</f>
        <v>1954-01-01</v>
      </c>
      <c r="F10" s="8" t="s">
        <v>33</v>
      </c>
      <c r="G10" s="9" t="s">
        <v>98</v>
      </c>
      <c r="H10" s="7" t="s">
        <v>111</v>
      </c>
      <c r="I10" s="8" t="s">
        <v>36</v>
      </c>
      <c r="J10" s="13" t="s">
        <v>103</v>
      </c>
      <c r="K10" s="7" t="s">
        <v>19</v>
      </c>
      <c r="L10" s="7" t="s">
        <v>19</v>
      </c>
      <c r="M10" s="12" t="s">
        <v>121</v>
      </c>
      <c r="N10" s="1" t="s">
        <v>129</v>
      </c>
      <c r="O10" s="1" t="s">
        <v>133</v>
      </c>
    </row>
    <row r="11" spans="1:15" x14ac:dyDescent="0.25">
      <c r="B11" s="6">
        <v>8</v>
      </c>
      <c r="C11" s="7" t="s">
        <v>146</v>
      </c>
      <c r="D11" s="6" t="s">
        <v>1</v>
      </c>
      <c r="E11" s="7" t="str">
        <f ca="1">Paramètres!C13</f>
        <v>1954-01-01</v>
      </c>
      <c r="F11" s="8" t="s">
        <v>35</v>
      </c>
      <c r="G11" s="9" t="s">
        <v>99</v>
      </c>
      <c r="H11" s="7" t="s">
        <v>111</v>
      </c>
      <c r="I11" s="8" t="s">
        <v>36</v>
      </c>
      <c r="J11" s="13" t="s">
        <v>103</v>
      </c>
      <c r="K11" s="7" t="s">
        <v>20</v>
      </c>
      <c r="L11" s="7" t="s">
        <v>19</v>
      </c>
      <c r="M11" s="12" t="s">
        <v>121</v>
      </c>
      <c r="N11" s="1" t="s">
        <v>129</v>
      </c>
      <c r="O11" s="1" t="s">
        <v>133</v>
      </c>
    </row>
    <row r="12" spans="1:15" x14ac:dyDescent="0.25">
      <c r="B12" s="6">
        <v>9</v>
      </c>
      <c r="C12" s="7" t="s">
        <v>134</v>
      </c>
      <c r="D12" s="7" t="s">
        <v>2</v>
      </c>
      <c r="E12" s="11">
        <f ca="1">DATE(YEAR(NOW())-64,MONTH(1),DAY(1))</f>
        <v>19360</v>
      </c>
      <c r="F12" s="8" t="s">
        <v>33</v>
      </c>
      <c r="G12" s="9" t="s">
        <v>98</v>
      </c>
      <c r="H12" s="7" t="s">
        <v>110</v>
      </c>
      <c r="I12" s="8" t="s">
        <v>31</v>
      </c>
      <c r="J12" s="8" t="s">
        <v>100</v>
      </c>
      <c r="K12" s="7" t="s">
        <v>19</v>
      </c>
      <c r="L12" s="7" t="s">
        <v>19</v>
      </c>
      <c r="M12" s="12" t="s">
        <v>121</v>
      </c>
      <c r="N12" s="1" t="s">
        <v>129</v>
      </c>
      <c r="O12" s="7" t="s">
        <v>112</v>
      </c>
    </row>
    <row r="13" spans="1:15" x14ac:dyDescent="0.25">
      <c r="B13" s="6">
        <v>10</v>
      </c>
      <c r="C13" s="7" t="s">
        <v>135</v>
      </c>
      <c r="D13" s="7" t="s">
        <v>2</v>
      </c>
      <c r="E13" s="11">
        <f t="shared" ref="E13:E23" ca="1" si="0">DATE(YEAR(NOW())-64,MONTH(1),DAY(1))</f>
        <v>19360</v>
      </c>
      <c r="F13" s="8" t="s">
        <v>34</v>
      </c>
      <c r="G13" s="13" t="s">
        <v>106</v>
      </c>
      <c r="H13" s="7" t="s">
        <v>110</v>
      </c>
      <c r="I13" s="8" t="s">
        <v>31</v>
      </c>
      <c r="J13" s="8" t="s">
        <v>100</v>
      </c>
      <c r="K13" s="7" t="s">
        <v>19</v>
      </c>
      <c r="L13" s="7" t="s">
        <v>19</v>
      </c>
      <c r="M13" s="12" t="s">
        <v>121</v>
      </c>
      <c r="N13" s="1" t="s">
        <v>129</v>
      </c>
      <c r="O13" s="1" t="s">
        <v>128</v>
      </c>
    </row>
    <row r="14" spans="1:15" x14ac:dyDescent="0.25">
      <c r="B14" s="6">
        <v>11</v>
      </c>
      <c r="C14" s="7" t="s">
        <v>147</v>
      </c>
      <c r="D14" s="7" t="s">
        <v>2</v>
      </c>
      <c r="E14" s="11">
        <f t="shared" ca="1" si="0"/>
        <v>19360</v>
      </c>
      <c r="F14" s="8" t="s">
        <v>35</v>
      </c>
      <c r="G14" s="9" t="s">
        <v>99</v>
      </c>
      <c r="H14" s="7" t="s">
        <v>110</v>
      </c>
      <c r="I14" s="8" t="s">
        <v>31</v>
      </c>
      <c r="J14" s="8" t="s">
        <v>100</v>
      </c>
      <c r="K14" s="7" t="s">
        <v>20</v>
      </c>
      <c r="L14" s="7" t="s">
        <v>19</v>
      </c>
      <c r="M14" s="12" t="s">
        <v>121</v>
      </c>
      <c r="N14" s="1" t="s">
        <v>129</v>
      </c>
      <c r="O14" s="7" t="s">
        <v>112</v>
      </c>
    </row>
    <row r="15" spans="1:15" x14ac:dyDescent="0.25">
      <c r="B15" s="6">
        <v>12</v>
      </c>
      <c r="C15" s="7" t="s">
        <v>136</v>
      </c>
      <c r="D15" s="7" t="s">
        <v>2</v>
      </c>
      <c r="E15" s="11">
        <f t="shared" ca="1" si="0"/>
        <v>19360</v>
      </c>
      <c r="F15" s="8" t="s">
        <v>33</v>
      </c>
      <c r="G15" s="9" t="s">
        <v>98</v>
      </c>
      <c r="H15" s="7" t="s">
        <v>110</v>
      </c>
      <c r="I15" s="8" t="s">
        <v>36</v>
      </c>
      <c r="J15" s="13" t="s">
        <v>103</v>
      </c>
      <c r="K15" s="7" t="s">
        <v>19</v>
      </c>
      <c r="L15" s="7" t="s">
        <v>19</v>
      </c>
      <c r="M15" s="12" t="s">
        <v>121</v>
      </c>
      <c r="N15" s="1" t="s">
        <v>129</v>
      </c>
      <c r="O15" s="7" t="s">
        <v>112</v>
      </c>
    </row>
    <row r="16" spans="1:15" x14ac:dyDescent="0.25">
      <c r="B16" s="6">
        <v>13</v>
      </c>
      <c r="C16" s="7" t="s">
        <v>137</v>
      </c>
      <c r="D16" s="7" t="s">
        <v>2</v>
      </c>
      <c r="E16" s="11">
        <f t="shared" ca="1" si="0"/>
        <v>19360</v>
      </c>
      <c r="F16" s="8" t="s">
        <v>34</v>
      </c>
      <c r="G16" s="13" t="s">
        <v>106</v>
      </c>
      <c r="H16" s="7" t="s">
        <v>110</v>
      </c>
      <c r="I16" s="8" t="s">
        <v>36</v>
      </c>
      <c r="J16" s="13" t="s">
        <v>103</v>
      </c>
      <c r="K16" s="7" t="s">
        <v>19</v>
      </c>
      <c r="L16" s="7" t="s">
        <v>19</v>
      </c>
      <c r="M16" s="12" t="s">
        <v>121</v>
      </c>
      <c r="N16" s="1" t="s">
        <v>129</v>
      </c>
      <c r="O16" s="7" t="s">
        <v>112</v>
      </c>
    </row>
    <row r="17" spans="2:15" x14ac:dyDescent="0.25">
      <c r="B17" s="6">
        <v>14</v>
      </c>
      <c r="C17" s="7" t="s">
        <v>148</v>
      </c>
      <c r="D17" s="7" t="s">
        <v>2</v>
      </c>
      <c r="E17" s="11">
        <f t="shared" ca="1" si="0"/>
        <v>19360</v>
      </c>
      <c r="F17" s="8" t="s">
        <v>35</v>
      </c>
      <c r="G17" s="9" t="s">
        <v>99</v>
      </c>
      <c r="H17" s="7" t="s">
        <v>110</v>
      </c>
      <c r="I17" s="8" t="s">
        <v>36</v>
      </c>
      <c r="J17" s="13" t="s">
        <v>103</v>
      </c>
      <c r="K17" s="7" t="s">
        <v>20</v>
      </c>
      <c r="L17" s="7" t="s">
        <v>19</v>
      </c>
      <c r="M17" s="12" t="s">
        <v>121</v>
      </c>
      <c r="N17" s="1" t="s">
        <v>129</v>
      </c>
      <c r="O17" s="7" t="s">
        <v>112</v>
      </c>
    </row>
    <row r="18" spans="2:15" x14ac:dyDescent="0.25">
      <c r="B18" s="6">
        <v>15</v>
      </c>
      <c r="C18" s="7" t="s">
        <v>138</v>
      </c>
      <c r="D18" s="7" t="s">
        <v>2</v>
      </c>
      <c r="E18" s="11">
        <f t="shared" ca="1" si="0"/>
        <v>19360</v>
      </c>
      <c r="F18" s="8" t="s">
        <v>33</v>
      </c>
      <c r="G18" s="9" t="s">
        <v>98</v>
      </c>
      <c r="H18" s="7" t="s">
        <v>111</v>
      </c>
      <c r="I18" s="8" t="s">
        <v>31</v>
      </c>
      <c r="J18" s="8" t="s">
        <v>100</v>
      </c>
      <c r="K18" s="7" t="s">
        <v>19</v>
      </c>
      <c r="L18" s="7" t="s">
        <v>19</v>
      </c>
      <c r="M18" s="12" t="s">
        <v>121</v>
      </c>
      <c r="N18" s="1" t="s">
        <v>129</v>
      </c>
      <c r="O18" s="7" t="s">
        <v>112</v>
      </c>
    </row>
    <row r="19" spans="2:15" x14ac:dyDescent="0.25">
      <c r="B19" s="6">
        <v>16</v>
      </c>
      <c r="C19" s="7" t="s">
        <v>139</v>
      </c>
      <c r="D19" s="7" t="s">
        <v>2</v>
      </c>
      <c r="E19" s="11">
        <f t="shared" ca="1" si="0"/>
        <v>19360</v>
      </c>
      <c r="F19" s="8" t="s">
        <v>34</v>
      </c>
      <c r="G19" s="13" t="s">
        <v>106</v>
      </c>
      <c r="H19" s="7" t="s">
        <v>111</v>
      </c>
      <c r="I19" s="8" t="s">
        <v>31</v>
      </c>
      <c r="J19" s="8" t="s">
        <v>100</v>
      </c>
      <c r="K19" s="7" t="s">
        <v>19</v>
      </c>
      <c r="L19" s="7" t="s">
        <v>19</v>
      </c>
      <c r="M19" s="12" t="s">
        <v>121</v>
      </c>
      <c r="N19" s="1" t="s">
        <v>129</v>
      </c>
      <c r="O19" s="7" t="s">
        <v>112</v>
      </c>
    </row>
    <row r="20" spans="2:15" x14ac:dyDescent="0.25">
      <c r="B20" s="6">
        <v>17</v>
      </c>
      <c r="C20" s="7" t="s">
        <v>149</v>
      </c>
      <c r="D20" s="7" t="s">
        <v>2</v>
      </c>
      <c r="E20" s="11">
        <f t="shared" ca="1" si="0"/>
        <v>19360</v>
      </c>
      <c r="F20" s="8" t="s">
        <v>35</v>
      </c>
      <c r="G20" s="9" t="s">
        <v>99</v>
      </c>
      <c r="H20" s="7" t="s">
        <v>111</v>
      </c>
      <c r="I20" s="8" t="s">
        <v>31</v>
      </c>
      <c r="J20" s="8" t="s">
        <v>100</v>
      </c>
      <c r="K20" s="7" t="s">
        <v>20</v>
      </c>
      <c r="L20" s="7" t="s">
        <v>19</v>
      </c>
      <c r="M20" s="12" t="s">
        <v>121</v>
      </c>
      <c r="N20" s="1" t="s">
        <v>129</v>
      </c>
      <c r="O20" s="7" t="s">
        <v>112</v>
      </c>
    </row>
    <row r="21" spans="2:15" x14ac:dyDescent="0.25">
      <c r="B21" s="6">
        <v>18</v>
      </c>
      <c r="C21" s="7" t="s">
        <v>140</v>
      </c>
      <c r="D21" s="7" t="s">
        <v>2</v>
      </c>
      <c r="E21" s="11">
        <f t="shared" ca="1" si="0"/>
        <v>19360</v>
      </c>
      <c r="F21" s="8" t="s">
        <v>33</v>
      </c>
      <c r="G21" s="9" t="s">
        <v>98</v>
      </c>
      <c r="H21" s="7" t="s">
        <v>111</v>
      </c>
      <c r="I21" s="8" t="s">
        <v>36</v>
      </c>
      <c r="J21" s="13" t="s">
        <v>103</v>
      </c>
      <c r="K21" s="7" t="s">
        <v>19</v>
      </c>
      <c r="L21" s="7" t="s">
        <v>19</v>
      </c>
      <c r="M21" s="12" t="s">
        <v>121</v>
      </c>
      <c r="N21" s="1" t="s">
        <v>129</v>
      </c>
      <c r="O21" s="7" t="s">
        <v>112</v>
      </c>
    </row>
    <row r="22" spans="2:15" x14ac:dyDescent="0.25">
      <c r="B22" s="6">
        <v>19</v>
      </c>
      <c r="C22" s="7" t="s">
        <v>141</v>
      </c>
      <c r="D22" s="7" t="s">
        <v>2</v>
      </c>
      <c r="E22" s="11">
        <f t="shared" ca="1" si="0"/>
        <v>19360</v>
      </c>
      <c r="F22" s="8" t="s">
        <v>34</v>
      </c>
      <c r="G22" s="13" t="s">
        <v>106</v>
      </c>
      <c r="H22" s="7" t="s">
        <v>111</v>
      </c>
      <c r="I22" s="8" t="s">
        <v>36</v>
      </c>
      <c r="J22" s="13" t="s">
        <v>103</v>
      </c>
      <c r="K22" s="7" t="s">
        <v>19</v>
      </c>
      <c r="L22" s="7" t="s">
        <v>19</v>
      </c>
      <c r="M22" s="12" t="s">
        <v>121</v>
      </c>
      <c r="N22" s="1" t="s">
        <v>129</v>
      </c>
      <c r="O22" s="7" t="s">
        <v>112</v>
      </c>
    </row>
    <row r="23" spans="2:15" x14ac:dyDescent="0.25">
      <c r="B23" s="6">
        <v>20</v>
      </c>
      <c r="C23" s="7" t="s">
        <v>150</v>
      </c>
      <c r="D23" s="7" t="s">
        <v>2</v>
      </c>
      <c r="E23" s="11">
        <f t="shared" ca="1" si="0"/>
        <v>19360</v>
      </c>
      <c r="F23" s="8" t="s">
        <v>35</v>
      </c>
      <c r="G23" s="9" t="s">
        <v>99</v>
      </c>
      <c r="H23" s="7" t="s">
        <v>111</v>
      </c>
      <c r="I23" s="8" t="s">
        <v>36</v>
      </c>
      <c r="J23" s="13" t="s">
        <v>103</v>
      </c>
      <c r="K23" s="7" t="s">
        <v>20</v>
      </c>
      <c r="L23" s="7" t="s">
        <v>19</v>
      </c>
      <c r="M23" s="12" t="s">
        <v>121</v>
      </c>
      <c r="N23" s="1" t="s">
        <v>129</v>
      </c>
      <c r="O23" s="7" t="s">
        <v>112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H21" sqref="H21"/>
    </sheetView>
  </sheetViews>
  <sheetFormatPr baseColWidth="10" defaultRowHeight="15" x14ac:dyDescent="0.25"/>
  <cols>
    <col min="2" max="2" width="19.7109375" bestFit="1" customWidth="1"/>
  </cols>
  <sheetData>
    <row r="3" spans="2:3" x14ac:dyDescent="0.25">
      <c r="B3" t="s">
        <v>6</v>
      </c>
      <c r="C3">
        <f ca="1">(YEAR(NOW()))</f>
        <v>2017</v>
      </c>
    </row>
    <row r="4" spans="2:3" x14ac:dyDescent="0.25">
      <c r="B4" t="s">
        <v>7</v>
      </c>
      <c r="C4">
        <f ca="1">MONTH(NOW())</f>
        <v>6</v>
      </c>
    </row>
    <row r="5" spans="2:3" x14ac:dyDescent="0.25">
      <c r="B5" t="s">
        <v>8</v>
      </c>
      <c r="C5" s="2" t="str">
        <f ca="1">IF(C4=1,"1",IF(C4=2,"1",IF(C4=3,"1",IF(C4=4,"2",IF(C4=5,"2",IF(C4=6,"2",IF(C4=7,"3",IF(C4=8,"3",IF(C4=9,"3",IF(C4=10,"4",IF(C4=11,"4","4")))))))))))</f>
        <v>2</v>
      </c>
    </row>
    <row r="7" spans="2:3" x14ac:dyDescent="0.25">
      <c r="B7" t="s">
        <v>9</v>
      </c>
      <c r="C7" t="str">
        <f ca="1">IF(C5="1",CONCATENATE(C3,"-01-01"),IF(C5="2",CONCATENATE(C3,"-04-01"),IF(C5="3",CONCATENATE(C3,"-07-01"),CONCATENATE(C3,"-10-01"))))</f>
        <v>2017-04-01</v>
      </c>
    </row>
    <row r="8" spans="2:3" x14ac:dyDescent="0.25">
      <c r="B8" t="s">
        <v>10</v>
      </c>
      <c r="C8" s="1" t="str">
        <f ca="1">IF(C5="1",CONCATENATE(C3,"-03-31"),IF(C5="2",CONCATENATE(C3,"-06-30"),IF(C5="3",CONCATENATE(C3,"-09-30"),CONCATENATE(C3,"-12-31"))))</f>
        <v>2017-06-30</v>
      </c>
    </row>
    <row r="10" spans="2:3" x14ac:dyDescent="0.25">
      <c r="B10" t="s">
        <v>11</v>
      </c>
      <c r="C10" t="str">
        <f ca="1">IF(C5="1",CONCATENATE(C3-65,"-01-01"),IF(C5="2",CONCATENATE(C3-65,"-04-01"),IF(C5="3",CONCATENATE(C3-65,"-07-01"),CONCATENATE(C3-65,"-10-01"))))</f>
        <v>1952-04-01</v>
      </c>
    </row>
    <row r="11" spans="2:3" x14ac:dyDescent="0.25">
      <c r="B11" s="1" t="s">
        <v>12</v>
      </c>
      <c r="C11" t="str">
        <f ca="1">CONCATENATE(C3-61,"-12-31")</f>
        <v>1956-12-31</v>
      </c>
    </row>
    <row r="13" spans="2:3" x14ac:dyDescent="0.25">
      <c r="B13" s="1" t="s">
        <v>109</v>
      </c>
      <c r="C13" s="1" t="str">
        <f ca="1">CONCATENATE(C3-63,"-01-01")</f>
        <v>1954-01-01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Trimestriel</vt:lpstr>
      <vt:lpstr>Annuel</vt:lpstr>
      <vt:lpstr>Paramètres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2017-06-08T08:54:24Z</dcterms:modified>
</cp:coreProperties>
</file>