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pace\Desktop\"/>
    </mc:Choice>
  </mc:AlternateContent>
  <xr:revisionPtr revIDLastSave="0" documentId="13_ncr:1_{4E3B1882-63B1-4FDD-BFFE-8BD757A0CECC}" xr6:coauthVersionLast="47" xr6:coauthVersionMax="47" xr10:uidLastSave="{00000000-0000-0000-0000-000000000000}"/>
  <bookViews>
    <workbookView xWindow="-120" yWindow="-120" windowWidth="20730" windowHeight="11040" xr2:uid="{747426BE-BCEA-4A48-8DB8-D0258055D9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20" i="1"/>
  <c r="D19" i="1"/>
  <c r="C29" i="1"/>
  <c r="C28" i="1"/>
  <c r="C27" i="1"/>
  <c r="C26" i="1"/>
  <c r="AT20" i="1"/>
  <c r="AB20" i="1"/>
  <c r="V19" i="1"/>
  <c r="D21" i="1"/>
  <c r="M19" i="1"/>
  <c r="AB17" i="1"/>
  <c r="Y16" i="1"/>
  <c r="D22" i="1"/>
  <c r="P16" i="1"/>
  <c r="AB14" i="1"/>
  <c r="S13" i="1"/>
  <c r="J13" i="1"/>
  <c r="D17" i="1"/>
  <c r="C13" i="1"/>
</calcChain>
</file>

<file path=xl/sharedStrings.xml><?xml version="1.0" encoding="utf-8"?>
<sst xmlns="http://schemas.openxmlformats.org/spreadsheetml/2006/main" count="154" uniqueCount="84">
  <si>
    <t>Objetos</t>
  </si>
  <si>
    <t>Grupo Futbol</t>
  </si>
  <si>
    <t>Grupo Handball</t>
  </si>
  <si>
    <t>Grupo BasketBall</t>
  </si>
  <si>
    <t>Estados</t>
  </si>
  <si>
    <t>Esperando Jugar (EJ)</t>
  </si>
  <si>
    <t>Jugando (J)</t>
  </si>
  <si>
    <t>Eventos</t>
  </si>
  <si>
    <t>Llegada de Equipo Futbol</t>
  </si>
  <si>
    <t>Llegada de Equipo HandBall</t>
  </si>
  <si>
    <t>Ocupacion de cancha Futbol</t>
  </si>
  <si>
    <t>Ocupacion de cancha HandBall</t>
  </si>
  <si>
    <t>Ocupacion de cancha BasketBall</t>
  </si>
  <si>
    <t>Llegada de Equipo BasketBall</t>
  </si>
  <si>
    <t>Distibucion</t>
  </si>
  <si>
    <t>Exp. Neg. 10hs</t>
  </si>
  <si>
    <t>Uniforme()</t>
  </si>
  <si>
    <t>Limpieza de cancha</t>
  </si>
  <si>
    <t>Nombre del Evento</t>
  </si>
  <si>
    <t>RND</t>
  </si>
  <si>
    <t>Tiempo entre llegadas</t>
  </si>
  <si>
    <t>Proxima llegada</t>
  </si>
  <si>
    <t>Tiempo de limpieza</t>
  </si>
  <si>
    <t>Polideportivo</t>
  </si>
  <si>
    <t>Cancha Libre (CL)</t>
  </si>
  <si>
    <t>Cancha Ocupada (CO)</t>
  </si>
  <si>
    <t>Estado</t>
  </si>
  <si>
    <t>Objetos Permanentes</t>
  </si>
  <si>
    <t>Variables</t>
  </si>
  <si>
    <t>Tiempo de espera de Equipo de Futol</t>
  </si>
  <si>
    <t>Tiempo de espera de equipo de HandBall</t>
  </si>
  <si>
    <t>Tiempo de espera de equipo de BasketBall</t>
  </si>
  <si>
    <t>Tiempo de ocupacion del personal de limpieza</t>
  </si>
  <si>
    <t>Hora de llegada</t>
  </si>
  <si>
    <t>Cola de B</t>
  </si>
  <si>
    <t>Cola de F y H</t>
  </si>
  <si>
    <t>Equipo de Futbol (1)</t>
  </si>
  <si>
    <t>Equipo de Futbol (2)</t>
  </si>
  <si>
    <t>Equipo de Futbol (3)</t>
  </si>
  <si>
    <t>Equipo de Handball (1)</t>
  </si>
  <si>
    <t>Equipo de Handball (2)</t>
  </si>
  <si>
    <t>Equipo de Handball (3)</t>
  </si>
  <si>
    <t>Equipo de Basketball (1)</t>
  </si>
  <si>
    <t>Equipo de Basketball (2)</t>
  </si>
  <si>
    <t>Equipo de Basketball (3)</t>
  </si>
  <si>
    <t>Objetos temporales</t>
  </si>
  <si>
    <t>Inicializacion</t>
  </si>
  <si>
    <t>Reloj(hs)</t>
  </si>
  <si>
    <t>Libre</t>
  </si>
  <si>
    <t>Ocupado</t>
  </si>
  <si>
    <t>Jugando</t>
  </si>
  <si>
    <t>Tiempo de ocupacion</t>
  </si>
  <si>
    <t>Fin de ocupacion</t>
  </si>
  <si>
    <t>-</t>
  </si>
  <si>
    <t>Llegada de Equipo de BasquetBall</t>
  </si>
  <si>
    <t>Llegada de Equipo Handball</t>
  </si>
  <si>
    <t>Nro Random</t>
  </si>
  <si>
    <t>Distribuciones</t>
  </si>
  <si>
    <t>Uniforme(1;1,66)hs</t>
  </si>
  <si>
    <t>Uniforme(1,33;1,66)hs</t>
  </si>
  <si>
    <t>Uniforme(1,16;2,16)hs</t>
  </si>
  <si>
    <t>0,16hs</t>
  </si>
  <si>
    <t>Uniforme(6;10)hs</t>
  </si>
  <si>
    <t>Uniforme(10;14)hs</t>
  </si>
  <si>
    <t>Promedio Espera Futbol</t>
  </si>
  <si>
    <t>Promedio Espera Handball</t>
  </si>
  <si>
    <t>Promedio Espera Basketball</t>
  </si>
  <si>
    <t>Tasa de ocupacion Limpieza</t>
  </si>
  <si>
    <t>Hs</t>
  </si>
  <si>
    <t>Fin ocupacion de cancha Futbol</t>
  </si>
  <si>
    <t>Fin ocupacion de cancha HandBall</t>
  </si>
  <si>
    <t>Fin ocupacion de cancha BasketBall</t>
  </si>
  <si>
    <t>Fin limpieza cancha</t>
  </si>
  <si>
    <t>Personal limpieza</t>
  </si>
  <si>
    <t>Esperando limpiar (EL)</t>
  </si>
  <si>
    <t>Limpiando(L)</t>
  </si>
  <si>
    <t>Fin ocupacion cancha Futbol</t>
  </si>
  <si>
    <t>Fin ocupacion cancha BasquetBall</t>
  </si>
  <si>
    <t>Fin ocupacion cancha Handball</t>
  </si>
  <si>
    <t>Fin limpieza de cancha</t>
  </si>
  <si>
    <t>Hora comienzo limpieza</t>
  </si>
  <si>
    <t>Personal Limpieza</t>
  </si>
  <si>
    <t>EL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</si>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</sst>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0" borderId="1" xfId="0" applyFill="1" applyBorder="1"/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DA1B-2525-4AD8-95FF-A5F8477C9432}">
  <dimension ref="A2:BJ1048576"/>
  <sheetViews>
    <sheetView tabSelected="1" topLeftCell="U1" zoomScale="62" zoomScaleNormal="62" workbookViewId="0">
      <selection activeCell="AE36" sqref="AD35:AE36"/>
    </sheetView>
  </sheetViews>
  <sheetFormatPr baseColWidth="10" defaultRowHeight="15" x14ac:dyDescent="0.25"/>
  <cols>
    <col min="1" max="1" width="30.42578125" bestFit="1" customWidth="1"/>
    <col min="2" max="2" width="24.28515625" customWidth="1"/>
    <col min="3" max="3" width="18.5703125" customWidth="1"/>
    <col min="4" max="4" width="23.7109375" customWidth="1"/>
    <col min="6" max="6" width="36.5703125" customWidth="1"/>
    <col min="8" max="8" width="7.140625" customWidth="1"/>
    <col min="9" max="9" width="25.7109375" customWidth="1"/>
    <col min="10" max="10" width="17.7109375" customWidth="1"/>
    <col min="11" max="11" width="15" customWidth="1"/>
    <col min="12" max="12" width="24.28515625" customWidth="1"/>
    <col min="13" max="13" width="16.5703125" customWidth="1"/>
    <col min="14" max="14" width="15.42578125" customWidth="1"/>
    <col min="15" max="15" width="24.28515625" customWidth="1"/>
    <col min="16" max="16" width="18.5703125" customWidth="1"/>
    <col min="17" max="17" width="14" customWidth="1"/>
    <col min="18" max="18" width="24.28515625" customWidth="1"/>
    <col min="19" max="19" width="17.42578125" customWidth="1"/>
    <col min="20" max="20" width="13" customWidth="1"/>
    <col min="21" max="21" width="23" customWidth="1"/>
    <col min="22" max="22" width="19.28515625" customWidth="1"/>
    <col min="23" max="23" width="6.7109375" customWidth="1"/>
    <col min="24" max="24" width="23.28515625" customWidth="1"/>
    <col min="25" max="25" width="18.28515625" customWidth="1"/>
    <col min="26" max="26" width="25.140625" customWidth="1"/>
    <col min="27" max="27" width="21.85546875" customWidth="1"/>
    <col min="28" max="28" width="20" customWidth="1"/>
    <col min="29" max="29" width="15.28515625" customWidth="1"/>
    <col min="30" max="30" width="19.42578125" customWidth="1"/>
    <col min="31" max="31" width="40.28515625" customWidth="1"/>
    <col min="32" max="32" width="23.85546875" customWidth="1"/>
    <col min="33" max="33" width="43" customWidth="1"/>
    <col min="34" max="34" width="51.42578125" customWidth="1"/>
    <col min="35" max="35" width="47.85546875" customWidth="1"/>
    <col min="36" max="36" width="34.7109375" customWidth="1"/>
    <col min="37" max="37" width="36" customWidth="1"/>
    <col min="38" max="38" width="23.28515625" customWidth="1"/>
    <col min="39" max="39" width="22" customWidth="1"/>
    <col min="40" max="40" width="19.5703125" customWidth="1"/>
    <col min="41" max="41" width="20.85546875" customWidth="1"/>
    <col min="42" max="42" width="19" customWidth="1"/>
    <col min="43" max="43" width="16.5703125" customWidth="1"/>
    <col min="44" max="44" width="1.42578125" customWidth="1"/>
    <col min="45" max="45" width="17.7109375" customWidth="1"/>
    <col min="46" max="46" width="19.28515625" customWidth="1"/>
    <col min="47" max="47" width="20.7109375" customWidth="1"/>
    <col min="48" max="48" width="24.140625" customWidth="1"/>
    <col min="49" max="49" width="28.7109375" customWidth="1"/>
    <col min="50" max="50" width="17.5703125" customWidth="1"/>
    <col min="51" max="51" width="2.140625" customWidth="1"/>
    <col min="52" max="52" width="16.85546875" customWidth="1"/>
    <col min="53" max="53" width="19" customWidth="1"/>
    <col min="54" max="54" width="19.42578125" customWidth="1"/>
    <col min="55" max="55" width="15.85546875" customWidth="1"/>
    <col min="56" max="56" width="28.28515625" customWidth="1"/>
    <col min="57" max="57" width="20.28515625" customWidth="1"/>
    <col min="58" max="58" width="16.140625" customWidth="1"/>
    <col min="60" max="60" width="16.5703125" customWidth="1"/>
    <col min="62" max="62" width="17.42578125" customWidth="1"/>
  </cols>
  <sheetData>
    <row r="2" spans="1:62" x14ac:dyDescent="0.25">
      <c r="C2" s="2" t="s">
        <v>0</v>
      </c>
      <c r="D2" s="2" t="s">
        <v>4</v>
      </c>
    </row>
    <row r="3" spans="1:62" x14ac:dyDescent="0.25">
      <c r="C3" s="1" t="s">
        <v>1</v>
      </c>
      <c r="D3" s="1" t="s">
        <v>5</v>
      </c>
    </row>
    <row r="4" spans="1:62" x14ac:dyDescent="0.25">
      <c r="C4" s="1" t="s">
        <v>1</v>
      </c>
      <c r="D4" s="1" t="s">
        <v>6</v>
      </c>
    </row>
    <row r="5" spans="1:62" x14ac:dyDescent="0.25">
      <c r="C5" s="1" t="s">
        <v>2</v>
      </c>
      <c r="D5" s="1" t="s">
        <v>5</v>
      </c>
    </row>
    <row r="6" spans="1:62" x14ac:dyDescent="0.25">
      <c r="C6" s="1" t="s">
        <v>2</v>
      </c>
      <c r="D6" s="1" t="s">
        <v>6</v>
      </c>
    </row>
    <row r="7" spans="1:62" x14ac:dyDescent="0.25">
      <c r="C7" s="1" t="s">
        <v>3</v>
      </c>
      <c r="D7" s="1" t="s">
        <v>5</v>
      </c>
    </row>
    <row r="8" spans="1:62" x14ac:dyDescent="0.25">
      <c r="C8" s="1" t="s">
        <v>3</v>
      </c>
      <c r="D8" s="1" t="s">
        <v>6</v>
      </c>
    </row>
    <row r="9" spans="1:62" x14ac:dyDescent="0.25">
      <c r="C9" s="1" t="s">
        <v>23</v>
      </c>
      <c r="D9" s="1" t="s">
        <v>24</v>
      </c>
      <c r="F9" s="11" t="s">
        <v>18</v>
      </c>
      <c r="G9" s="11" t="s">
        <v>47</v>
      </c>
      <c r="H9" s="11" t="s">
        <v>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 t="s">
        <v>27</v>
      </c>
      <c r="AD9" s="11"/>
      <c r="AE9" s="11"/>
      <c r="AF9" s="11"/>
      <c r="AG9" s="11"/>
      <c r="AH9" s="11" t="s">
        <v>28</v>
      </c>
      <c r="AI9" s="11"/>
      <c r="AJ9" s="11"/>
      <c r="AK9" s="11"/>
      <c r="AL9" s="12" t="s">
        <v>45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4"/>
      <c r="BF9" s="25"/>
      <c r="BG9" s="25"/>
      <c r="BH9" s="25"/>
      <c r="BI9" s="25"/>
      <c r="BJ9" s="25"/>
    </row>
    <row r="10" spans="1:62" x14ac:dyDescent="0.25">
      <c r="C10" s="1" t="s">
        <v>23</v>
      </c>
      <c r="D10" s="1" t="s">
        <v>25</v>
      </c>
      <c r="F10" s="11"/>
      <c r="G10" s="11"/>
      <c r="H10" s="11" t="s">
        <v>8</v>
      </c>
      <c r="I10" s="11"/>
      <c r="J10" s="11"/>
      <c r="K10" s="11" t="s">
        <v>9</v>
      </c>
      <c r="L10" s="11"/>
      <c r="M10" s="11"/>
      <c r="N10" s="11" t="s">
        <v>13</v>
      </c>
      <c r="O10" s="11"/>
      <c r="P10" s="11"/>
      <c r="Q10" s="11" t="s">
        <v>10</v>
      </c>
      <c r="R10" s="11"/>
      <c r="S10" s="11"/>
      <c r="T10" s="11" t="s">
        <v>11</v>
      </c>
      <c r="U10" s="11"/>
      <c r="V10" s="11"/>
      <c r="W10" s="11" t="s">
        <v>12</v>
      </c>
      <c r="X10" s="11"/>
      <c r="Y10" s="11"/>
      <c r="Z10" s="11" t="s">
        <v>17</v>
      </c>
      <c r="AA10" s="11"/>
      <c r="AB10" s="11"/>
      <c r="AC10" s="11" t="s">
        <v>81</v>
      </c>
      <c r="AD10" s="11"/>
      <c r="AE10" s="11" t="s">
        <v>23</v>
      </c>
      <c r="AF10" s="11"/>
      <c r="AG10" s="11"/>
      <c r="AH10" s="12" t="s">
        <v>29</v>
      </c>
      <c r="AI10" s="12" t="s">
        <v>30</v>
      </c>
      <c r="AJ10" s="12" t="s">
        <v>31</v>
      </c>
      <c r="AK10" s="20" t="s">
        <v>32</v>
      </c>
      <c r="AL10" s="19" t="s">
        <v>36</v>
      </c>
      <c r="AM10" s="22"/>
      <c r="AN10" s="19" t="s">
        <v>37</v>
      </c>
      <c r="AO10" s="22"/>
      <c r="AP10" s="19" t="s">
        <v>38</v>
      </c>
      <c r="AQ10" s="22"/>
      <c r="AS10" s="19" t="s">
        <v>39</v>
      </c>
      <c r="AT10" s="22"/>
      <c r="AU10" s="19" t="s">
        <v>40</v>
      </c>
      <c r="AV10" s="22"/>
      <c r="AW10" s="19" t="s">
        <v>41</v>
      </c>
      <c r="AX10" s="22"/>
      <c r="AZ10" s="19" t="s">
        <v>42</v>
      </c>
      <c r="BA10" s="22"/>
      <c r="BB10" s="19" t="s">
        <v>43</v>
      </c>
      <c r="BC10" s="22"/>
      <c r="BD10" s="19" t="s">
        <v>44</v>
      </c>
      <c r="BE10" s="22"/>
      <c r="BG10" s="23"/>
      <c r="BH10" s="23"/>
      <c r="BI10" s="23"/>
      <c r="BJ10" s="23"/>
    </row>
    <row r="11" spans="1:62" x14ac:dyDescent="0.25">
      <c r="C11" s="16" t="s">
        <v>73</v>
      </c>
      <c r="D11" s="16" t="s">
        <v>74</v>
      </c>
      <c r="F11" s="11"/>
      <c r="G11" s="11"/>
      <c r="H11" s="2" t="s">
        <v>19</v>
      </c>
      <c r="I11" s="2" t="s">
        <v>20</v>
      </c>
      <c r="J11" s="2" t="s">
        <v>21</v>
      </c>
      <c r="K11" s="2" t="s">
        <v>19</v>
      </c>
      <c r="L11" s="2" t="s">
        <v>20</v>
      </c>
      <c r="M11" s="2" t="s">
        <v>21</v>
      </c>
      <c r="N11" s="2" t="s">
        <v>19</v>
      </c>
      <c r="O11" s="2" t="s">
        <v>20</v>
      </c>
      <c r="P11" s="2" t="s">
        <v>21</v>
      </c>
      <c r="Q11" s="2" t="s">
        <v>19</v>
      </c>
      <c r="R11" s="2" t="s">
        <v>51</v>
      </c>
      <c r="S11" s="2" t="s">
        <v>52</v>
      </c>
      <c r="T11" s="2" t="s">
        <v>19</v>
      </c>
      <c r="U11" s="2" t="s">
        <v>51</v>
      </c>
      <c r="V11" s="2" t="s">
        <v>21</v>
      </c>
      <c r="W11" s="2" t="s">
        <v>19</v>
      </c>
      <c r="X11" s="2" t="s">
        <v>51</v>
      </c>
      <c r="Y11" s="2" t="s">
        <v>21</v>
      </c>
      <c r="Z11" s="3" t="s">
        <v>80</v>
      </c>
      <c r="AA11" s="17" t="s">
        <v>22</v>
      </c>
      <c r="AB11" s="18" t="s">
        <v>79</v>
      </c>
      <c r="AC11" s="2" t="s">
        <v>26</v>
      </c>
      <c r="AD11" s="2" t="s">
        <v>33</v>
      </c>
      <c r="AE11" s="2" t="s">
        <v>26</v>
      </c>
      <c r="AF11" s="2" t="s">
        <v>35</v>
      </c>
      <c r="AG11" s="2" t="s">
        <v>34</v>
      </c>
      <c r="AH11" s="12"/>
      <c r="AI11" s="12"/>
      <c r="AJ11" s="12"/>
      <c r="AK11" s="21"/>
      <c r="AL11" s="3" t="s">
        <v>26</v>
      </c>
      <c r="AM11" s="3" t="s">
        <v>33</v>
      </c>
      <c r="AN11" s="3" t="s">
        <v>26</v>
      </c>
      <c r="AO11" s="3" t="s">
        <v>33</v>
      </c>
      <c r="AP11" s="3" t="s">
        <v>26</v>
      </c>
      <c r="AQ11" s="3" t="s">
        <v>33</v>
      </c>
      <c r="AS11" s="3" t="s">
        <v>26</v>
      </c>
      <c r="AT11" s="3" t="s">
        <v>33</v>
      </c>
      <c r="AU11" s="3" t="s">
        <v>26</v>
      </c>
      <c r="AV11" s="3" t="s">
        <v>33</v>
      </c>
      <c r="AW11" s="3" t="s">
        <v>26</v>
      </c>
      <c r="AX11" s="3" t="s">
        <v>33</v>
      </c>
      <c r="AZ11" s="3" t="s">
        <v>26</v>
      </c>
      <c r="BA11" s="3" t="s">
        <v>33</v>
      </c>
      <c r="BB11" s="3" t="s">
        <v>26</v>
      </c>
      <c r="BC11" s="3" t="s">
        <v>33</v>
      </c>
      <c r="BD11" s="3" t="s">
        <v>26</v>
      </c>
      <c r="BE11" s="3" t="s">
        <v>33</v>
      </c>
      <c r="BG11" s="24"/>
      <c r="BH11" s="24"/>
      <c r="BI11" s="24"/>
      <c r="BJ11" s="24"/>
    </row>
    <row r="12" spans="1:62" x14ac:dyDescent="0.25">
      <c r="C12" s="16" t="s">
        <v>73</v>
      </c>
      <c r="D12" s="16" t="s">
        <v>75</v>
      </c>
      <c r="F12" s="1" t="s">
        <v>46</v>
      </c>
      <c r="G12" s="1">
        <v>0</v>
      </c>
      <c r="H12" s="1">
        <v>0.25</v>
      </c>
      <c r="I12" s="1">
        <v>2.87</v>
      </c>
      <c r="J12" s="7">
        <v>2.87</v>
      </c>
      <c r="K12" s="1">
        <v>0.43</v>
      </c>
      <c r="L12" s="1">
        <v>11.72</v>
      </c>
      <c r="M12" s="1">
        <v>11.72</v>
      </c>
      <c r="N12" s="1">
        <v>0.77</v>
      </c>
      <c r="O12" s="1">
        <v>9.08</v>
      </c>
      <c r="P12" s="1">
        <v>9.08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">
        <v>82</v>
      </c>
      <c r="AD12" s="1"/>
      <c r="AE12" s="1" t="s">
        <v>48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4">
        <v>0</v>
      </c>
      <c r="AL12" s="1"/>
      <c r="AM12" s="1"/>
      <c r="AN12" s="1"/>
      <c r="AO12" s="1"/>
      <c r="AP12" s="1"/>
      <c r="AQ12" s="1"/>
      <c r="AS12" s="1"/>
      <c r="AT12" s="1"/>
      <c r="AU12" s="1"/>
      <c r="AV12" s="1"/>
      <c r="AW12" s="1"/>
      <c r="AX12" s="1"/>
      <c r="AZ12" s="1"/>
      <c r="BA12" s="1"/>
      <c r="BB12" s="1"/>
      <c r="BC12" s="1"/>
      <c r="BD12" s="1"/>
      <c r="BE12" s="1"/>
      <c r="BG12" s="24"/>
      <c r="BH12" s="24"/>
      <c r="BI12" s="24"/>
      <c r="BJ12" s="24"/>
    </row>
    <row r="13" spans="1:62" x14ac:dyDescent="0.25">
      <c r="B13" s="1" t="s">
        <v>56</v>
      </c>
      <c r="C13" s="15">
        <f ca="1">TRUNC(RAND(),2)</f>
        <v>0.84</v>
      </c>
      <c r="F13" s="1" t="s">
        <v>8</v>
      </c>
      <c r="G13" s="1">
        <v>2.87</v>
      </c>
      <c r="H13" s="1">
        <v>0.89</v>
      </c>
      <c r="I13" s="1">
        <v>22.07</v>
      </c>
      <c r="J13" s="1">
        <f>I13+G13</f>
        <v>24.94</v>
      </c>
      <c r="K13" s="1"/>
      <c r="L13" s="1"/>
      <c r="M13" s="1">
        <v>11.72</v>
      </c>
      <c r="N13" s="1"/>
      <c r="O13" s="1"/>
      <c r="P13" s="1">
        <v>9.08</v>
      </c>
      <c r="Q13" s="1">
        <v>0.75</v>
      </c>
      <c r="R13" s="1">
        <v>1.57</v>
      </c>
      <c r="S13" s="7">
        <f>R13+G13</f>
        <v>4.4400000000000004</v>
      </c>
      <c r="T13" s="1"/>
      <c r="U13" s="1"/>
      <c r="V13" s="1"/>
      <c r="W13" s="1"/>
      <c r="X13" s="1"/>
      <c r="Y13" s="1"/>
      <c r="Z13" s="1"/>
      <c r="AA13" s="1"/>
      <c r="AB13" s="1"/>
      <c r="AC13" s="1" t="s">
        <v>82</v>
      </c>
      <c r="AD13" s="1"/>
      <c r="AE13" s="1" t="s">
        <v>49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4">
        <v>0</v>
      </c>
      <c r="AL13" s="1" t="s">
        <v>50</v>
      </c>
      <c r="AM13" s="1">
        <v>2.87</v>
      </c>
      <c r="AN13" s="1"/>
      <c r="AO13" s="1"/>
      <c r="AP13" s="1"/>
      <c r="AQ13" s="1"/>
      <c r="AS13" s="1"/>
      <c r="AT13" s="1"/>
      <c r="AU13" s="1"/>
      <c r="AV13" s="1"/>
      <c r="AW13" s="1"/>
      <c r="AX13" s="1"/>
      <c r="AZ13" s="1"/>
      <c r="BA13" s="1"/>
      <c r="BB13" s="1"/>
      <c r="BC13" s="1"/>
      <c r="BD13" s="1"/>
      <c r="BE13" s="1"/>
      <c r="BG13" s="24"/>
      <c r="BH13" s="24"/>
      <c r="BI13" s="24"/>
      <c r="BJ13" s="24"/>
    </row>
    <row r="14" spans="1:62" x14ac:dyDescent="0.25">
      <c r="F14" s="1" t="s">
        <v>76</v>
      </c>
      <c r="G14" s="1">
        <v>4.4400000000000004</v>
      </c>
      <c r="H14" s="1"/>
      <c r="I14" s="1"/>
      <c r="J14" s="1">
        <v>24.94</v>
      </c>
      <c r="K14" s="1"/>
      <c r="L14" s="1"/>
      <c r="M14" s="1">
        <v>11.72</v>
      </c>
      <c r="N14" s="1"/>
      <c r="O14" s="1"/>
      <c r="P14" s="1">
        <v>9.08</v>
      </c>
      <c r="Q14" s="1"/>
      <c r="R14" s="1"/>
      <c r="S14" s="1"/>
      <c r="T14" s="1"/>
      <c r="U14" s="1"/>
      <c r="V14" s="1"/>
      <c r="W14" s="1"/>
      <c r="X14" s="1"/>
      <c r="Y14" s="1"/>
      <c r="Z14" s="1">
        <v>4.4400000000000004</v>
      </c>
      <c r="AA14" s="1">
        <v>0.16</v>
      </c>
      <c r="AB14" s="7">
        <f>AA14+G14</f>
        <v>4.6000000000000005</v>
      </c>
      <c r="AC14" s="1" t="s">
        <v>83</v>
      </c>
      <c r="AD14" s="1">
        <v>4.4400000000000004</v>
      </c>
      <c r="AE14" s="1" t="s">
        <v>49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4">
        <v>0</v>
      </c>
      <c r="AL14" s="1" t="s">
        <v>53</v>
      </c>
      <c r="AM14" s="1"/>
      <c r="AN14" s="1"/>
      <c r="AO14" s="1"/>
      <c r="AP14" s="1"/>
      <c r="AQ14" s="1"/>
      <c r="AS14" s="1"/>
      <c r="AT14" s="1"/>
      <c r="AU14" s="1"/>
      <c r="AV14" s="1"/>
      <c r="AW14" s="1"/>
      <c r="AX14" s="1"/>
      <c r="AZ14" s="1"/>
      <c r="BA14" s="1"/>
      <c r="BB14" s="1"/>
      <c r="BC14" s="1"/>
      <c r="BD14" s="1"/>
      <c r="BE14" s="1"/>
      <c r="BG14" s="24"/>
      <c r="BH14" s="24"/>
      <c r="BI14" s="24"/>
      <c r="BJ14" s="24"/>
    </row>
    <row r="15" spans="1:62" x14ac:dyDescent="0.25">
      <c r="F15" s="1" t="s">
        <v>79</v>
      </c>
      <c r="G15" s="1">
        <v>4.5999999999999996</v>
      </c>
      <c r="H15" s="1"/>
      <c r="I15" s="1"/>
      <c r="J15" s="1">
        <v>24.94</v>
      </c>
      <c r="K15" s="1"/>
      <c r="L15" s="1"/>
      <c r="M15" s="1">
        <v>11.72</v>
      </c>
      <c r="N15" s="1"/>
      <c r="O15" s="1"/>
      <c r="P15" s="7">
        <v>9.08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">
        <v>82</v>
      </c>
      <c r="AD15" s="1"/>
      <c r="AE15" s="1" t="s">
        <v>49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4">
        <v>0.16</v>
      </c>
      <c r="AL15" s="1"/>
      <c r="AM15" s="1"/>
      <c r="AN15" s="1"/>
      <c r="AO15" s="1"/>
      <c r="AP15" s="1"/>
      <c r="AQ15" s="1"/>
      <c r="AS15" s="1"/>
      <c r="AT15" s="1"/>
      <c r="AU15" s="1"/>
      <c r="AV15" s="1"/>
      <c r="AW15" s="1"/>
      <c r="AX15" s="1"/>
      <c r="AZ15" s="1"/>
      <c r="BA15" s="1"/>
      <c r="BB15" s="1"/>
      <c r="BC15" s="1"/>
      <c r="BD15" s="1"/>
      <c r="BE15" s="1"/>
      <c r="BG15" s="24"/>
      <c r="BH15" s="24"/>
      <c r="BI15" s="24"/>
      <c r="BJ15" s="24"/>
    </row>
    <row r="16" spans="1:62" x14ac:dyDescent="0.25">
      <c r="A16" s="2" t="s">
        <v>7</v>
      </c>
      <c r="B16" s="2" t="s">
        <v>14</v>
      </c>
      <c r="D16" s="8" t="s">
        <v>57</v>
      </c>
      <c r="F16" s="1" t="s">
        <v>54</v>
      </c>
      <c r="G16" s="1">
        <v>9.08</v>
      </c>
      <c r="H16" s="1"/>
      <c r="I16" s="1"/>
      <c r="J16" s="1">
        <v>24.94</v>
      </c>
      <c r="K16" s="1"/>
      <c r="L16" s="1"/>
      <c r="M16" s="1">
        <v>11.72</v>
      </c>
      <c r="N16" s="1">
        <v>0.86</v>
      </c>
      <c r="O16" s="1">
        <v>9.44</v>
      </c>
      <c r="P16" s="1">
        <f>O16+G16</f>
        <v>18.52</v>
      </c>
      <c r="Q16" s="1"/>
      <c r="R16" s="1"/>
      <c r="S16" s="1"/>
      <c r="T16" s="1"/>
      <c r="U16" s="1"/>
      <c r="V16" s="1"/>
      <c r="W16" s="1">
        <v>0.36</v>
      </c>
      <c r="X16" s="1">
        <v>1.52</v>
      </c>
      <c r="Y16" s="7">
        <f>G16+X16</f>
        <v>10.6</v>
      </c>
      <c r="Z16" s="1"/>
      <c r="AA16" s="1"/>
      <c r="AB16" s="1"/>
      <c r="AC16" s="1" t="s">
        <v>82</v>
      </c>
      <c r="AD16" s="1"/>
      <c r="AE16" s="1" t="s">
        <v>48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4">
        <v>0.16</v>
      </c>
      <c r="AL16" s="1"/>
      <c r="AM16" s="1"/>
      <c r="AN16" s="1"/>
      <c r="AO16" s="1"/>
      <c r="AP16" s="1"/>
      <c r="AQ16" s="1"/>
      <c r="AS16" s="1"/>
      <c r="AT16" s="1"/>
      <c r="AU16" s="1"/>
      <c r="AV16" s="1"/>
      <c r="AW16" s="1"/>
      <c r="AX16" s="1"/>
      <c r="AZ16" s="1"/>
      <c r="BA16" s="1"/>
      <c r="BB16" s="1"/>
      <c r="BC16" s="1"/>
      <c r="BD16" s="1"/>
      <c r="BE16" s="1"/>
      <c r="BG16" s="24"/>
      <c r="BH16" s="24"/>
      <c r="BI16" s="24"/>
      <c r="BJ16" s="24"/>
    </row>
    <row r="17" spans="1:62" x14ac:dyDescent="0.25">
      <c r="A17" s="1" t="s">
        <v>8</v>
      </c>
      <c r="B17" s="1" t="s">
        <v>15</v>
      </c>
      <c r="D17" s="1">
        <f>TRUNC(-10*LN(1-H13),2)</f>
        <v>22.07</v>
      </c>
      <c r="F17" s="1" t="s">
        <v>77</v>
      </c>
      <c r="G17" s="1">
        <v>10.6</v>
      </c>
      <c r="H17" s="1"/>
      <c r="I17" s="1"/>
      <c r="J17" s="1">
        <v>24.94</v>
      </c>
      <c r="K17" s="1"/>
      <c r="L17" s="1"/>
      <c r="M17" s="1">
        <v>11.72</v>
      </c>
      <c r="N17" s="1"/>
      <c r="O17" s="1"/>
      <c r="P17" s="1">
        <v>18.52</v>
      </c>
      <c r="Q17" s="1"/>
      <c r="R17" s="1"/>
      <c r="S17" s="1"/>
      <c r="T17" s="1"/>
      <c r="U17" s="1"/>
      <c r="V17" s="1"/>
      <c r="W17" s="1"/>
      <c r="X17" s="1"/>
      <c r="Y17" s="1"/>
      <c r="Z17" s="1">
        <v>10.6</v>
      </c>
      <c r="AA17" s="1">
        <v>0.16</v>
      </c>
      <c r="AB17" s="7">
        <f>AA17+G17</f>
        <v>10.76</v>
      </c>
      <c r="AC17" s="1" t="s">
        <v>83</v>
      </c>
      <c r="AD17" s="1">
        <v>10.6</v>
      </c>
      <c r="AE17" s="1" t="s">
        <v>49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4">
        <v>0.16</v>
      </c>
      <c r="AL17" s="1"/>
      <c r="AM17" s="1"/>
      <c r="AN17" s="1"/>
      <c r="AO17" s="1"/>
      <c r="AP17" s="1"/>
      <c r="AQ17" s="1"/>
      <c r="AS17" s="1"/>
      <c r="AT17" s="1"/>
      <c r="AU17" s="1"/>
      <c r="AV17" s="1"/>
      <c r="AW17" s="1"/>
      <c r="AX17" s="1"/>
      <c r="AZ17" s="1" t="s">
        <v>50</v>
      </c>
      <c r="BA17" s="1">
        <v>9.08</v>
      </c>
      <c r="BB17" s="1"/>
      <c r="BC17" s="1"/>
      <c r="BD17" s="1"/>
      <c r="BE17" s="1"/>
      <c r="BG17" s="24"/>
      <c r="BH17" s="24"/>
      <c r="BI17" s="24"/>
      <c r="BJ17" s="24"/>
    </row>
    <row r="18" spans="1:62" x14ac:dyDescent="0.25">
      <c r="A18" s="1" t="s">
        <v>9</v>
      </c>
      <c r="B18" s="1" t="s">
        <v>63</v>
      </c>
      <c r="D18" s="1">
        <f>TRUNC(10+K19*(14-10),2)</f>
        <v>12.32</v>
      </c>
      <c r="F18" s="1" t="s">
        <v>79</v>
      </c>
      <c r="G18" s="1">
        <v>10.76</v>
      </c>
      <c r="H18" s="1"/>
      <c r="I18" s="1"/>
      <c r="J18" s="1">
        <v>24.94</v>
      </c>
      <c r="K18" s="1"/>
      <c r="L18" s="1"/>
      <c r="M18" s="7">
        <v>11.72</v>
      </c>
      <c r="N18" s="1"/>
      <c r="O18" s="1"/>
      <c r="P18" s="1">
        <v>18.52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">
        <v>82</v>
      </c>
      <c r="AD18" s="1"/>
      <c r="AE18" s="1" t="s">
        <v>49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4">
        <v>0.32</v>
      </c>
      <c r="AL18" s="1"/>
      <c r="AM18" s="1"/>
      <c r="AN18" s="1"/>
      <c r="AO18" s="1"/>
      <c r="AP18" s="1"/>
      <c r="AQ18" s="1"/>
      <c r="AS18" s="1"/>
      <c r="AT18" s="1"/>
      <c r="AU18" s="1"/>
      <c r="AV18" s="1"/>
      <c r="AW18" s="1"/>
      <c r="AX18" s="1"/>
      <c r="AZ18" s="1" t="s">
        <v>53</v>
      </c>
      <c r="BA18" s="1"/>
      <c r="BB18" s="1"/>
      <c r="BC18" s="1"/>
      <c r="BD18" s="1"/>
      <c r="BE18" s="1"/>
      <c r="BG18" s="24"/>
      <c r="BH18" s="24"/>
      <c r="BI18" s="24"/>
      <c r="BJ18" s="24"/>
    </row>
    <row r="19" spans="1:62" x14ac:dyDescent="0.25">
      <c r="A19" s="1" t="s">
        <v>13</v>
      </c>
      <c r="B19" s="1" t="s">
        <v>62</v>
      </c>
      <c r="D19" s="1">
        <f>TRUNC(6+N16*(10-6),2)</f>
        <v>9.44</v>
      </c>
      <c r="F19" s="1" t="s">
        <v>55</v>
      </c>
      <c r="G19" s="1">
        <v>11.72</v>
      </c>
      <c r="H19" s="1"/>
      <c r="I19" s="1"/>
      <c r="J19" s="1">
        <v>24.94</v>
      </c>
      <c r="K19" s="1">
        <v>0.57999999999999996</v>
      </c>
      <c r="L19" s="1">
        <v>12.32</v>
      </c>
      <c r="M19" s="1">
        <f>L19+G19</f>
        <v>24.04</v>
      </c>
      <c r="N19" s="1"/>
      <c r="O19" s="1"/>
      <c r="P19" s="1">
        <v>18.52</v>
      </c>
      <c r="Q19" s="1"/>
      <c r="R19" s="1"/>
      <c r="S19" s="1"/>
      <c r="T19" s="1">
        <v>0.15</v>
      </c>
      <c r="U19" s="1">
        <v>1.0900000000000001</v>
      </c>
      <c r="V19" s="7">
        <f>U19+G19</f>
        <v>12.81</v>
      </c>
      <c r="W19" s="1"/>
      <c r="X19" s="1"/>
      <c r="Y19" s="1"/>
      <c r="Z19" s="1"/>
      <c r="AA19" s="1"/>
      <c r="AB19" s="1"/>
      <c r="AC19" s="1" t="s">
        <v>82</v>
      </c>
      <c r="AD19" s="1"/>
      <c r="AE19" s="1" t="s">
        <v>48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4">
        <v>0.32</v>
      </c>
      <c r="AL19" s="1"/>
      <c r="AM19" s="1"/>
      <c r="AN19" s="1"/>
      <c r="AO19" s="1"/>
      <c r="AP19" s="1"/>
      <c r="AQ19" s="1"/>
      <c r="AS19" s="1"/>
      <c r="AT19" s="1"/>
      <c r="AU19" s="1"/>
      <c r="AV19" s="1"/>
      <c r="AW19" s="1"/>
      <c r="AX19" s="1"/>
      <c r="AZ19" s="1"/>
      <c r="BA19" s="1"/>
      <c r="BB19" s="1"/>
      <c r="BC19" s="1"/>
      <c r="BD19" s="1"/>
      <c r="BE19" s="1"/>
      <c r="BG19" s="24"/>
      <c r="BH19" s="24"/>
      <c r="BI19" s="24"/>
      <c r="BJ19" s="24"/>
    </row>
    <row r="20" spans="1:62" x14ac:dyDescent="0.25">
      <c r="A20" s="1" t="s">
        <v>69</v>
      </c>
      <c r="B20" s="1" t="s">
        <v>59</v>
      </c>
      <c r="D20" s="1">
        <f>TRUNC(1.33+Q13*(1.66-1.33),2)</f>
        <v>1.57</v>
      </c>
      <c r="F20" s="1" t="s">
        <v>78</v>
      </c>
      <c r="G20" s="1">
        <v>12.81</v>
      </c>
      <c r="H20" s="1"/>
      <c r="I20" s="1"/>
      <c r="J20" s="1">
        <v>24.94</v>
      </c>
      <c r="K20" s="1"/>
      <c r="L20" s="1"/>
      <c r="M20" s="1">
        <v>24.04</v>
      </c>
      <c r="N20" s="1"/>
      <c r="O20" s="1"/>
      <c r="P20" s="1">
        <v>18.52</v>
      </c>
      <c r="Q20" s="1"/>
      <c r="R20" s="1"/>
      <c r="S20" s="1"/>
      <c r="T20" s="1"/>
      <c r="U20" s="1"/>
      <c r="V20" s="1"/>
      <c r="W20" s="1"/>
      <c r="X20" s="1"/>
      <c r="Y20" s="1"/>
      <c r="Z20" s="1">
        <v>12.81</v>
      </c>
      <c r="AA20" s="1">
        <v>0.16</v>
      </c>
      <c r="AB20" s="7">
        <f>AA20+G20</f>
        <v>12.97</v>
      </c>
      <c r="AC20" s="1" t="s">
        <v>83</v>
      </c>
      <c r="AD20" s="1">
        <v>12.81</v>
      </c>
      <c r="AE20" s="1" t="s">
        <v>49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4">
        <v>0.32</v>
      </c>
      <c r="AL20" s="1"/>
      <c r="AM20" s="1"/>
      <c r="AN20" s="1"/>
      <c r="AO20" s="1"/>
      <c r="AP20" s="1"/>
      <c r="AQ20" s="1"/>
      <c r="AS20" s="1" t="s">
        <v>50</v>
      </c>
      <c r="AT20" s="1">
        <f>G20</f>
        <v>12.81</v>
      </c>
      <c r="AU20" s="1"/>
      <c r="AV20" s="1"/>
      <c r="AW20" s="1"/>
      <c r="AX20" s="1"/>
      <c r="AZ20" s="1"/>
      <c r="BA20" s="1"/>
      <c r="BB20" s="1"/>
      <c r="BC20" s="1"/>
      <c r="BD20" s="1"/>
      <c r="BE20" s="1"/>
      <c r="BG20" s="24"/>
      <c r="BH20" s="24"/>
      <c r="BI20" s="24"/>
      <c r="BJ20" s="24"/>
    </row>
    <row r="21" spans="1:62" x14ac:dyDescent="0.25">
      <c r="A21" s="1" t="s">
        <v>70</v>
      </c>
      <c r="B21" s="1" t="s">
        <v>58</v>
      </c>
      <c r="D21" s="1">
        <f>TRUNC(1+T19*(1.66-1),2)</f>
        <v>1.0900000000000001</v>
      </c>
      <c r="F21" s="1" t="s">
        <v>72</v>
      </c>
      <c r="G21" s="1">
        <v>12.97</v>
      </c>
      <c r="H21" s="1"/>
      <c r="I21" s="1"/>
      <c r="J21" s="1">
        <v>24.94</v>
      </c>
      <c r="K21" s="1"/>
      <c r="L21" s="1"/>
      <c r="M21" s="1">
        <v>24.04</v>
      </c>
      <c r="N21" s="1"/>
      <c r="O21" s="1"/>
      <c r="P21" s="7">
        <v>18.52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 t="s">
        <v>82</v>
      </c>
      <c r="AD21" s="1"/>
      <c r="AE21" s="1" t="s">
        <v>49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4">
        <v>0.48</v>
      </c>
      <c r="AL21" s="1"/>
      <c r="AM21" s="1"/>
      <c r="AN21" s="1"/>
      <c r="AO21" s="1"/>
      <c r="AP21" s="1"/>
      <c r="AQ21" s="1"/>
      <c r="AS21" s="1" t="s">
        <v>53</v>
      </c>
      <c r="AT21" s="1"/>
      <c r="AU21" s="1"/>
      <c r="AV21" s="1"/>
      <c r="AW21" s="1"/>
      <c r="AX21" s="1"/>
      <c r="AZ21" s="1"/>
      <c r="BA21" s="1"/>
      <c r="BB21" s="1"/>
      <c r="BC21" s="1"/>
      <c r="BD21" s="1"/>
      <c r="BE21" s="1"/>
      <c r="BG21" s="24"/>
      <c r="BH21" s="24"/>
      <c r="BI21" s="24"/>
      <c r="BJ21" s="24"/>
    </row>
    <row r="22" spans="1:62" x14ac:dyDescent="0.25">
      <c r="A22" s="1" t="s">
        <v>71</v>
      </c>
      <c r="B22" s="1" t="s">
        <v>60</v>
      </c>
      <c r="D22" s="1">
        <f>TRUNC(1.16+W16*(2.16-1.16),2)</f>
        <v>1.52</v>
      </c>
    </row>
    <row r="23" spans="1:62" x14ac:dyDescent="0.25">
      <c r="A23" s="1" t="s">
        <v>79</v>
      </c>
      <c r="B23" s="1" t="s">
        <v>61</v>
      </c>
    </row>
    <row r="24" spans="1:62" ht="15" customHeight="1" x14ac:dyDescent="0.25">
      <c r="H24" s="9"/>
      <c r="I24" s="9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62" x14ac:dyDescent="0.25">
      <c r="C25" s="8" t="s">
        <v>68</v>
      </c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9"/>
      <c r="S25" s="9"/>
      <c r="T25" s="9"/>
      <c r="U25" s="10"/>
      <c r="V25" s="10"/>
      <c r="W25" s="10"/>
      <c r="X25" s="10"/>
      <c r="Y25" s="10"/>
      <c r="Z25" s="10"/>
      <c r="AA25" s="10"/>
      <c r="AB25" s="10"/>
    </row>
    <row r="26" spans="1:62" x14ac:dyDescent="0.25">
      <c r="B26" s="1" t="s">
        <v>64</v>
      </c>
      <c r="C26" s="1">
        <f>AH21/10</f>
        <v>0</v>
      </c>
      <c r="F26" s="9"/>
      <c r="G26" s="9"/>
      <c r="H26" s="9"/>
      <c r="I26" s="9"/>
      <c r="J26" s="5"/>
      <c r="K26" s="5"/>
      <c r="L26" s="5"/>
      <c r="M26" s="9"/>
      <c r="N26" s="9"/>
      <c r="O26" s="5"/>
      <c r="P26" s="5"/>
      <c r="Q26" s="5"/>
      <c r="R26" s="6"/>
      <c r="S26" s="6"/>
      <c r="T26" s="6"/>
      <c r="U26" s="10"/>
      <c r="V26" s="10"/>
      <c r="W26" s="10"/>
      <c r="X26" s="10"/>
      <c r="Y26" s="10"/>
      <c r="Z26" s="10"/>
      <c r="AA26" s="10"/>
      <c r="AB26" s="10"/>
    </row>
    <row r="27" spans="1:62" x14ac:dyDescent="0.25">
      <c r="B27" s="1" t="s">
        <v>65</v>
      </c>
      <c r="C27" s="1">
        <f>AI21/10</f>
        <v>0</v>
      </c>
      <c r="U27" s="10"/>
      <c r="V27" s="10"/>
      <c r="W27" s="13"/>
      <c r="X27" s="13"/>
      <c r="Y27" s="13"/>
      <c r="Z27" s="13"/>
      <c r="AA27" s="13"/>
      <c r="AB27" s="13"/>
    </row>
    <row r="28" spans="1:62" x14ac:dyDescent="0.25">
      <c r="B28" s="1" t="s">
        <v>66</v>
      </c>
      <c r="C28" s="1">
        <f>AJ21/10</f>
        <v>0</v>
      </c>
      <c r="U28" s="13"/>
      <c r="V28" s="13"/>
      <c r="W28" s="13"/>
      <c r="X28" s="13"/>
      <c r="Y28" s="13"/>
      <c r="Z28" s="13"/>
      <c r="AA28" s="13"/>
      <c r="AB28" s="13"/>
    </row>
    <row r="29" spans="1:62" x14ac:dyDescent="0.25">
      <c r="B29" s="1" t="s">
        <v>67</v>
      </c>
      <c r="C29" s="1">
        <f>AK21</f>
        <v>0.48</v>
      </c>
      <c r="U29" s="13"/>
      <c r="V29" s="13"/>
      <c r="W29" s="13"/>
      <c r="X29" s="13"/>
      <c r="Y29" s="13"/>
      <c r="Z29" s="13"/>
      <c r="AA29" s="13"/>
      <c r="AB29" s="13"/>
    </row>
    <row r="30" spans="1:62" x14ac:dyDescent="0.25">
      <c r="U30" s="13"/>
      <c r="V30" s="13"/>
      <c r="W30" s="13"/>
      <c r="X30" s="13"/>
      <c r="Y30" s="13"/>
      <c r="Z30" s="13"/>
      <c r="AA30" s="13"/>
      <c r="AB30" s="13"/>
    </row>
    <row r="31" spans="1:62" x14ac:dyDescent="0.25">
      <c r="U31" s="13"/>
      <c r="V31" s="13"/>
      <c r="W31" s="13"/>
      <c r="X31" s="13"/>
      <c r="Y31" s="13"/>
      <c r="Z31" s="13"/>
      <c r="AA31" s="13"/>
      <c r="AB31" s="13"/>
    </row>
    <row r="32" spans="1:62" x14ac:dyDescent="0.25">
      <c r="U32" s="13"/>
      <c r="V32" s="13"/>
      <c r="W32" s="13"/>
      <c r="X32" s="13"/>
      <c r="Y32" s="13"/>
      <c r="Z32" s="13"/>
      <c r="AA32" s="13"/>
      <c r="AB32" s="13"/>
    </row>
    <row r="33" spans="21:31" x14ac:dyDescent="0.25">
      <c r="U33" s="13"/>
      <c r="V33" s="13"/>
      <c r="W33" s="13"/>
      <c r="X33" s="13"/>
      <c r="Y33" s="13"/>
      <c r="Z33" s="13"/>
      <c r="AA33" s="13"/>
      <c r="AB33" s="13"/>
    </row>
    <row r="34" spans="21:31" x14ac:dyDescent="0.25">
      <c r="U34" s="13"/>
      <c r="V34" s="13"/>
      <c r="W34" s="13"/>
      <c r="X34" s="13"/>
      <c r="Y34" s="13"/>
      <c r="Z34" s="13"/>
      <c r="AA34" s="13"/>
      <c r="AB34" s="13"/>
    </row>
    <row r="35" spans="21:31" x14ac:dyDescent="0.25">
      <c r="U35" s="13"/>
      <c r="V35" s="13"/>
      <c r="W35" s="13"/>
      <c r="X35" s="13"/>
      <c r="Y35" s="13"/>
      <c r="Z35" s="13"/>
      <c r="AA35" s="13"/>
      <c r="AB35" s="13"/>
    </row>
    <row r="36" spans="21:31" x14ac:dyDescent="0.25">
      <c r="U36" s="13"/>
      <c r="V36" s="13"/>
      <c r="W36" s="13"/>
      <c r="X36" s="13"/>
      <c r="Y36" s="13"/>
      <c r="Z36" s="13"/>
      <c r="AA36" s="13"/>
      <c r="AB36" s="13"/>
    </row>
    <row r="37" spans="21:31" x14ac:dyDescent="0.25">
      <c r="U37" s="13"/>
      <c r="V37" s="13"/>
      <c r="W37" s="13"/>
      <c r="X37" s="13"/>
      <c r="Y37" s="13"/>
      <c r="Z37" s="13"/>
      <c r="AA37" s="13"/>
      <c r="AB37" s="13"/>
    </row>
    <row r="38" spans="21:31" x14ac:dyDescent="0.25">
      <c r="AC38" s="13"/>
      <c r="AD38" s="13"/>
      <c r="AE38" s="13"/>
    </row>
    <row r="1048576" spans="9:9" x14ac:dyDescent="0.25">
      <c r="I1048576" t="s">
        <v>16</v>
      </c>
    </row>
  </sheetData>
  <mergeCells count="80">
    <mergeCell ref="AC10:AD10"/>
    <mergeCell ref="BG10:BH10"/>
    <mergeCell ref="BI10:BJ10"/>
    <mergeCell ref="AC9:AG9"/>
    <mergeCell ref="AS10:AT10"/>
    <mergeCell ref="AP10:AQ10"/>
    <mergeCell ref="AN10:AO10"/>
    <mergeCell ref="AL10:AM10"/>
    <mergeCell ref="AK10:AK11"/>
    <mergeCell ref="AU10:AV10"/>
    <mergeCell ref="AW10:AX10"/>
    <mergeCell ref="AZ10:BA10"/>
    <mergeCell ref="BB10:BC10"/>
    <mergeCell ref="BD10:BE10"/>
    <mergeCell ref="AC38:AE38"/>
    <mergeCell ref="Z36:AB36"/>
    <mergeCell ref="Z37:AB37"/>
    <mergeCell ref="Z31:AB31"/>
    <mergeCell ref="Z32:AB32"/>
    <mergeCell ref="Z33:AB33"/>
    <mergeCell ref="Z34:AB34"/>
    <mergeCell ref="Z35:AB35"/>
    <mergeCell ref="U36:V36"/>
    <mergeCell ref="U37:V3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U31:V31"/>
    <mergeCell ref="U32:V32"/>
    <mergeCell ref="U33:V33"/>
    <mergeCell ref="U34:V34"/>
    <mergeCell ref="U35:V35"/>
    <mergeCell ref="U24:AE24"/>
    <mergeCell ref="U27:V27"/>
    <mergeCell ref="U28:V28"/>
    <mergeCell ref="U29:V29"/>
    <mergeCell ref="U30:V30"/>
    <mergeCell ref="Z27:AB27"/>
    <mergeCell ref="Z28:AB28"/>
    <mergeCell ref="Z29:AB29"/>
    <mergeCell ref="Z30:AB30"/>
    <mergeCell ref="U25:V26"/>
    <mergeCell ref="W25:Y26"/>
    <mergeCell ref="Z25:AB26"/>
    <mergeCell ref="AH9:AK9"/>
    <mergeCell ref="AL9:BE9"/>
    <mergeCell ref="F9:F11"/>
    <mergeCell ref="G9:G11"/>
    <mergeCell ref="AH10:AH11"/>
    <mergeCell ref="AI10:AI11"/>
    <mergeCell ref="AJ10:AJ11"/>
    <mergeCell ref="AE10:AG10"/>
    <mergeCell ref="H10:J10"/>
    <mergeCell ref="K10:M10"/>
    <mergeCell ref="N10:P10"/>
    <mergeCell ref="Q10:S10"/>
    <mergeCell ref="T10:V10"/>
    <mergeCell ref="W10:Y10"/>
    <mergeCell ref="M24:Q24"/>
    <mergeCell ref="R25:T25"/>
    <mergeCell ref="R24:T24"/>
    <mergeCell ref="G25:G26"/>
    <mergeCell ref="H24:L24"/>
    <mergeCell ref="Z10:AB10"/>
    <mergeCell ref="H9:AB9"/>
    <mergeCell ref="F25:F26"/>
    <mergeCell ref="M25:M26"/>
    <mergeCell ref="N25:N26"/>
    <mergeCell ref="O25:Q25"/>
    <mergeCell ref="J25:L25"/>
    <mergeCell ref="I25:I26"/>
    <mergeCell ref="H25:H26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38D90975CCBD4DAA8E55DB00CC4685" ma:contentTypeVersion="13" ma:contentTypeDescription="Create a new document." ma:contentTypeScope="" ma:versionID="d6367120fd1849ef5d2409707e7e6858">
  <xsd:schema xmlns:xsd="http://www.w3.org/2001/XMLSchema" xmlns:xs="http://www.w3.org/2001/XMLSchema" xmlns:p="http://schemas.microsoft.com/office/2006/metadata/properties" xmlns:ns3="fb011ba4-6a2b-4eaa-b181-6ac4f02188a9" targetNamespace="http://schemas.microsoft.com/office/2006/metadata/properties" ma:root="true" ma:fieldsID="517d52711f4202c18179f512085218a0" ns3:_="">
    <xsd:import namespace="fb011ba4-6a2b-4eaa-b181-6ac4f02188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11ba4-6a2b-4eaa-b181-6ac4f02188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11ba4-6a2b-4eaa-b181-6ac4f02188a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AC23B0-A2FF-47E1-8E5C-1DE816D9C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11ba4-6a2b-4eaa-b181-6ac4f02188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E635AC-157C-465F-9C20-7F9D963F4C1E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fb011ba4-6a2b-4eaa-b181-6ac4f02188a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12FFAE-E887-4356-908E-6C26581279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Abel Castillo</dc:creator>
  <cp:lastModifiedBy>Elsa dipaola</cp:lastModifiedBy>
  <dcterms:created xsi:type="dcterms:W3CDTF">2024-05-19T15:48:27Z</dcterms:created>
  <dcterms:modified xsi:type="dcterms:W3CDTF">2024-06-03T02:03:40Z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0x010100FA38D90975CCBD4DAA8E55DB00CC4685</vt:lpwstr>
  </property>
</Properties>
</file>