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9S211est\Documents\"/>
    </mc:Choice>
  </mc:AlternateContent>
  <xr:revisionPtr revIDLastSave="0" documentId="13_ncr:1_{81E0C231-B9AB-442A-A0AF-512F04009A57}" xr6:coauthVersionLast="36" xr6:coauthVersionMax="36" xr10:uidLastSave="{00000000-0000-0000-0000-000000000000}"/>
  <bookViews>
    <workbookView xWindow="0" yWindow="0" windowWidth="24000" windowHeight="9525" xr2:uid="{DFF7D658-D229-4AA0-B73C-369AA95DD7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 l="1"/>
  <c r="I4" i="1"/>
  <c r="I5" i="1"/>
  <c r="I6" i="1"/>
  <c r="I7" i="1"/>
  <c r="I2" i="1"/>
  <c r="H3" i="1"/>
  <c r="H4" i="1"/>
  <c r="H5" i="1"/>
  <c r="H6" i="1"/>
  <c r="H7" i="1"/>
  <c r="H2" i="1"/>
  <c r="E3" i="1"/>
  <c r="E4" i="1"/>
  <c r="E5" i="1"/>
  <c r="E6" i="1"/>
  <c r="E7" i="1"/>
  <c r="E2" i="1"/>
  <c r="D3" i="1"/>
  <c r="F3" i="1" s="1"/>
  <c r="D4" i="1"/>
  <c r="G4" i="1" s="1"/>
  <c r="D5" i="1"/>
  <c r="G5" i="1" s="1"/>
  <c r="D6" i="1"/>
  <c r="D7" i="1"/>
  <c r="G7" i="1" s="1"/>
  <c r="D2" i="1"/>
  <c r="F2" i="1"/>
  <c r="G6" i="1"/>
  <c r="F6" i="1"/>
  <c r="F7" i="1"/>
  <c r="G3" i="1" l="1"/>
  <c r="F5" i="1"/>
  <c r="F4" i="1"/>
  <c r="G2" i="1"/>
</calcChain>
</file>

<file path=xl/sharedStrings.xml><?xml version="1.0" encoding="utf-8"?>
<sst xmlns="http://schemas.openxmlformats.org/spreadsheetml/2006/main" count="18" uniqueCount="12">
  <si>
    <t>SALARIO MENSUAL</t>
  </si>
  <si>
    <t xml:space="preserve">TIPO DE CONTRATO </t>
  </si>
  <si>
    <t>RIESGO LABORAL</t>
  </si>
  <si>
    <t>ARL</t>
  </si>
  <si>
    <t>EPS</t>
  </si>
  <si>
    <t>PENSIÓN</t>
  </si>
  <si>
    <t xml:space="preserve">DEDUCCIONES </t>
  </si>
  <si>
    <t>SALARIO REAL</t>
  </si>
  <si>
    <t>INGRESOS ANUALES</t>
  </si>
  <si>
    <t>Dependiente</t>
  </si>
  <si>
    <t>Independiente</t>
  </si>
  <si>
    <t>BASE DE COTIZACIÓN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</si>
</sst>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F987-9A26-4318-9179-4A467D1864DD}">
  <dimension ref="A1:J15"/>
  <sheetViews>
    <sheetView tabSelected="1" workbookViewId="0">
      <selection activeCell="J2" sqref="J2:J7"/>
    </sheetView>
  </sheetViews>
  <sheetFormatPr baseColWidth="10" defaultRowHeight="15" x14ac:dyDescent="0.25"/>
  <cols>
    <col min="1" max="1" width="17.85546875" style="1" bestFit="1" customWidth="1"/>
    <col min="2" max="2" width="25" style="1" bestFit="1" customWidth="1"/>
    <col min="3" max="3" width="22.42578125" style="1" bestFit="1" customWidth="1"/>
    <col min="4" max="4" width="19.85546875" style="1" bestFit="1" customWidth="1"/>
    <col min="5" max="6" width="13" style="1" bestFit="1" customWidth="1"/>
    <col min="7" max="8" width="14" style="1" bestFit="1" customWidth="1"/>
    <col min="9" max="9" width="18.5703125" style="1" bestFit="1" customWidth="1"/>
    <col min="10" max="10" width="18.5703125" bestFit="1" customWidth="1"/>
  </cols>
  <sheetData>
    <row r="1" spans="1:10" ht="28.5" customHeight="1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5000000</v>
      </c>
      <c r="B2" s="4" t="s">
        <v>9</v>
      </c>
      <c r="C2" s="5">
        <v>5</v>
      </c>
      <c r="D2" s="4">
        <f>IF((A2*0.4)&lt;870000,870000,A2 * 0.4)</f>
        <v>2000000</v>
      </c>
      <c r="E2" s="4">
        <f>IF(B2=$B$14,0,IF(C2=1,D2*0.00522,IF(C2=2,D2*0.01044,IF(C2=3,D2*0.02436,IF(C2=4,D2*0.0435,IF(C2=5,D2*0.0696))))))</f>
        <v>0</v>
      </c>
      <c r="F2" s="3">
        <f>IF(B2=$B$14, D2 * 0.04, D2*0.125)</f>
        <v>80000</v>
      </c>
      <c r="G2" s="4">
        <f>IF(B2=$B$14,D2*0.04,D2*0.16)</f>
        <v>80000</v>
      </c>
      <c r="H2" s="3">
        <f>E2+F2+G2</f>
        <v>160000</v>
      </c>
      <c r="I2" s="4">
        <f>A2-H2</f>
        <v>4840000</v>
      </c>
      <c r="J2" s="3">
        <f>IF(B2 = $B$14, I2*12+A2, I2 * 12)</f>
        <v>63080000</v>
      </c>
    </row>
    <row r="3" spans="1:10" x14ac:dyDescent="0.25">
      <c r="A3" s="3">
        <v>5000000</v>
      </c>
      <c r="B3" s="4" t="s">
        <v>10</v>
      </c>
      <c r="C3" s="5">
        <v>5</v>
      </c>
      <c r="D3" s="4">
        <f t="shared" ref="D3:D7" si="0">IF((A3*0.4)&lt;870000,870000,A3 * 0.4)</f>
        <v>2000000</v>
      </c>
      <c r="E3" s="4">
        <f>IF(B3=$B$14,0,IF(C3=1,D3*0.00522,IF(C3=2,D3*0.01044,IF(C3=3,D3*0.02436,IF(C3=4,D3*0.0435,IF(C3=5,D3*0.0696))))))</f>
        <v>139200</v>
      </c>
      <c r="F3" s="3">
        <f t="shared" ref="F3:F7" si="1">IF(B3=$B$14, D3 * 0.04, D3*0.125)</f>
        <v>250000</v>
      </c>
      <c r="G3" s="4">
        <f t="shared" ref="G3:G7" si="2">IF(B3=$B$14,D3*0.04,D3*0.16)</f>
        <v>320000</v>
      </c>
      <c r="H3" s="3">
        <f t="shared" ref="H3:H7" si="3">E3+F3+G3</f>
        <v>709200</v>
      </c>
      <c r="I3" s="4">
        <f t="shared" ref="I3:I7" si="4">A3-H3</f>
        <v>4290800</v>
      </c>
      <c r="J3" s="3">
        <f t="shared" ref="J3:J7" si="5">IF(B3 = $B$14, I3*12+A3, I3 * 12)</f>
        <v>51489600</v>
      </c>
    </row>
    <row r="4" spans="1:10" x14ac:dyDescent="0.25">
      <c r="A4" s="3">
        <v>1000000</v>
      </c>
      <c r="B4" s="4" t="s">
        <v>9</v>
      </c>
      <c r="C4" s="5">
        <v>1</v>
      </c>
      <c r="D4" s="4">
        <f t="shared" si="0"/>
        <v>870000</v>
      </c>
      <c r="E4" s="4">
        <f t="shared" ref="E4:E7" si="6">IF(B4=$B$14,0,IF(C4=1,D4*0.00522,IF(C4=2,D4*0.01044,IF(C4=3,D4*0.02436,IF(C4=4,D4*0.0435,IF(C4=5,D4*0.0696))))))</f>
        <v>0</v>
      </c>
      <c r="F4" s="3">
        <f t="shared" si="1"/>
        <v>34800</v>
      </c>
      <c r="G4" s="4">
        <f t="shared" si="2"/>
        <v>34800</v>
      </c>
      <c r="H4" s="3">
        <f t="shared" si="3"/>
        <v>69600</v>
      </c>
      <c r="I4" s="4">
        <f t="shared" si="4"/>
        <v>930400</v>
      </c>
      <c r="J4" s="3">
        <f t="shared" si="5"/>
        <v>12164800</v>
      </c>
    </row>
    <row r="5" spans="1:10" x14ac:dyDescent="0.25">
      <c r="A5" s="3">
        <v>1000000</v>
      </c>
      <c r="B5" s="4" t="s">
        <v>10</v>
      </c>
      <c r="C5" s="5">
        <v>1</v>
      </c>
      <c r="D5" s="4">
        <f t="shared" si="0"/>
        <v>870000</v>
      </c>
      <c r="E5" s="4">
        <f t="shared" si="6"/>
        <v>4541.3999999999996</v>
      </c>
      <c r="F5" s="3">
        <f t="shared" si="1"/>
        <v>108750</v>
      </c>
      <c r="G5" s="4">
        <f t="shared" si="2"/>
        <v>139200</v>
      </c>
      <c r="H5" s="3">
        <f t="shared" si="3"/>
        <v>252491.4</v>
      </c>
      <c r="I5" s="4">
        <f t="shared" si="4"/>
        <v>747508.6</v>
      </c>
      <c r="J5" s="3">
        <f t="shared" si="5"/>
        <v>8970103.1999999993</v>
      </c>
    </row>
    <row r="6" spans="1:10" x14ac:dyDescent="0.25">
      <c r="A6" s="3">
        <v>4000000</v>
      </c>
      <c r="B6" s="4" t="s">
        <v>9</v>
      </c>
      <c r="C6" s="5">
        <v>3</v>
      </c>
      <c r="D6" s="4">
        <f t="shared" si="0"/>
        <v>1600000</v>
      </c>
      <c r="E6" s="4">
        <f t="shared" si="6"/>
        <v>0</v>
      </c>
      <c r="F6" s="3">
        <f t="shared" si="1"/>
        <v>64000</v>
      </c>
      <c r="G6" s="4">
        <f t="shared" si="2"/>
        <v>64000</v>
      </c>
      <c r="H6" s="3">
        <f t="shared" si="3"/>
        <v>128000</v>
      </c>
      <c r="I6" s="4">
        <f t="shared" si="4"/>
        <v>3872000</v>
      </c>
      <c r="J6" s="3">
        <f t="shared" si="5"/>
        <v>50464000</v>
      </c>
    </row>
    <row r="7" spans="1:10" x14ac:dyDescent="0.25">
      <c r="A7" s="3">
        <v>4600000</v>
      </c>
      <c r="B7" s="4" t="s">
        <v>10</v>
      </c>
      <c r="C7" s="5">
        <v>3</v>
      </c>
      <c r="D7" s="4">
        <f t="shared" si="0"/>
        <v>1840000</v>
      </c>
      <c r="E7" s="4">
        <f t="shared" si="6"/>
        <v>44822.400000000001</v>
      </c>
      <c r="F7" s="3">
        <f t="shared" si="1"/>
        <v>230000</v>
      </c>
      <c r="G7" s="4">
        <f t="shared" si="2"/>
        <v>294400</v>
      </c>
      <c r="H7" s="3">
        <f t="shared" si="3"/>
        <v>569222.40000000002</v>
      </c>
      <c r="I7" s="4">
        <f t="shared" si="4"/>
        <v>4030777.6</v>
      </c>
      <c r="J7" s="3">
        <f t="shared" si="5"/>
        <v>48369331.200000003</v>
      </c>
    </row>
    <row r="14" spans="1:10" x14ac:dyDescent="0.25">
      <c r="B14" s="1" t="s">
        <v>9</v>
      </c>
    </row>
    <row r="15" spans="1:10" x14ac:dyDescent="0.25">
      <c r="B15" s="1" t="s">
        <v>10</v>
      </c>
    </row>
  </sheetData>
  <dataValidations count="1">
    <dataValidation type="list" allowBlank="1" showInputMessage="1" showErrorMessage="1" sqref="B2:B7" xr:uid="{AEE411C5-29F0-42C6-8C7E-E9583ED0D1E0}">
      <formula1>$B$14:$B$15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 Sala 211  B09S211est</dc:creator>
  <cp:lastModifiedBy>Estudiante Bloque 09  Sala 211  B09S211est</cp:lastModifiedBy>
  <dcterms:created xsi:type="dcterms:W3CDTF">2020-02-07T19:34:13Z</dcterms:created>
  <dcterms:modified xsi:type="dcterms:W3CDTF">2020-02-07T20:54:19Z</dcterms:modified>
</cp:coreProperties>
</file>