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fe821f50cebb3/Documentos/ITESM_IDM/Semestre 5/Periodo 3/MA2015 Diseño de algoritmos matemáticos bioinspirados/Semana 4/"/>
    </mc:Choice>
  </mc:AlternateContent>
  <xr:revisionPtr revIDLastSave="201" documentId="8_{FB6F84EA-A42B-4F1C-B5D6-D15E841ED86A}" xr6:coauthVersionLast="47" xr6:coauthVersionMax="47" xr10:uidLastSave="{689442C4-1513-4F66-86EF-EFE85938D564}"/>
  <bookViews>
    <workbookView xWindow="-110" yWindow="-110" windowWidth="19420" windowHeight="11500" xr2:uid="{593C5765-31E4-44DA-BDA3-E3203E1D6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F53" i="1"/>
  <c r="F54" i="1"/>
  <c r="F55" i="1"/>
  <c r="F56" i="1"/>
  <c r="F57" i="1"/>
  <c r="F58" i="1"/>
  <c r="F59" i="1"/>
  <c r="F60" i="1"/>
  <c r="F52" i="1"/>
  <c r="D53" i="1"/>
  <c r="D54" i="1"/>
  <c r="D55" i="1"/>
  <c r="D56" i="1"/>
  <c r="D57" i="1"/>
  <c r="D58" i="1"/>
  <c r="D59" i="1"/>
  <c r="D60" i="1"/>
  <c r="D52" i="1"/>
  <c r="H52" i="1" s="1"/>
  <c r="E44" i="1"/>
  <c r="C45" i="1"/>
  <c r="E45" i="1" s="1"/>
  <c r="C44" i="1"/>
  <c r="C39" i="1"/>
  <c r="E39" i="1" s="1"/>
  <c r="C38" i="1"/>
  <c r="E38" i="1" s="1"/>
  <c r="C37" i="1"/>
  <c r="E37" i="1" s="1"/>
  <c r="E31" i="1"/>
  <c r="C31" i="1"/>
  <c r="E22" i="1"/>
  <c r="C24" i="1"/>
  <c r="E24" i="1" s="1"/>
  <c r="C23" i="1"/>
  <c r="E23" i="1" s="1"/>
  <c r="C22" i="1"/>
  <c r="C15" i="1"/>
  <c r="E15" i="1" s="1"/>
  <c r="C14" i="1"/>
  <c r="E14" i="1" s="1"/>
  <c r="C13" i="1"/>
  <c r="E13" i="1" s="1"/>
  <c r="C3" i="1"/>
  <c r="C4" i="1"/>
  <c r="C5" i="1"/>
  <c r="C6" i="1"/>
  <c r="C7" i="1"/>
  <c r="C8" i="1"/>
  <c r="C9" i="1"/>
  <c r="C10" i="1"/>
  <c r="C2" i="1"/>
  <c r="E25" i="1" l="1"/>
  <c r="F24" i="1" s="1"/>
  <c r="E46" i="1"/>
  <c r="F45" i="1" s="1"/>
  <c r="E16" i="1"/>
  <c r="F15" i="1" s="1"/>
  <c r="F13" i="1"/>
  <c r="H13" i="1" s="1"/>
  <c r="F37" i="1"/>
  <c r="H37" i="1" s="1"/>
  <c r="F22" i="1"/>
  <c r="H22" i="1" s="1"/>
  <c r="G23" i="1" s="1"/>
  <c r="F39" i="1"/>
  <c r="F44" i="1"/>
  <c r="H44" i="1" s="1"/>
  <c r="G45" i="1" s="1"/>
  <c r="F38" i="1"/>
  <c r="H38" i="1" s="1"/>
  <c r="G38" i="1"/>
  <c r="H45" i="1" l="1"/>
  <c r="F14" i="1"/>
  <c r="F23" i="1"/>
  <c r="H23" i="1" s="1"/>
  <c r="G24" i="1" s="1"/>
  <c r="H24" i="1" s="1"/>
  <c r="G14" i="1"/>
  <c r="H14" i="1"/>
  <c r="H39" i="1"/>
  <c r="G39" i="1"/>
  <c r="H15" i="1" l="1"/>
  <c r="G15" i="1"/>
</calcChain>
</file>

<file path=xl/sharedStrings.xml><?xml version="1.0" encoding="utf-8"?>
<sst xmlns="http://schemas.openxmlformats.org/spreadsheetml/2006/main" count="99" uniqueCount="32">
  <si>
    <t>Camino</t>
  </si>
  <si>
    <t>dij</t>
  </si>
  <si>
    <t>T(i,j)</t>
  </si>
  <si>
    <t>0 - 1</t>
  </si>
  <si>
    <t>0 - 2</t>
  </si>
  <si>
    <t>0 - 3</t>
  </si>
  <si>
    <t>1 - 3</t>
  </si>
  <si>
    <t>1 - 4</t>
  </si>
  <si>
    <t>2 - 3</t>
  </si>
  <si>
    <t>2 - 4</t>
  </si>
  <si>
    <t>3 - 4</t>
  </si>
  <si>
    <t>n(i,j) = 1 / dij</t>
  </si>
  <si>
    <t>1 - 2</t>
  </si>
  <si>
    <t>P(i,j)</t>
  </si>
  <si>
    <t>n(I,j) * T(i,j)</t>
  </si>
  <si>
    <t>Aleatorio</t>
  </si>
  <si>
    <t>lim inf</t>
  </si>
  <si>
    <t>lim sup</t>
  </si>
  <si>
    <t>Arco</t>
  </si>
  <si>
    <t>0-1</t>
  </si>
  <si>
    <t>Costo</t>
  </si>
  <si>
    <t>1 -&gt; 3</t>
  </si>
  <si>
    <t>0-2</t>
  </si>
  <si>
    <t>2 -&gt; 4</t>
  </si>
  <si>
    <t>Ruta 1</t>
  </si>
  <si>
    <t>Ruta 2</t>
  </si>
  <si>
    <t>Visito R1</t>
  </si>
  <si>
    <t>Visito R2</t>
  </si>
  <si>
    <t>delta_T(i,j)</t>
  </si>
  <si>
    <t>Delta_ij</t>
  </si>
  <si>
    <t>T(i,j) actual</t>
  </si>
  <si>
    <t>T(i,j)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</si>
</sst>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6F68-8484-4FF2-BFCF-3705A7B641B7}">
  <dimension ref="A1:H60"/>
  <sheetViews>
    <sheetView tabSelected="1" topLeftCell="A33" workbookViewId="0">
      <selection activeCell="A51" sqref="A51:H51"/>
    </sheetView>
  </sheetViews>
  <sheetFormatPr defaultRowHeight="14.5" x14ac:dyDescent="0.35"/>
  <cols>
    <col min="1" max="1" width="8.7265625" style="2"/>
    <col min="3" max="3" width="13.90625" customWidth="1"/>
    <col min="4" max="4" width="11.81640625" bestFit="1" customWidth="1"/>
    <col min="5" max="5" width="11.7265625" customWidth="1"/>
    <col min="7" max="7" width="12" customWidth="1"/>
    <col min="8" max="8" width="10.54296875" customWidth="1"/>
  </cols>
  <sheetData>
    <row r="1" spans="1:8" x14ac:dyDescent="0.35">
      <c r="A1" s="3" t="s">
        <v>0</v>
      </c>
      <c r="B1" s="4" t="s">
        <v>1</v>
      </c>
      <c r="C1" s="4" t="s">
        <v>11</v>
      </c>
      <c r="D1" s="4" t="s">
        <v>2</v>
      </c>
    </row>
    <row r="2" spans="1:8" x14ac:dyDescent="0.35">
      <c r="A2" s="2" t="s">
        <v>3</v>
      </c>
      <c r="B2">
        <v>4000</v>
      </c>
      <c r="C2">
        <f>1 / B2</f>
        <v>2.5000000000000001E-4</v>
      </c>
      <c r="D2">
        <v>0.1</v>
      </c>
    </row>
    <row r="3" spans="1:8" x14ac:dyDescent="0.35">
      <c r="A3" s="2" t="s">
        <v>4</v>
      </c>
      <c r="B3">
        <v>5400</v>
      </c>
      <c r="C3">
        <f t="shared" ref="C3:C10" si="0">1 / B3</f>
        <v>1.8518518518518518E-4</v>
      </c>
      <c r="D3">
        <v>0.1</v>
      </c>
    </row>
    <row r="4" spans="1:8" x14ac:dyDescent="0.35">
      <c r="A4" s="2" t="s">
        <v>5</v>
      </c>
      <c r="B4">
        <v>9800</v>
      </c>
      <c r="C4">
        <f t="shared" si="0"/>
        <v>1.0204081632653062E-4</v>
      </c>
      <c r="D4">
        <v>0.1</v>
      </c>
    </row>
    <row r="5" spans="1:8" x14ac:dyDescent="0.35">
      <c r="A5" s="2" t="s">
        <v>12</v>
      </c>
      <c r="B5">
        <v>4300</v>
      </c>
      <c r="C5">
        <f t="shared" si="0"/>
        <v>2.3255813953488373E-4</v>
      </c>
      <c r="D5">
        <v>0.1</v>
      </c>
    </row>
    <row r="6" spans="1:8" x14ac:dyDescent="0.35">
      <c r="A6" s="2" t="s">
        <v>6</v>
      </c>
      <c r="B6">
        <v>6200</v>
      </c>
      <c r="C6">
        <f t="shared" si="0"/>
        <v>1.6129032258064516E-4</v>
      </c>
      <c r="D6">
        <v>0.1</v>
      </c>
    </row>
    <row r="7" spans="1:8" x14ac:dyDescent="0.35">
      <c r="A7" s="2" t="s">
        <v>7</v>
      </c>
      <c r="B7">
        <v>8700</v>
      </c>
      <c r="C7">
        <f t="shared" si="0"/>
        <v>1.1494252873563218E-4</v>
      </c>
      <c r="D7">
        <v>0.1</v>
      </c>
    </row>
    <row r="8" spans="1:8" x14ac:dyDescent="0.35">
      <c r="A8" s="2" t="s">
        <v>8</v>
      </c>
      <c r="B8">
        <v>4800</v>
      </c>
      <c r="C8">
        <f t="shared" si="0"/>
        <v>2.0833333333333335E-4</v>
      </c>
      <c r="D8">
        <v>0.1</v>
      </c>
    </row>
    <row r="9" spans="1:8" x14ac:dyDescent="0.35">
      <c r="A9" s="2" t="s">
        <v>9</v>
      </c>
      <c r="B9">
        <v>7100</v>
      </c>
      <c r="C9">
        <f t="shared" si="0"/>
        <v>1.4084507042253522E-4</v>
      </c>
      <c r="D9">
        <v>0.1</v>
      </c>
    </row>
    <row r="10" spans="1:8" x14ac:dyDescent="0.35">
      <c r="A10" s="2" t="s">
        <v>10</v>
      </c>
      <c r="B10">
        <v>4900</v>
      </c>
      <c r="C10">
        <f t="shared" si="0"/>
        <v>2.0408163265306123E-4</v>
      </c>
      <c r="D10">
        <v>0.1</v>
      </c>
    </row>
    <row r="12" spans="1:8" x14ac:dyDescent="0.35">
      <c r="A12" s="3" t="s">
        <v>0</v>
      </c>
      <c r="B12" s="4" t="s">
        <v>1</v>
      </c>
      <c r="C12" s="4" t="s">
        <v>11</v>
      </c>
      <c r="D12" s="4" t="s">
        <v>2</v>
      </c>
      <c r="E12" s="4" t="s">
        <v>14</v>
      </c>
      <c r="F12" s="4" t="s">
        <v>13</v>
      </c>
      <c r="G12" s="4" t="s">
        <v>16</v>
      </c>
      <c r="H12" s="4" t="s">
        <v>17</v>
      </c>
    </row>
    <row r="13" spans="1:8" x14ac:dyDescent="0.35">
      <c r="A13" s="2" t="s">
        <v>3</v>
      </c>
      <c r="B13">
        <v>4000</v>
      </c>
      <c r="C13">
        <f>1 / B13</f>
        <v>2.5000000000000001E-4</v>
      </c>
      <c r="D13">
        <v>0.1</v>
      </c>
      <c r="E13">
        <f>C13 * D13</f>
        <v>2.5000000000000001E-5</v>
      </c>
      <c r="F13">
        <f>E13 / $E$16</f>
        <v>0.46535349982412944</v>
      </c>
      <c r="G13">
        <v>0</v>
      </c>
      <c r="H13">
        <f>F13</f>
        <v>0.46535349982412944</v>
      </c>
    </row>
    <row r="14" spans="1:8" x14ac:dyDescent="0.35">
      <c r="A14" s="2" t="s">
        <v>4</v>
      </c>
      <c r="B14">
        <v>5400</v>
      </c>
      <c r="C14">
        <f t="shared" ref="C14:C15" si="1">1 / B14</f>
        <v>1.8518518518518518E-4</v>
      </c>
      <c r="D14">
        <v>0.1</v>
      </c>
      <c r="E14">
        <f>C14 * D14</f>
        <v>1.8518518518518518E-5</v>
      </c>
      <c r="F14">
        <f t="shared" ref="F14:F15" si="2">E14 / $E$16</f>
        <v>0.34470629616602178</v>
      </c>
      <c r="G14">
        <f>H13</f>
        <v>0.46535349982412944</v>
      </c>
      <c r="H14">
        <f>H13 +F14</f>
        <v>0.81005979599015121</v>
      </c>
    </row>
    <row r="15" spans="1:8" x14ac:dyDescent="0.35">
      <c r="A15" s="2" t="s">
        <v>5</v>
      </c>
      <c r="B15">
        <v>9800</v>
      </c>
      <c r="C15">
        <f t="shared" si="1"/>
        <v>1.0204081632653062E-4</v>
      </c>
      <c r="D15">
        <v>0.1</v>
      </c>
      <c r="E15">
        <f>C15 * D15</f>
        <v>1.0204081632653063E-5</v>
      </c>
      <c r="F15">
        <f t="shared" si="2"/>
        <v>0.18994020400984876</v>
      </c>
      <c r="G15">
        <f>H14</f>
        <v>0.81005979599015121</v>
      </c>
      <c r="H15">
        <f>H14 +F15</f>
        <v>1</v>
      </c>
    </row>
    <row r="16" spans="1:8" x14ac:dyDescent="0.35">
      <c r="E16">
        <f>SUM(E13:E15)</f>
        <v>5.3722600151171582E-5</v>
      </c>
    </row>
    <row r="18" spans="1:8" x14ac:dyDescent="0.35">
      <c r="A18" s="3" t="s">
        <v>15</v>
      </c>
      <c r="B18">
        <v>0.36199999999999999</v>
      </c>
      <c r="C18" s="4" t="s">
        <v>18</v>
      </c>
      <c r="D18" t="s">
        <v>19</v>
      </c>
      <c r="E18" s="4" t="s">
        <v>20</v>
      </c>
      <c r="F18" s="5">
        <v>4000</v>
      </c>
    </row>
    <row r="21" spans="1:8" x14ac:dyDescent="0.35">
      <c r="A21" s="3" t="s">
        <v>0</v>
      </c>
      <c r="B21" s="4" t="s">
        <v>1</v>
      </c>
      <c r="C21" s="4" t="s">
        <v>11</v>
      </c>
      <c r="D21" s="4" t="s">
        <v>2</v>
      </c>
      <c r="E21" s="4" t="s">
        <v>14</v>
      </c>
      <c r="F21" s="4" t="s">
        <v>13</v>
      </c>
      <c r="G21" s="4" t="s">
        <v>16</v>
      </c>
      <c r="H21" s="4" t="s">
        <v>17</v>
      </c>
    </row>
    <row r="22" spans="1:8" x14ac:dyDescent="0.35">
      <c r="A22" s="2" t="s">
        <v>12</v>
      </c>
      <c r="B22">
        <v>4300</v>
      </c>
      <c r="C22">
        <f t="shared" ref="C22:C24" si="3">1 / B22</f>
        <v>2.3255813953488373E-4</v>
      </c>
      <c r="D22">
        <v>0.1</v>
      </c>
      <c r="E22">
        <f>C22 * D22</f>
        <v>2.3255813953488374E-5</v>
      </c>
      <c r="F22">
        <f>E22 / $E$25</f>
        <v>0.45707990848233204</v>
      </c>
      <c r="G22">
        <v>0</v>
      </c>
      <c r="H22">
        <f>F22</f>
        <v>0.45707990848233204</v>
      </c>
    </row>
    <row r="23" spans="1:8" x14ac:dyDescent="0.35">
      <c r="A23" s="2" t="s">
        <v>6</v>
      </c>
      <c r="B23">
        <v>6200</v>
      </c>
      <c r="C23">
        <f t="shared" si="3"/>
        <v>1.6129032258064516E-4</v>
      </c>
      <c r="D23">
        <v>0.1</v>
      </c>
      <c r="E23">
        <f t="shared" ref="E23:E24" si="4">C23 * D23</f>
        <v>1.6129032258064517E-5</v>
      </c>
      <c r="F23">
        <f t="shared" ref="F23:F24" si="5">E23 / $E$25</f>
        <v>0.31700703330226254</v>
      </c>
      <c r="G23">
        <f>H22</f>
        <v>0.45707990848233204</v>
      </c>
      <c r="H23">
        <f>G23 + F23</f>
        <v>0.77408694178459458</v>
      </c>
    </row>
    <row r="24" spans="1:8" x14ac:dyDescent="0.35">
      <c r="A24" s="2" t="s">
        <v>7</v>
      </c>
      <c r="B24">
        <v>8700</v>
      </c>
      <c r="C24">
        <f t="shared" si="3"/>
        <v>1.1494252873563218E-4</v>
      </c>
      <c r="D24">
        <v>0.1</v>
      </c>
      <c r="E24">
        <f t="shared" si="4"/>
        <v>1.1494252873563218E-5</v>
      </c>
      <c r="F24">
        <f t="shared" si="5"/>
        <v>0.22591305821540547</v>
      </c>
      <c r="G24">
        <f>H23</f>
        <v>0.77408694178459458</v>
      </c>
      <c r="H24">
        <f>G24 + F24</f>
        <v>1</v>
      </c>
    </row>
    <row r="25" spans="1:8" x14ac:dyDescent="0.35">
      <c r="E25">
        <f>SUM(E22:E24)</f>
        <v>5.0879099085116107E-5</v>
      </c>
    </row>
    <row r="28" spans="1:8" x14ac:dyDescent="0.35">
      <c r="A28" s="3" t="s">
        <v>15</v>
      </c>
      <c r="B28">
        <v>0.72499999999999998</v>
      </c>
      <c r="C28" s="4" t="s">
        <v>18</v>
      </c>
      <c r="D28" s="1" t="s">
        <v>21</v>
      </c>
      <c r="E28" s="4" t="s">
        <v>20</v>
      </c>
      <c r="F28" s="5">
        <v>6200</v>
      </c>
    </row>
    <row r="30" spans="1:8" x14ac:dyDescent="0.35">
      <c r="A30" s="3" t="s">
        <v>0</v>
      </c>
      <c r="B30" s="4" t="s">
        <v>1</v>
      </c>
      <c r="C30" s="4" t="s">
        <v>11</v>
      </c>
      <c r="D30" s="4" t="s">
        <v>2</v>
      </c>
      <c r="E30" s="4" t="s">
        <v>14</v>
      </c>
      <c r="F30" s="4" t="s">
        <v>13</v>
      </c>
      <c r="G30" s="4" t="s">
        <v>16</v>
      </c>
      <c r="H30" s="4" t="s">
        <v>17</v>
      </c>
    </row>
    <row r="31" spans="1:8" x14ac:dyDescent="0.35">
      <c r="A31" s="2" t="s">
        <v>10</v>
      </c>
      <c r="B31">
        <v>4900</v>
      </c>
      <c r="C31">
        <f t="shared" ref="C31" si="6">1 / B31</f>
        <v>2.0408163265306123E-4</v>
      </c>
      <c r="D31">
        <v>0.1</v>
      </c>
      <c r="E31">
        <f>C31 * D31</f>
        <v>2.0408163265306126E-5</v>
      </c>
      <c r="F31">
        <v>1</v>
      </c>
      <c r="G31">
        <v>0</v>
      </c>
      <c r="H31">
        <v>1</v>
      </c>
    </row>
    <row r="33" spans="1:8" x14ac:dyDescent="0.35">
      <c r="F33" s="5">
        <v>4900</v>
      </c>
    </row>
    <row r="36" spans="1:8" x14ac:dyDescent="0.35">
      <c r="A36" s="3" t="s">
        <v>0</v>
      </c>
      <c r="B36" s="4" t="s">
        <v>1</v>
      </c>
      <c r="C36" s="4" t="s">
        <v>11</v>
      </c>
      <c r="D36" s="4" t="s">
        <v>2</v>
      </c>
      <c r="E36" s="4" t="s">
        <v>14</v>
      </c>
      <c r="F36" s="4" t="s">
        <v>13</v>
      </c>
      <c r="G36" s="4" t="s">
        <v>16</v>
      </c>
      <c r="H36" s="4" t="s">
        <v>17</v>
      </c>
    </row>
    <row r="37" spans="1:8" x14ac:dyDescent="0.35">
      <c r="A37" s="2" t="s">
        <v>3</v>
      </c>
      <c r="B37">
        <v>4000</v>
      </c>
      <c r="C37">
        <f>1 / B37</f>
        <v>2.5000000000000001E-4</v>
      </c>
      <c r="D37">
        <v>0.1</v>
      </c>
      <c r="E37">
        <f>C37 * D37</f>
        <v>2.5000000000000001E-5</v>
      </c>
      <c r="F37">
        <f>E37 / $E$16</f>
        <v>0.46535349982412944</v>
      </c>
      <c r="G37">
        <v>0</v>
      </c>
      <c r="H37">
        <f>F37</f>
        <v>0.46535349982412944</v>
      </c>
    </row>
    <row r="38" spans="1:8" x14ac:dyDescent="0.35">
      <c r="A38" s="2" t="s">
        <v>4</v>
      </c>
      <c r="B38">
        <v>5400</v>
      </c>
      <c r="C38">
        <f t="shared" ref="C38:C39" si="7">1 / B38</f>
        <v>1.8518518518518518E-4</v>
      </c>
      <c r="D38">
        <v>0.1</v>
      </c>
      <c r="E38">
        <f>C38 * D38</f>
        <v>1.8518518518518518E-5</v>
      </c>
      <c r="F38">
        <f t="shared" ref="F38:F39" si="8">E38 / $E$16</f>
        <v>0.34470629616602178</v>
      </c>
      <c r="G38">
        <f>H37</f>
        <v>0.46535349982412944</v>
      </c>
      <c r="H38">
        <f>H37 +F38</f>
        <v>0.81005979599015121</v>
      </c>
    </row>
    <row r="39" spans="1:8" x14ac:dyDescent="0.35">
      <c r="A39" s="2" t="s">
        <v>5</v>
      </c>
      <c r="B39">
        <v>9800</v>
      </c>
      <c r="C39">
        <f t="shared" si="7"/>
        <v>1.0204081632653062E-4</v>
      </c>
      <c r="D39">
        <v>0.1</v>
      </c>
      <c r="E39">
        <f>C39 * D39</f>
        <v>1.0204081632653063E-5</v>
      </c>
      <c r="F39">
        <f t="shared" si="8"/>
        <v>0.18994020400984876</v>
      </c>
      <c r="G39">
        <f>H38</f>
        <v>0.81005979599015121</v>
      </c>
      <c r="H39">
        <f>H38 +F39</f>
        <v>1</v>
      </c>
    </row>
    <row r="41" spans="1:8" x14ac:dyDescent="0.35">
      <c r="A41" s="3" t="s">
        <v>15</v>
      </c>
      <c r="B41">
        <v>0.61099999999999999</v>
      </c>
      <c r="C41" s="4" t="s">
        <v>18</v>
      </c>
      <c r="D41" t="s">
        <v>22</v>
      </c>
      <c r="E41" s="4" t="s">
        <v>20</v>
      </c>
      <c r="F41" s="5">
        <v>5400</v>
      </c>
    </row>
    <row r="43" spans="1:8" x14ac:dyDescent="0.35">
      <c r="A43" s="3" t="s">
        <v>0</v>
      </c>
      <c r="B43" s="4" t="s">
        <v>1</v>
      </c>
      <c r="C43" s="4" t="s">
        <v>11</v>
      </c>
      <c r="D43" s="4" t="s">
        <v>2</v>
      </c>
      <c r="E43" s="4" t="s">
        <v>14</v>
      </c>
      <c r="F43" s="4" t="s">
        <v>13</v>
      </c>
      <c r="G43" s="4" t="s">
        <v>16</v>
      </c>
      <c r="H43" s="4" t="s">
        <v>17</v>
      </c>
    </row>
    <row r="44" spans="1:8" x14ac:dyDescent="0.35">
      <c r="A44" s="2" t="s">
        <v>8</v>
      </c>
      <c r="B44">
        <v>4800</v>
      </c>
      <c r="C44">
        <f t="shared" ref="C44:C45" si="9">1 / B44</f>
        <v>2.0833333333333335E-4</v>
      </c>
      <c r="D44">
        <v>0.1</v>
      </c>
      <c r="E44">
        <f>C44 * D44</f>
        <v>2.0833333333333336E-5</v>
      </c>
      <c r="F44">
        <f>E44 /$E$46</f>
        <v>0.59663865546218486</v>
      </c>
      <c r="G44">
        <v>0</v>
      </c>
      <c r="H44">
        <f>F44</f>
        <v>0.59663865546218486</v>
      </c>
    </row>
    <row r="45" spans="1:8" x14ac:dyDescent="0.35">
      <c r="A45" s="2" t="s">
        <v>9</v>
      </c>
      <c r="B45">
        <v>7100</v>
      </c>
      <c r="C45">
        <f t="shared" si="9"/>
        <v>1.4084507042253522E-4</v>
      </c>
      <c r="D45">
        <v>0.1</v>
      </c>
      <c r="E45">
        <f>C45 * D45</f>
        <v>1.4084507042253523E-5</v>
      </c>
      <c r="F45">
        <f>E45 /$E$46</f>
        <v>0.40336134453781514</v>
      </c>
      <c r="G45">
        <f>H44</f>
        <v>0.59663865546218486</v>
      </c>
      <c r="H45">
        <f>G45 + F45</f>
        <v>1</v>
      </c>
    </row>
    <row r="46" spans="1:8" x14ac:dyDescent="0.35">
      <c r="E46">
        <f>SUM(E44:E45)</f>
        <v>3.4917840375586859E-5</v>
      </c>
    </row>
    <row r="48" spans="1:8" x14ac:dyDescent="0.35">
      <c r="A48" s="3" t="s">
        <v>15</v>
      </c>
      <c r="B48">
        <v>0.39219999999999999</v>
      </c>
      <c r="C48" t="s">
        <v>23</v>
      </c>
      <c r="D48" s="4" t="s">
        <v>20</v>
      </c>
      <c r="E48" s="5">
        <v>7100</v>
      </c>
    </row>
    <row r="49" spans="1:8" x14ac:dyDescent="0.35">
      <c r="A49" s="3" t="s">
        <v>24</v>
      </c>
      <c r="B49">
        <v>15100</v>
      </c>
      <c r="C49" s="4" t="s">
        <v>25</v>
      </c>
      <c r="D49">
        <v>12500</v>
      </c>
    </row>
    <row r="51" spans="1:8" x14ac:dyDescent="0.35">
      <c r="A51" s="3" t="s">
        <v>0</v>
      </c>
      <c r="B51" s="4" t="s">
        <v>1</v>
      </c>
      <c r="C51" s="4" t="s">
        <v>26</v>
      </c>
      <c r="D51" s="4" t="s">
        <v>28</v>
      </c>
      <c r="E51" s="4" t="s">
        <v>27</v>
      </c>
      <c r="F51" s="4" t="s">
        <v>29</v>
      </c>
      <c r="G51" s="4" t="s">
        <v>30</v>
      </c>
      <c r="H51" s="4" t="s">
        <v>31</v>
      </c>
    </row>
    <row r="52" spans="1:8" x14ac:dyDescent="0.35">
      <c r="A52" s="2" t="s">
        <v>3</v>
      </c>
      <c r="B52">
        <v>4000</v>
      </c>
      <c r="C52">
        <v>1</v>
      </c>
      <c r="D52">
        <f>C52 * (1 / $B$49)</f>
        <v>6.6225165562913907E-5</v>
      </c>
      <c r="F52">
        <f>E52 * (1 /$D$49)</f>
        <v>0</v>
      </c>
      <c r="G52">
        <v>0.1</v>
      </c>
      <c r="H52">
        <f>(1 - G52) * G52+(D52 + F52)</f>
        <v>9.0066225165562924E-2</v>
      </c>
    </row>
    <row r="53" spans="1:8" x14ac:dyDescent="0.35">
      <c r="A53" s="2" t="s">
        <v>4</v>
      </c>
      <c r="B53">
        <v>5400</v>
      </c>
      <c r="D53">
        <f t="shared" ref="D53:D60" si="10">C53 * (1 / $B$49)</f>
        <v>0</v>
      </c>
      <c r="E53">
        <v>1</v>
      </c>
      <c r="F53">
        <f t="shared" ref="F53:F60" si="11">E53 * (1 /$D$49)</f>
        <v>8.0000000000000007E-5</v>
      </c>
      <c r="G53">
        <v>0.1</v>
      </c>
      <c r="H53">
        <f t="shared" ref="H53:H60" si="12">(1 - G53) * G53+(D53 + F53)</f>
        <v>9.0080000000000007E-2</v>
      </c>
    </row>
    <row r="54" spans="1:8" x14ac:dyDescent="0.35">
      <c r="A54" s="2" t="s">
        <v>5</v>
      </c>
      <c r="B54">
        <v>9800</v>
      </c>
      <c r="D54">
        <f t="shared" si="10"/>
        <v>0</v>
      </c>
      <c r="F54">
        <f t="shared" si="11"/>
        <v>0</v>
      </c>
      <c r="G54">
        <v>0.1</v>
      </c>
      <c r="H54">
        <f t="shared" si="12"/>
        <v>9.0000000000000011E-2</v>
      </c>
    </row>
    <row r="55" spans="1:8" x14ac:dyDescent="0.35">
      <c r="A55" s="2" t="s">
        <v>12</v>
      </c>
      <c r="B55">
        <v>4300</v>
      </c>
      <c r="D55">
        <f t="shared" si="10"/>
        <v>0</v>
      </c>
      <c r="F55">
        <f t="shared" si="11"/>
        <v>0</v>
      </c>
      <c r="G55">
        <v>0.1</v>
      </c>
      <c r="H55">
        <f t="shared" si="12"/>
        <v>9.0000000000000011E-2</v>
      </c>
    </row>
    <row r="56" spans="1:8" x14ac:dyDescent="0.35">
      <c r="A56" s="2" t="s">
        <v>6</v>
      </c>
      <c r="B56">
        <v>6200</v>
      </c>
      <c r="C56">
        <v>1</v>
      </c>
      <c r="D56">
        <f t="shared" si="10"/>
        <v>6.6225165562913907E-5</v>
      </c>
      <c r="F56">
        <f t="shared" si="11"/>
        <v>0</v>
      </c>
      <c r="G56">
        <v>0.1</v>
      </c>
      <c r="H56">
        <f t="shared" si="12"/>
        <v>9.0066225165562924E-2</v>
      </c>
    </row>
    <row r="57" spans="1:8" x14ac:dyDescent="0.35">
      <c r="A57" s="2" t="s">
        <v>7</v>
      </c>
      <c r="B57">
        <v>8700</v>
      </c>
      <c r="D57">
        <f t="shared" si="10"/>
        <v>0</v>
      </c>
      <c r="F57">
        <f t="shared" si="11"/>
        <v>0</v>
      </c>
      <c r="G57">
        <v>0.1</v>
      </c>
      <c r="H57">
        <f t="shared" si="12"/>
        <v>9.0000000000000011E-2</v>
      </c>
    </row>
    <row r="58" spans="1:8" x14ac:dyDescent="0.35">
      <c r="A58" s="2" t="s">
        <v>8</v>
      </c>
      <c r="B58">
        <v>4800</v>
      </c>
      <c r="D58">
        <f t="shared" si="10"/>
        <v>0</v>
      </c>
      <c r="F58">
        <f t="shared" si="11"/>
        <v>0</v>
      </c>
      <c r="G58">
        <v>0.1</v>
      </c>
      <c r="H58">
        <f t="shared" si="12"/>
        <v>9.0000000000000011E-2</v>
      </c>
    </row>
    <row r="59" spans="1:8" x14ac:dyDescent="0.35">
      <c r="A59" s="2" t="s">
        <v>9</v>
      </c>
      <c r="B59">
        <v>7100</v>
      </c>
      <c r="D59">
        <f t="shared" si="10"/>
        <v>0</v>
      </c>
      <c r="E59">
        <v>1</v>
      </c>
      <c r="F59">
        <f t="shared" si="11"/>
        <v>8.0000000000000007E-5</v>
      </c>
      <c r="G59">
        <v>0.1</v>
      </c>
      <c r="H59">
        <f t="shared" si="12"/>
        <v>9.0080000000000007E-2</v>
      </c>
    </row>
    <row r="60" spans="1:8" x14ac:dyDescent="0.35">
      <c r="A60" s="2" t="s">
        <v>10</v>
      </c>
      <c r="B60">
        <v>4900</v>
      </c>
      <c r="C60">
        <v>1</v>
      </c>
      <c r="D60">
        <f t="shared" si="10"/>
        <v>6.6225165562913907E-5</v>
      </c>
      <c r="F60">
        <f t="shared" si="11"/>
        <v>0</v>
      </c>
      <c r="G60">
        <v>0.1</v>
      </c>
      <c r="H60">
        <f t="shared" si="12"/>
        <v>9.0066225165562924E-2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Darío Castro Terrazas</dc:creator>
  <cp:lastModifiedBy>Ruben Dario Castro Terrazas</cp:lastModifiedBy>
  <dcterms:created xsi:type="dcterms:W3CDTF">2023-11-21T16:19:47Z</dcterms:created>
  <dcterms:modified xsi:type="dcterms:W3CDTF">2023-11-21T16:58:24Z</dcterms:modified>
</cp:coreProperties>
</file>