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УЧЕБА\parallel programming\lab1\lab_3\"/>
    </mc:Choice>
  </mc:AlternateContent>
  <xr:revisionPtr revIDLastSave="0" documentId="13_ncr:1_{41D13DB0-C8FD-49A8-B3C3-677361B2EEE7}" xr6:coauthVersionLast="45" xr6:coauthVersionMax="45" xr10:uidLastSave="{00000000-0000-0000-0000-000000000000}"/>
  <bookViews>
    <workbookView xWindow="-120" yWindow="-120" windowWidth="29040" windowHeight="15840" activeTab="1" xr2:uid="{D45EA502-F8FE-4C6C-951A-4FE1CA73E333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8" i="2" l="1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I17" i="2"/>
  <c r="H17" i="2"/>
  <c r="G18" i="2"/>
  <c r="G19" i="2"/>
  <c r="G20" i="2"/>
  <c r="G21" i="2"/>
  <c r="G22" i="2"/>
  <c r="G23" i="2"/>
  <c r="G24" i="2"/>
  <c r="G25" i="2"/>
  <c r="G17" i="2"/>
  <c r="F25" i="2"/>
  <c r="F24" i="2"/>
  <c r="F23" i="2"/>
  <c r="F22" i="2"/>
  <c r="F21" i="2"/>
  <c r="F20" i="2"/>
  <c r="F19" i="2"/>
  <c r="F18" i="2"/>
  <c r="F17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I4" i="2"/>
  <c r="H4" i="2"/>
  <c r="G5" i="2"/>
  <c r="G6" i="2"/>
  <c r="G7" i="2"/>
  <c r="G8" i="2"/>
  <c r="G9" i="2"/>
  <c r="G10" i="2"/>
  <c r="G11" i="2"/>
  <c r="G12" i="2"/>
  <c r="G4" i="2"/>
  <c r="F5" i="2"/>
  <c r="F6" i="2"/>
  <c r="F7" i="2"/>
  <c r="F8" i="2"/>
  <c r="F9" i="2"/>
  <c r="F10" i="2"/>
  <c r="F11" i="2"/>
  <c r="F12" i="2"/>
  <c r="F4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D30" i="2"/>
  <c r="C30" i="2"/>
  <c r="B31" i="2"/>
  <c r="B32" i="2"/>
  <c r="B33" i="2"/>
  <c r="B34" i="2"/>
  <c r="B35" i="2"/>
  <c r="B36" i="2"/>
  <c r="B37" i="2"/>
  <c r="B38" i="2"/>
  <c r="B18" i="2"/>
  <c r="B19" i="2"/>
  <c r="B20" i="2"/>
  <c r="B21" i="2"/>
  <c r="B22" i="2"/>
  <c r="B23" i="2"/>
  <c r="B24" i="2"/>
  <c r="B25" i="2"/>
  <c r="B5" i="2"/>
  <c r="B6" i="2"/>
  <c r="B7" i="2"/>
  <c r="B8" i="2"/>
  <c r="B9" i="2"/>
  <c r="B10" i="2"/>
  <c r="B11" i="2"/>
  <c r="B12" i="2"/>
  <c r="B30" i="2"/>
  <c r="A38" i="2"/>
  <c r="A37" i="2"/>
  <c r="A36" i="2"/>
  <c r="A35" i="2"/>
  <c r="A34" i="2"/>
  <c r="A33" i="2"/>
  <c r="A32" i="2"/>
  <c r="A31" i="2"/>
  <c r="A30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D17" i="2"/>
  <c r="C17" i="2"/>
  <c r="B17" i="2"/>
  <c r="A18" i="2"/>
  <c r="A19" i="2"/>
  <c r="A20" i="2"/>
  <c r="A21" i="2"/>
  <c r="A22" i="2"/>
  <c r="A23" i="2"/>
  <c r="A24" i="2"/>
  <c r="A25" i="2"/>
  <c r="A17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D4" i="2"/>
  <c r="C4" i="2"/>
  <c r="B4" i="2"/>
  <c r="A12" i="2"/>
  <c r="A5" i="2"/>
  <c r="A6" i="2"/>
  <c r="A7" i="2"/>
  <c r="A8" i="2"/>
  <c r="A9" i="2"/>
  <c r="A10" i="2"/>
  <c r="A11" i="2"/>
  <c r="A4" i="2"/>
  <c r="U3" i="1"/>
  <c r="U4" i="1"/>
  <c r="U5" i="1"/>
  <c r="U6" i="1"/>
  <c r="U7" i="1"/>
  <c r="U8" i="1"/>
  <c r="U9" i="1"/>
  <c r="U10" i="1"/>
  <c r="U12" i="1"/>
  <c r="U13" i="1"/>
  <c r="U14" i="1"/>
  <c r="U15" i="1"/>
  <c r="U16" i="1"/>
  <c r="U17" i="1"/>
  <c r="U18" i="1"/>
  <c r="U19" i="1"/>
  <c r="U20" i="1"/>
  <c r="U22" i="1"/>
  <c r="U23" i="1"/>
  <c r="U24" i="1"/>
  <c r="U25" i="1"/>
  <c r="U26" i="1"/>
  <c r="U27" i="1"/>
  <c r="U28" i="1"/>
  <c r="U29" i="1"/>
  <c r="U30" i="1"/>
  <c r="U32" i="1"/>
  <c r="U33" i="1"/>
  <c r="U34" i="1"/>
  <c r="U35" i="1"/>
  <c r="U36" i="1"/>
  <c r="U37" i="1"/>
  <c r="U38" i="1"/>
  <c r="U39" i="1"/>
  <c r="U40" i="1"/>
  <c r="U42" i="1"/>
  <c r="U43" i="1"/>
  <c r="U44" i="1"/>
  <c r="U45" i="1"/>
  <c r="U46" i="1"/>
  <c r="U47" i="1"/>
  <c r="U48" i="1"/>
  <c r="U49" i="1"/>
  <c r="U50" i="1"/>
  <c r="T3" i="1"/>
  <c r="T4" i="1"/>
  <c r="T5" i="1"/>
  <c r="T6" i="1"/>
  <c r="T7" i="1"/>
  <c r="T8" i="1"/>
  <c r="T9" i="1"/>
  <c r="T10" i="1"/>
  <c r="T12" i="1"/>
  <c r="T13" i="1"/>
  <c r="T14" i="1"/>
  <c r="T15" i="1"/>
  <c r="T16" i="1"/>
  <c r="T17" i="1"/>
  <c r="T18" i="1"/>
  <c r="T19" i="1"/>
  <c r="T20" i="1"/>
  <c r="T22" i="1"/>
  <c r="T23" i="1"/>
  <c r="T24" i="1"/>
  <c r="T25" i="1"/>
  <c r="T26" i="1"/>
  <c r="T27" i="1"/>
  <c r="T28" i="1"/>
  <c r="T29" i="1"/>
  <c r="T30" i="1"/>
  <c r="T32" i="1"/>
  <c r="T33" i="1"/>
  <c r="T34" i="1"/>
  <c r="T35" i="1"/>
  <c r="T36" i="1"/>
  <c r="T37" i="1"/>
  <c r="T38" i="1"/>
  <c r="T39" i="1"/>
  <c r="T40" i="1"/>
  <c r="T42" i="1"/>
  <c r="T43" i="1"/>
  <c r="T44" i="1"/>
  <c r="T45" i="1"/>
  <c r="T46" i="1"/>
  <c r="T47" i="1"/>
  <c r="T48" i="1"/>
  <c r="T49" i="1"/>
  <c r="T50" i="1"/>
  <c r="U2" i="1"/>
  <c r="T2" i="1"/>
  <c r="S3" i="1"/>
  <c r="S4" i="1"/>
  <c r="S5" i="1"/>
  <c r="S6" i="1"/>
  <c r="S7" i="1"/>
  <c r="S8" i="1"/>
  <c r="S9" i="1"/>
  <c r="S10" i="1"/>
  <c r="S12" i="1"/>
  <c r="S13" i="1"/>
  <c r="S14" i="1"/>
  <c r="S15" i="1"/>
  <c r="S16" i="1"/>
  <c r="S17" i="1"/>
  <c r="S18" i="1"/>
  <c r="S19" i="1"/>
  <c r="S20" i="1"/>
  <c r="S22" i="1"/>
  <c r="S23" i="1"/>
  <c r="S24" i="1"/>
  <c r="S25" i="1"/>
  <c r="S26" i="1"/>
  <c r="S27" i="1"/>
  <c r="S28" i="1"/>
  <c r="S29" i="1"/>
  <c r="S30" i="1"/>
  <c r="S32" i="1"/>
  <c r="S33" i="1"/>
  <c r="S34" i="1"/>
  <c r="S35" i="1"/>
  <c r="S36" i="1"/>
  <c r="S37" i="1"/>
  <c r="S38" i="1"/>
  <c r="S39" i="1"/>
  <c r="S40" i="1"/>
  <c r="S42" i="1"/>
  <c r="S43" i="1"/>
  <c r="S44" i="1"/>
  <c r="S45" i="1"/>
  <c r="S46" i="1"/>
  <c r="S47" i="1"/>
  <c r="S48" i="1"/>
  <c r="S49" i="1"/>
  <c r="S50" i="1"/>
  <c r="S2" i="1"/>
  <c r="Q3" i="1"/>
  <c r="Q8" i="1"/>
  <c r="Q9" i="1"/>
  <c r="Q13" i="1"/>
  <c r="Q18" i="1"/>
  <c r="Q19" i="1"/>
  <c r="Q25" i="1"/>
  <c r="Q33" i="1"/>
  <c r="Q34" i="1"/>
  <c r="Q38" i="1"/>
  <c r="Q39" i="1"/>
  <c r="Q40" i="1"/>
  <c r="Q48" i="1"/>
  <c r="Q49" i="1"/>
  <c r="Q50" i="1"/>
  <c r="N8" i="1"/>
  <c r="N10" i="1"/>
  <c r="N11" i="1"/>
  <c r="N21" i="1"/>
  <c r="N22" i="1"/>
  <c r="N23" i="1"/>
  <c r="N24" i="1"/>
  <c r="N26" i="1"/>
  <c r="N28" i="1"/>
  <c r="N30" i="1"/>
  <c r="N31" i="1"/>
  <c r="N32" i="1"/>
  <c r="N33" i="1"/>
  <c r="N37" i="1"/>
  <c r="N38" i="1"/>
  <c r="N39" i="1"/>
  <c r="N40" i="1"/>
  <c r="N41" i="1"/>
  <c r="N44" i="1"/>
  <c r="N46" i="1"/>
  <c r="N47" i="1"/>
  <c r="N48" i="1"/>
  <c r="N49" i="1"/>
  <c r="N50" i="1"/>
  <c r="M3" i="1"/>
  <c r="N3" i="1" s="1"/>
  <c r="M4" i="1"/>
  <c r="Q4" i="1" s="1"/>
  <c r="M5" i="1"/>
  <c r="Q5" i="1" s="1"/>
  <c r="M6" i="1"/>
  <c r="Q6" i="1" s="1"/>
  <c r="M7" i="1"/>
  <c r="Q7" i="1" s="1"/>
  <c r="M8" i="1"/>
  <c r="M9" i="1"/>
  <c r="N9" i="1" s="1"/>
  <c r="M10" i="1"/>
  <c r="Q10" i="1" s="1"/>
  <c r="M12" i="1"/>
  <c r="Q12" i="1" s="1"/>
  <c r="M13" i="1"/>
  <c r="N13" i="1" s="1"/>
  <c r="M14" i="1"/>
  <c r="Q14" i="1" s="1"/>
  <c r="M15" i="1"/>
  <c r="Q15" i="1" s="1"/>
  <c r="M16" i="1"/>
  <c r="N16" i="1" s="1"/>
  <c r="M17" i="1"/>
  <c r="Q17" i="1" s="1"/>
  <c r="M18" i="1"/>
  <c r="N18" i="1" s="1"/>
  <c r="M19" i="1"/>
  <c r="N19" i="1" s="1"/>
  <c r="M20" i="1"/>
  <c r="Q20" i="1" s="1"/>
  <c r="M22" i="1"/>
  <c r="Q22" i="1" s="1"/>
  <c r="M23" i="1"/>
  <c r="Q23" i="1" s="1"/>
  <c r="M24" i="1"/>
  <c r="Q24" i="1" s="1"/>
  <c r="M25" i="1"/>
  <c r="N25" i="1" s="1"/>
  <c r="M26" i="1"/>
  <c r="Q26" i="1" s="1"/>
  <c r="M27" i="1"/>
  <c r="Q27" i="1" s="1"/>
  <c r="M28" i="1"/>
  <c r="Q28" i="1" s="1"/>
  <c r="M29" i="1"/>
  <c r="Q29" i="1" s="1"/>
  <c r="M30" i="1"/>
  <c r="Q30" i="1" s="1"/>
  <c r="M32" i="1"/>
  <c r="Q32" i="1" s="1"/>
  <c r="M33" i="1"/>
  <c r="M34" i="1"/>
  <c r="N34" i="1" s="1"/>
  <c r="M35" i="1"/>
  <c r="Q35" i="1" s="1"/>
  <c r="M36" i="1"/>
  <c r="Q36" i="1" s="1"/>
  <c r="M37" i="1"/>
  <c r="Q37" i="1" s="1"/>
  <c r="M38" i="1"/>
  <c r="M39" i="1"/>
  <c r="M40" i="1"/>
  <c r="M42" i="1"/>
  <c r="Q42" i="1" s="1"/>
  <c r="M43" i="1"/>
  <c r="Q43" i="1" s="1"/>
  <c r="M44" i="1"/>
  <c r="Q44" i="1" s="1"/>
  <c r="M45" i="1"/>
  <c r="Q45" i="1" s="1"/>
  <c r="M46" i="1"/>
  <c r="Q46" i="1" s="1"/>
  <c r="M47" i="1"/>
  <c r="Q47" i="1" s="1"/>
  <c r="M48" i="1"/>
  <c r="M49" i="1"/>
  <c r="M50" i="1"/>
  <c r="M2" i="1"/>
  <c r="Q2" i="1" s="1"/>
  <c r="N15" i="1" l="1"/>
  <c r="Q16" i="1"/>
  <c r="N14" i="1"/>
  <c r="N45" i="1"/>
  <c r="N29" i="1"/>
  <c r="N17" i="1"/>
  <c r="N12" i="1"/>
  <c r="N43" i="1"/>
  <c r="N27" i="1"/>
  <c r="N42" i="1"/>
  <c r="N7" i="1"/>
  <c r="N6" i="1"/>
  <c r="N5" i="1"/>
  <c r="N36" i="1"/>
  <c r="N20" i="1"/>
  <c r="N4" i="1"/>
  <c r="N2" i="1"/>
  <c r="N35" i="1"/>
</calcChain>
</file>

<file path=xl/sharedStrings.xml><?xml version="1.0" encoding="utf-8"?>
<sst xmlns="http://schemas.openxmlformats.org/spreadsheetml/2006/main" count="86" uniqueCount="17">
  <si>
    <t>Size:</t>
  </si>
  <si>
    <t>1 поток</t>
  </si>
  <si>
    <t>2 потока</t>
  </si>
  <si>
    <t>4 потока</t>
  </si>
  <si>
    <t>8 потоков</t>
  </si>
  <si>
    <t>16 потоков</t>
  </si>
  <si>
    <t>ст откл</t>
  </si>
  <si>
    <t>альфа</t>
  </si>
  <si>
    <t>размер</t>
  </si>
  <si>
    <t>срзнач</t>
  </si>
  <si>
    <t>левая граница</t>
  </si>
  <si>
    <t>правая граница</t>
  </si>
  <si>
    <t>размер матрицы</t>
  </si>
  <si>
    <t>среднее время выполнения</t>
  </si>
  <si>
    <t>доверительный интервал</t>
  </si>
  <si>
    <t>от</t>
  </si>
  <si>
    <t>до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</si>
</sst>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000"/>
    <numFmt numFmtId="166" formatCode="0.00000"/>
    <numFmt numFmtId="167" formatCode="0.00000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Лист1!$B$2:$B$10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</c:numCache>
            </c:numRef>
          </c:cat>
          <c:val>
            <c:numRef>
              <c:f>Лист1!$N$2:$N$10</c:f>
              <c:numCache>
                <c:formatCode>0.0000</c:formatCode>
                <c:ptCount val="9"/>
                <c:pt idx="0" formatCode="0.00">
                  <c:v>2.12431E-5</c:v>
                </c:pt>
                <c:pt idx="1">
                  <c:v>1.3105159999999999E-3</c:v>
                </c:pt>
                <c:pt idx="2">
                  <c:v>9.1811179999999985E-3</c:v>
                </c:pt>
                <c:pt idx="3">
                  <c:v>1.0743144000000002</c:v>
                </c:pt>
                <c:pt idx="4">
                  <c:v>1.7709499999999998</c:v>
                </c:pt>
                <c:pt idx="5">
                  <c:v>2.7345280000000001</c:v>
                </c:pt>
                <c:pt idx="6">
                  <c:v>4.4244789999999998</c:v>
                </c:pt>
                <c:pt idx="7">
                  <c:v>6.1889880000000002</c:v>
                </c:pt>
                <c:pt idx="8">
                  <c:v>8.8214110000000012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7-49F6-A699-68A4A5277168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Лист1!$N$12:$N$20</c:f>
              <c:numCache>
                <c:formatCode>0.0000</c:formatCode>
                <c:ptCount val="9"/>
                <c:pt idx="0">
                  <c:v>2.2721300000000002E-5</c:v>
                </c:pt>
                <c:pt idx="1">
                  <c:v>7.2987080000000014E-4</c:v>
                </c:pt>
                <c:pt idx="2">
                  <c:v>5.5373929999999998E-3</c:v>
                </c:pt>
                <c:pt idx="3">
                  <c:v>0.55057620000000007</c:v>
                </c:pt>
                <c:pt idx="4">
                  <c:v>0.88775179999999998</c:v>
                </c:pt>
                <c:pt idx="5">
                  <c:v>1.3787419999999999</c:v>
                </c:pt>
                <c:pt idx="6">
                  <c:v>2.1665959999999997</c:v>
                </c:pt>
                <c:pt idx="7">
                  <c:v>3.0725509999999998</c:v>
                </c:pt>
                <c:pt idx="8">
                  <c:v>4.3777080000000002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7-49F6-A699-68A4A5277168}"/>
            </c:ext>
          </c:extLst>
        </c:ser>
        <c:ser>
          <c:idx val="2"/>
          <c:order val="2"/>
          <c:tx>
            <c:v>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Лист1!$M$22:$M$30</c:f>
              <c:numCache>
                <c:formatCode>0.00E+00</c:formatCode>
                <c:ptCount val="9"/>
                <c:pt idx="0">
                  <c:v>1.6403189999999998E-5</c:v>
                </c:pt>
                <c:pt idx="1">
                  <c:v>3.5629269999999999E-4</c:v>
                </c:pt>
                <c:pt idx="2">
                  <c:v>2.8649099999999996E-3</c:v>
                </c:pt>
                <c:pt idx="3">
                  <c:v>0.28135129999999997</c:v>
                </c:pt>
                <c:pt idx="4">
                  <c:v>0.45959710000000004</c:v>
                </c:pt>
                <c:pt idx="5">
                  <c:v>0.79918050000000007</c:v>
                </c:pt>
                <c:pt idx="6">
                  <c:v>1.0980650000000003</c:v>
                </c:pt>
                <c:pt idx="7">
                  <c:v>1.543137</c:v>
                </c:pt>
                <c:pt idx="8">
                  <c:v>2.2415240000000001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27-49F6-A699-68A4A5277168}"/>
            </c:ext>
          </c:extLst>
        </c:ser>
        <c:ser>
          <c:idx val="3"/>
          <c:order val="3"/>
          <c:tx>
            <c:v>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Лист1!$M$32:$M$40</c:f>
              <c:numCache>
                <c:formatCode>0.00E+00</c:formatCode>
                <c:ptCount val="9"/>
                <c:pt idx="0">
                  <c:v>1.5664109999999999E-5</c:v>
                </c:pt>
                <c:pt idx="1">
                  <c:v>1.675367E-4</c:v>
                </c:pt>
                <c:pt idx="2">
                  <c:v>1.3322609999999999E-3</c:v>
                </c:pt>
                <c:pt idx="3">
                  <c:v>0.14411680000000002</c:v>
                </c:pt>
                <c:pt idx="4">
                  <c:v>0.23586860000000001</c:v>
                </c:pt>
                <c:pt idx="5">
                  <c:v>0.34266610000000003</c:v>
                </c:pt>
                <c:pt idx="6">
                  <c:v>0.60246759999999999</c:v>
                </c:pt>
                <c:pt idx="7">
                  <c:v>0.85001439999999984</c:v>
                </c:pt>
                <c:pt idx="8">
                  <c:v>1.3066359999999999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27-49F6-A699-68A4A5277168}"/>
            </c:ext>
          </c:extLst>
        </c:ser>
        <c:ser>
          <c:idx val="4"/>
          <c:order val="4"/>
          <c:tx>
            <c:v>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Лист1!$M$42:$M$50</c:f>
              <c:numCache>
                <c:formatCode>0.00E+00</c:formatCode>
                <c:ptCount val="9"/>
                <c:pt idx="0">
                  <c:v>1.4328960000000002E-5</c:v>
                </c:pt>
                <c:pt idx="1">
                  <c:v>9.8085469999999999E-5</c:v>
                </c:pt>
                <c:pt idx="2">
                  <c:v>7.1821179999999991E-4</c:v>
                </c:pt>
                <c:pt idx="3">
                  <c:v>7.5115570000000007E-2</c:v>
                </c:pt>
                <c:pt idx="4">
                  <c:v>0.12264230000000001</c:v>
                </c:pt>
                <c:pt idx="5">
                  <c:v>0.18168280000000001</c:v>
                </c:pt>
                <c:pt idx="6">
                  <c:v>0.34491620000000001</c:v>
                </c:pt>
                <c:pt idx="7">
                  <c:v>0.48747429999999997</c:v>
                </c:pt>
                <c:pt idx="8">
                  <c:v>0.81325900000000007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27-49F6-A699-68A4A5277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467648"/>
        <c:axId val="921301984"/>
      </c:lineChart>
      <c:catAx>
        <c:axId val="108846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матрицы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1301984"/>
        <c:crosses val="autoZero"/>
        <c:auto val="1"/>
        <c:lblAlgn val="ctr"/>
        <c:lblOffset val="100"/>
        <c:noMultiLvlLbl val="0"/>
      </c:catAx>
      <c:valAx>
        <c:axId val="9213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46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времени от размера матрицы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Лист1!$B$2:$B$10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</c:numCache>
            </c:numRef>
          </c:cat>
          <c:val>
            <c:numRef>
              <c:f>Лист1!$N$2:$N$10</c:f>
              <c:numCache>
                <c:formatCode>0.0000</c:formatCode>
                <c:ptCount val="9"/>
                <c:pt idx="0" formatCode="0.00">
                  <c:v>2.12431E-5</c:v>
                </c:pt>
                <c:pt idx="1">
                  <c:v>1.3105159999999999E-3</c:v>
                </c:pt>
                <c:pt idx="2">
                  <c:v>9.1811179999999985E-3</c:v>
                </c:pt>
                <c:pt idx="3">
                  <c:v>1.0743144000000002</c:v>
                </c:pt>
                <c:pt idx="4">
                  <c:v>1.7709499999999998</c:v>
                </c:pt>
                <c:pt idx="5">
                  <c:v>2.7345280000000001</c:v>
                </c:pt>
                <c:pt idx="6">
                  <c:v>4.4244789999999998</c:v>
                </c:pt>
                <c:pt idx="7">
                  <c:v>6.1889880000000002</c:v>
                </c:pt>
                <c:pt idx="8">
                  <c:v>8.8214110000000012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F1-4CB1-9D49-AEE262A21B08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Лист1!$N$12:$N$20</c:f>
              <c:numCache>
                <c:formatCode>0.0000</c:formatCode>
                <c:ptCount val="9"/>
                <c:pt idx="0">
                  <c:v>2.2721300000000002E-5</c:v>
                </c:pt>
                <c:pt idx="1">
                  <c:v>7.2987080000000014E-4</c:v>
                </c:pt>
                <c:pt idx="2">
                  <c:v>5.5373929999999998E-3</c:v>
                </c:pt>
                <c:pt idx="3">
                  <c:v>0.55057620000000007</c:v>
                </c:pt>
                <c:pt idx="4">
                  <c:v>0.88775179999999998</c:v>
                </c:pt>
                <c:pt idx="5">
                  <c:v>1.3787419999999999</c:v>
                </c:pt>
                <c:pt idx="6">
                  <c:v>2.1665959999999997</c:v>
                </c:pt>
                <c:pt idx="7">
                  <c:v>3.0725509999999998</c:v>
                </c:pt>
                <c:pt idx="8">
                  <c:v>4.3777080000000002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F1-4CB1-9D49-AEE262A21B08}"/>
            </c:ext>
          </c:extLst>
        </c:ser>
        <c:ser>
          <c:idx val="2"/>
          <c:order val="2"/>
          <c:tx>
            <c:v>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Лист1!$M$22:$M$30</c:f>
              <c:numCache>
                <c:formatCode>0.00E+00</c:formatCode>
                <c:ptCount val="9"/>
                <c:pt idx="0">
                  <c:v>1.6403189999999998E-5</c:v>
                </c:pt>
                <c:pt idx="1">
                  <c:v>3.5629269999999999E-4</c:v>
                </c:pt>
                <c:pt idx="2">
                  <c:v>2.8649099999999996E-3</c:v>
                </c:pt>
                <c:pt idx="3">
                  <c:v>0.28135129999999997</c:v>
                </c:pt>
                <c:pt idx="4">
                  <c:v>0.45959710000000004</c:v>
                </c:pt>
                <c:pt idx="5">
                  <c:v>0.79918050000000007</c:v>
                </c:pt>
                <c:pt idx="6">
                  <c:v>1.0980650000000003</c:v>
                </c:pt>
                <c:pt idx="7">
                  <c:v>1.543137</c:v>
                </c:pt>
                <c:pt idx="8">
                  <c:v>2.2415240000000001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F1-4CB1-9D49-AEE262A21B08}"/>
            </c:ext>
          </c:extLst>
        </c:ser>
        <c:ser>
          <c:idx val="3"/>
          <c:order val="3"/>
          <c:tx>
            <c:v>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Лист1!$M$32:$M$40</c:f>
              <c:numCache>
                <c:formatCode>0.00E+00</c:formatCode>
                <c:ptCount val="9"/>
                <c:pt idx="0">
                  <c:v>1.5664109999999999E-5</c:v>
                </c:pt>
                <c:pt idx="1">
                  <c:v>1.675367E-4</c:v>
                </c:pt>
                <c:pt idx="2">
                  <c:v>1.3322609999999999E-3</c:v>
                </c:pt>
                <c:pt idx="3">
                  <c:v>0.14411680000000002</c:v>
                </c:pt>
                <c:pt idx="4">
                  <c:v>0.23586860000000001</c:v>
                </c:pt>
                <c:pt idx="5">
                  <c:v>0.34266610000000003</c:v>
                </c:pt>
                <c:pt idx="6">
                  <c:v>0.60246759999999999</c:v>
                </c:pt>
                <c:pt idx="7">
                  <c:v>0.85001439999999984</c:v>
                </c:pt>
                <c:pt idx="8">
                  <c:v>1.3066359999999999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F1-4CB1-9D49-AEE262A21B08}"/>
            </c:ext>
          </c:extLst>
        </c:ser>
        <c:ser>
          <c:idx val="4"/>
          <c:order val="4"/>
          <c:tx>
            <c:v>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Лист1!$M$42:$M$50</c:f>
              <c:numCache>
                <c:formatCode>0.00E+00</c:formatCode>
                <c:ptCount val="9"/>
                <c:pt idx="0">
                  <c:v>1.4328960000000002E-5</c:v>
                </c:pt>
                <c:pt idx="1">
                  <c:v>9.8085469999999999E-5</c:v>
                </c:pt>
                <c:pt idx="2">
                  <c:v>7.1821179999999991E-4</c:v>
                </c:pt>
                <c:pt idx="3">
                  <c:v>7.5115570000000007E-2</c:v>
                </c:pt>
                <c:pt idx="4">
                  <c:v>0.12264230000000001</c:v>
                </c:pt>
                <c:pt idx="5">
                  <c:v>0.18168280000000001</c:v>
                </c:pt>
                <c:pt idx="6">
                  <c:v>0.34491620000000001</c:v>
                </c:pt>
                <c:pt idx="7">
                  <c:v>0.48747429999999997</c:v>
                </c:pt>
                <c:pt idx="8">
                  <c:v>0.81325900000000007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F1-4CB1-9D49-AEE262A21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467648"/>
        <c:axId val="921301984"/>
      </c:lineChart>
      <c:catAx>
        <c:axId val="108846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матрицы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1301984"/>
        <c:crosses val="autoZero"/>
        <c:auto val="1"/>
        <c:lblAlgn val="ctr"/>
        <c:lblOffset val="100"/>
        <c:noMultiLvlLbl val="0"/>
      </c:catAx>
      <c:valAx>
        <c:axId val="9213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46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509867</xdr:colOff>
      <xdr:row>23</xdr:row>
      <xdr:rowOff>90766</xdr:rowOff>
    </xdr:from>
    <xdr:to>
      <xdr:col>32</xdr:col>
      <xdr:colOff>369793</xdr:colOff>
      <xdr:row>46</xdr:row>
      <xdr:rowOff>67235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880F9FE-D6AE-4F77-BA3D-5D67E4F5F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317500</xdr:colOff>
      <xdr:row>1</xdr:row>
      <xdr:rowOff>95250</xdr:rowOff>
    </xdr:from>
    <xdr:to>
      <xdr:col>21</xdr:col>
      <xdr:colOff>72838</xdr:colOff>
      <xdr:row>24</xdr:row>
      <xdr:rowOff>71719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F2B8864-E4A7-4754-B5F3-7AC64DFE8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51A6F-25DE-4264-AF4C-29E2DBADBEDA}">
  <dimension ref="A1:U50"/>
  <sheetViews>
    <sheetView topLeftCell="A7" zoomScale="85" zoomScaleNormal="85" workbookViewId="0">
      <selection activeCell="P41" sqref="P41:U41"/>
    </sheetView>
  </sheetViews>
  <sheetFormatPr defaultRowHeight="15" x14ac:dyDescent="0.25"/>
  <cols>
    <col min="14" max="14" width="12.7109375" bestFit="1" customWidth="1"/>
    <col min="17" max="17" width="12.28515625" bestFit="1" customWidth="1"/>
    <col min="19" max="19" width="12.28515625" bestFit="1" customWidth="1"/>
    <col min="20" max="20" width="14.5703125" bestFit="1" customWidth="1"/>
  </cols>
  <sheetData>
    <row r="1" spans="1:21" x14ac:dyDescent="0.25">
      <c r="B1" t="s">
        <v>1</v>
      </c>
      <c r="N1" t="s">
        <v>9</v>
      </c>
      <c r="P1" t="s">
        <v>7</v>
      </c>
      <c r="Q1" t="s">
        <v>6</v>
      </c>
      <c r="R1" t="s">
        <v>8</v>
      </c>
      <c r="T1" t="s">
        <v>10</v>
      </c>
      <c r="U1" t="s">
        <v>11</v>
      </c>
    </row>
    <row r="2" spans="1:21" x14ac:dyDescent="0.25">
      <c r="A2" t="s">
        <v>0</v>
      </c>
      <c r="B2">
        <v>10</v>
      </c>
      <c r="C2" s="1">
        <v>1.8119799999999999E-5</v>
      </c>
      <c r="D2" s="1">
        <v>2.00272E-5</v>
      </c>
      <c r="E2" s="1">
        <v>2.00272E-5</v>
      </c>
      <c r="F2" s="1">
        <v>2.1934500000000001E-5</v>
      </c>
      <c r="G2" s="1">
        <v>2.31266E-5</v>
      </c>
      <c r="H2" s="1">
        <v>3.0040699999999999E-5</v>
      </c>
      <c r="I2" s="1">
        <v>2.5034000000000001E-5</v>
      </c>
      <c r="J2" s="1">
        <v>1.5974E-5</v>
      </c>
      <c r="K2" s="1">
        <v>1.90735E-5</v>
      </c>
      <c r="L2" s="1">
        <v>1.90735E-5</v>
      </c>
      <c r="M2" s="1">
        <f>AVERAGE(C2:L2)</f>
        <v>2.12431E-5</v>
      </c>
      <c r="N2" s="3">
        <f>M2</f>
        <v>2.12431E-5</v>
      </c>
      <c r="P2">
        <v>0.05</v>
      </c>
      <c r="Q2">
        <f>_xlfn.STDEV.S(C2:M2)</f>
        <v>3.8168555961681336E-6</v>
      </c>
      <c r="R2">
        <v>10</v>
      </c>
      <c r="S2">
        <f>_xlfn.CONFIDENCE.NORM(P2,Q2,R2)</f>
        <v>2.3656681375288742E-6</v>
      </c>
      <c r="T2" s="4">
        <f>S2-N2</f>
        <v>-1.8877431862471127E-5</v>
      </c>
      <c r="U2" s="4">
        <f>S2+N2</f>
        <v>2.3608768137528873E-5</v>
      </c>
    </row>
    <row r="3" spans="1:21" x14ac:dyDescent="0.25">
      <c r="A3" t="s">
        <v>0</v>
      </c>
      <c r="B3">
        <v>50</v>
      </c>
      <c r="C3">
        <v>1.2180800000000001E-3</v>
      </c>
      <c r="D3">
        <v>1.3661400000000001E-3</v>
      </c>
      <c r="E3">
        <v>1.36995E-3</v>
      </c>
      <c r="F3">
        <v>1.4529199999999999E-3</v>
      </c>
      <c r="G3">
        <v>1.3380099999999999E-3</v>
      </c>
      <c r="H3">
        <v>1.3549300000000001E-3</v>
      </c>
      <c r="I3">
        <v>1.45817E-3</v>
      </c>
      <c r="J3">
        <v>1.0478499999999999E-3</v>
      </c>
      <c r="K3">
        <v>1.2171300000000001E-3</v>
      </c>
      <c r="L3">
        <v>1.2819800000000001E-3</v>
      </c>
      <c r="M3" s="1">
        <f t="shared" ref="M3:M50" si="0">AVERAGE(C3:L3)</f>
        <v>1.3105159999999999E-3</v>
      </c>
      <c r="N3" s="2">
        <f t="shared" ref="N3:N50" si="1">M3</f>
        <v>1.3105159999999999E-3</v>
      </c>
      <c r="P3">
        <v>0.05</v>
      </c>
      <c r="Q3">
        <f>_xlfn.STDEV.S(C3:M3)</f>
        <v>1.1768969625247574E-4</v>
      </c>
      <c r="R3">
        <v>10</v>
      </c>
      <c r="S3">
        <f t="shared" ref="S3:S50" si="2">_xlfn.CONFIDENCE.NORM(P3,Q3,R3)</f>
        <v>7.2943489090717209E-5</v>
      </c>
      <c r="T3" s="4">
        <f t="shared" ref="T3:T50" si="3">S3-N3</f>
        <v>-1.2375725109092827E-3</v>
      </c>
      <c r="U3" s="4">
        <f t="shared" ref="U3:U50" si="4">S3+N3</f>
        <v>1.383459489090717E-3</v>
      </c>
    </row>
    <row r="4" spans="1:21" x14ac:dyDescent="0.25">
      <c r="A4" t="s">
        <v>0</v>
      </c>
      <c r="B4">
        <v>100</v>
      </c>
      <c r="C4">
        <v>8.7411399999999997E-3</v>
      </c>
      <c r="D4">
        <v>9.0601399999999995E-3</v>
      </c>
      <c r="E4">
        <v>8.49104E-3</v>
      </c>
      <c r="F4">
        <v>8.4669600000000008E-3</v>
      </c>
      <c r="G4">
        <v>1.0581E-2</v>
      </c>
      <c r="H4">
        <v>1.0600099999999999E-2</v>
      </c>
      <c r="I4">
        <v>1.0634899999999999E-2</v>
      </c>
      <c r="J4">
        <v>8.1930200000000005E-3</v>
      </c>
      <c r="K4">
        <v>8.6779600000000002E-3</v>
      </c>
      <c r="L4">
        <v>8.3649199999999996E-3</v>
      </c>
      <c r="M4" s="1">
        <f t="shared" si="0"/>
        <v>9.1811179999999985E-3</v>
      </c>
      <c r="N4" s="2">
        <f t="shared" si="1"/>
        <v>9.1811179999999985E-3</v>
      </c>
      <c r="P4">
        <v>0.05</v>
      </c>
      <c r="Q4">
        <f>_xlfn.STDEV.S(C4:M4)</f>
        <v>9.579557427960853E-4</v>
      </c>
      <c r="R4">
        <v>10</v>
      </c>
      <c r="S4">
        <f t="shared" si="2"/>
        <v>5.9373621055263976E-4</v>
      </c>
      <c r="T4" s="4">
        <f t="shared" si="3"/>
        <v>-8.587381789447358E-3</v>
      </c>
      <c r="U4" s="4">
        <f t="shared" si="4"/>
        <v>9.774854210552639E-3</v>
      </c>
    </row>
    <row r="5" spans="1:21" x14ac:dyDescent="0.25">
      <c r="A5" t="s">
        <v>0</v>
      </c>
      <c r="B5">
        <v>500</v>
      </c>
      <c r="C5">
        <v>1.1395</v>
      </c>
      <c r="D5">
        <v>1.1402600000000001</v>
      </c>
      <c r="E5">
        <v>1.1395299999999999</v>
      </c>
      <c r="F5">
        <v>1.1398200000000001</v>
      </c>
      <c r="G5">
        <v>0.92596900000000004</v>
      </c>
      <c r="H5">
        <v>0.91873499999999997</v>
      </c>
      <c r="I5">
        <v>0.92054000000000002</v>
      </c>
      <c r="J5">
        <v>1.13941</v>
      </c>
      <c r="K5">
        <v>1.14018</v>
      </c>
      <c r="L5">
        <v>1.1392</v>
      </c>
      <c r="M5" s="1">
        <f t="shared" si="0"/>
        <v>1.0743144000000002</v>
      </c>
      <c r="N5" s="2">
        <f t="shared" si="1"/>
        <v>1.0743144000000002</v>
      </c>
      <c r="P5">
        <v>0.05</v>
      </c>
      <c r="Q5">
        <f>_xlfn.STDEV.S(C5:M5)</f>
        <v>9.9892828427470215E-2</v>
      </c>
      <c r="R5">
        <v>10</v>
      </c>
      <c r="S5">
        <f t="shared" si="2"/>
        <v>6.1913078822197917E-2</v>
      </c>
      <c r="T5" s="4">
        <f t="shared" si="3"/>
        <v>-1.0124013211778022</v>
      </c>
      <c r="U5" s="4">
        <f t="shared" si="4"/>
        <v>1.1362274788221982</v>
      </c>
    </row>
    <row r="6" spans="1:21" x14ac:dyDescent="0.25">
      <c r="A6" t="s">
        <v>0</v>
      </c>
      <c r="B6">
        <v>600</v>
      </c>
      <c r="C6">
        <v>1.8746</v>
      </c>
      <c r="D6">
        <v>1.8742700000000001</v>
      </c>
      <c r="E6">
        <v>1.8745099999999999</v>
      </c>
      <c r="F6">
        <v>1.9690300000000001</v>
      </c>
      <c r="G6">
        <v>1.42178</v>
      </c>
      <c r="H6">
        <v>1.5539499999999999</v>
      </c>
      <c r="I6">
        <v>1.4221200000000001</v>
      </c>
      <c r="J6">
        <v>1.87358</v>
      </c>
      <c r="K6">
        <v>1.8746700000000001</v>
      </c>
      <c r="L6">
        <v>1.97099</v>
      </c>
      <c r="M6" s="1">
        <f t="shared" si="0"/>
        <v>1.7709499999999998</v>
      </c>
      <c r="N6" s="2">
        <f t="shared" si="1"/>
        <v>1.7709499999999998</v>
      </c>
      <c r="P6">
        <v>0.05</v>
      </c>
      <c r="Q6">
        <f>_xlfn.STDEV.S(C6:M6)</f>
        <v>0.20576115269895143</v>
      </c>
      <c r="R6">
        <v>10</v>
      </c>
      <c r="S6">
        <f t="shared" si="2"/>
        <v>0.12752974028407038</v>
      </c>
      <c r="T6" s="4">
        <f t="shared" si="3"/>
        <v>-1.6434202597159295</v>
      </c>
      <c r="U6" s="4">
        <f t="shared" si="4"/>
        <v>1.8984797402840701</v>
      </c>
    </row>
    <row r="7" spans="1:21" x14ac:dyDescent="0.25">
      <c r="A7" t="s">
        <v>0</v>
      </c>
      <c r="B7">
        <v>700</v>
      </c>
      <c r="C7">
        <v>3.0767699999999998</v>
      </c>
      <c r="D7">
        <v>2.81874</v>
      </c>
      <c r="E7">
        <v>2.8813399999999998</v>
      </c>
      <c r="F7">
        <v>3.0138799999999999</v>
      </c>
      <c r="G7">
        <v>2.3765499999999999</v>
      </c>
      <c r="H7">
        <v>2.32206</v>
      </c>
      <c r="I7">
        <v>2.23651</v>
      </c>
      <c r="J7">
        <v>2.7812399999999999</v>
      </c>
      <c r="K7">
        <v>2.9126300000000001</v>
      </c>
      <c r="L7">
        <v>2.9255599999999999</v>
      </c>
      <c r="M7" s="1">
        <f t="shared" si="0"/>
        <v>2.7345280000000001</v>
      </c>
      <c r="N7" s="2">
        <f t="shared" si="1"/>
        <v>2.7345280000000001</v>
      </c>
      <c r="P7">
        <v>0.05</v>
      </c>
      <c r="Q7">
        <f>_xlfn.STDEV.S(C7:M7)</f>
        <v>0.28991518362445196</v>
      </c>
      <c r="R7">
        <v>10</v>
      </c>
      <c r="S7">
        <f t="shared" si="2"/>
        <v>0.17968799060010007</v>
      </c>
      <c r="T7" s="4">
        <f t="shared" si="3"/>
        <v>-2.5548400093999</v>
      </c>
      <c r="U7" s="4">
        <f t="shared" si="4"/>
        <v>2.9142159906001002</v>
      </c>
    </row>
    <row r="8" spans="1:21" x14ac:dyDescent="0.25">
      <c r="A8" t="s">
        <v>0</v>
      </c>
      <c r="B8">
        <v>800</v>
      </c>
      <c r="C8">
        <v>4.5864599999999998</v>
      </c>
      <c r="D8">
        <v>4.4768299999999996</v>
      </c>
      <c r="E8">
        <v>4.7069400000000003</v>
      </c>
      <c r="F8">
        <v>4.4758199999999997</v>
      </c>
      <c r="G8">
        <v>4.0615899999999998</v>
      </c>
      <c r="H8">
        <v>4.2227800000000002</v>
      </c>
      <c r="I8">
        <v>4.0623399999999998</v>
      </c>
      <c r="J8">
        <v>4.4754500000000004</v>
      </c>
      <c r="K8">
        <v>4.6969200000000004</v>
      </c>
      <c r="L8">
        <v>4.47966</v>
      </c>
      <c r="M8" s="1">
        <f t="shared" si="0"/>
        <v>4.4244789999999998</v>
      </c>
      <c r="N8" s="2">
        <f t="shared" si="1"/>
        <v>4.4244789999999998</v>
      </c>
      <c r="P8">
        <v>0.05</v>
      </c>
      <c r="Q8">
        <f>_xlfn.STDEV.S(C8:M8)</f>
        <v>0.22243678623150451</v>
      </c>
      <c r="R8">
        <v>10</v>
      </c>
      <c r="S8">
        <f t="shared" si="2"/>
        <v>0.13786521510807817</v>
      </c>
      <c r="T8" s="4">
        <f t="shared" si="3"/>
        <v>-4.2866137848919212</v>
      </c>
      <c r="U8" s="4">
        <f t="shared" si="4"/>
        <v>4.5623442151080784</v>
      </c>
    </row>
    <row r="9" spans="1:21" x14ac:dyDescent="0.25">
      <c r="A9" t="s">
        <v>0</v>
      </c>
      <c r="B9">
        <v>900</v>
      </c>
      <c r="C9">
        <v>6.3128599999999997</v>
      </c>
      <c r="D9">
        <v>6.3161100000000001</v>
      </c>
      <c r="E9">
        <v>6.3207000000000004</v>
      </c>
      <c r="F9">
        <v>6.1480199999999998</v>
      </c>
      <c r="G9">
        <v>5.8663999999999996</v>
      </c>
      <c r="H9">
        <v>6.1152100000000003</v>
      </c>
      <c r="I9">
        <v>5.8608099999999999</v>
      </c>
      <c r="J9">
        <v>6.3166599999999997</v>
      </c>
      <c r="K9">
        <v>6.31691</v>
      </c>
      <c r="L9">
        <v>6.3162000000000003</v>
      </c>
      <c r="M9" s="1">
        <f t="shared" si="0"/>
        <v>6.1889880000000002</v>
      </c>
      <c r="N9" s="2">
        <f t="shared" si="1"/>
        <v>6.1889880000000002</v>
      </c>
      <c r="P9">
        <v>0.05</v>
      </c>
      <c r="Q9">
        <f>_xlfn.STDEV.S(C9:M9)</f>
        <v>0.17792829582727993</v>
      </c>
      <c r="R9">
        <v>10</v>
      </c>
      <c r="S9">
        <f t="shared" si="2"/>
        <v>0.11027907386016451</v>
      </c>
      <c r="T9" s="4">
        <f t="shared" si="3"/>
        <v>-6.0787089261398357</v>
      </c>
      <c r="U9" s="4">
        <f t="shared" si="4"/>
        <v>6.2992670738601646</v>
      </c>
    </row>
    <row r="10" spans="1:21" x14ac:dyDescent="0.25">
      <c r="A10" t="s">
        <v>0</v>
      </c>
      <c r="B10">
        <v>1000</v>
      </c>
      <c r="C10">
        <v>8.9669000000000008</v>
      </c>
      <c r="D10">
        <v>8.9758700000000005</v>
      </c>
      <c r="E10">
        <v>8.9871599999999994</v>
      </c>
      <c r="F10">
        <v>8.8433299999999999</v>
      </c>
      <c r="G10">
        <v>8.3839600000000001</v>
      </c>
      <c r="H10">
        <v>8.7275600000000004</v>
      </c>
      <c r="I10">
        <v>8.3941999999999997</v>
      </c>
      <c r="J10">
        <v>8.9741</v>
      </c>
      <c r="K10">
        <v>8.9780800000000003</v>
      </c>
      <c r="L10">
        <v>8.9829500000000007</v>
      </c>
      <c r="M10" s="1">
        <f t="shared" si="0"/>
        <v>8.8214110000000012</v>
      </c>
      <c r="N10" s="2">
        <f t="shared" si="1"/>
        <v>8.8214110000000012</v>
      </c>
      <c r="P10">
        <v>0.05</v>
      </c>
      <c r="Q10">
        <f>_xlfn.STDEV.S(C10:M10)</f>
        <v>0.23013308894854748</v>
      </c>
      <c r="R10">
        <v>10</v>
      </c>
      <c r="S10">
        <f t="shared" si="2"/>
        <v>0.14263534529921348</v>
      </c>
      <c r="T10" s="4">
        <f t="shared" si="3"/>
        <v>-8.6787756547007877</v>
      </c>
      <c r="U10" s="4">
        <f t="shared" si="4"/>
        <v>8.9640463452992147</v>
      </c>
    </row>
    <row r="11" spans="1:21" x14ac:dyDescent="0.25">
      <c r="B11" t="s">
        <v>2</v>
      </c>
      <c r="M11" s="1"/>
      <c r="N11" s="2">
        <f t="shared" si="1"/>
        <v>0</v>
      </c>
      <c r="T11" s="4"/>
      <c r="U11" s="4"/>
    </row>
    <row r="12" spans="1:21" x14ac:dyDescent="0.25">
      <c r="A12" t="s">
        <v>0</v>
      </c>
      <c r="B12">
        <v>10</v>
      </c>
      <c r="C12" s="1">
        <v>2.2888199999999999E-5</v>
      </c>
      <c r="D12" s="1">
        <v>2.00272E-5</v>
      </c>
      <c r="E12" s="1">
        <v>3.19481E-5</v>
      </c>
      <c r="F12" s="1">
        <v>2.31266E-5</v>
      </c>
      <c r="G12" s="1">
        <v>2.2888199999999999E-5</v>
      </c>
      <c r="H12" s="1">
        <v>2.5034000000000001E-5</v>
      </c>
      <c r="I12" s="1">
        <v>2.0980800000000001E-5</v>
      </c>
      <c r="J12" s="1">
        <v>1.90735E-5</v>
      </c>
      <c r="K12" s="1">
        <v>2.31266E-5</v>
      </c>
      <c r="L12" s="1">
        <v>1.8119799999999999E-5</v>
      </c>
      <c r="M12" s="1">
        <f t="shared" si="0"/>
        <v>2.2721300000000002E-5</v>
      </c>
      <c r="N12" s="2">
        <f t="shared" si="1"/>
        <v>2.2721300000000002E-5</v>
      </c>
      <c r="P12">
        <v>0.05</v>
      </c>
      <c r="Q12">
        <f>_xlfn.STDEV.S(C12:M12)</f>
        <v>3.6828579809707569E-6</v>
      </c>
      <c r="R12">
        <v>10</v>
      </c>
      <c r="S12">
        <f t="shared" si="2"/>
        <v>2.2826170812888818E-6</v>
      </c>
      <c r="T12" s="4">
        <f t="shared" si="3"/>
        <v>-2.043868291871112E-5</v>
      </c>
      <c r="U12" s="4">
        <f t="shared" si="4"/>
        <v>2.5003917081288884E-5</v>
      </c>
    </row>
    <row r="13" spans="1:21" x14ac:dyDescent="0.25">
      <c r="A13" t="s">
        <v>0</v>
      </c>
      <c r="B13">
        <v>50</v>
      </c>
      <c r="C13">
        <v>7.3289899999999996E-4</v>
      </c>
      <c r="D13">
        <v>6.4086899999999997E-4</v>
      </c>
      <c r="E13">
        <v>7.78913E-4</v>
      </c>
      <c r="F13">
        <v>7.26938E-4</v>
      </c>
      <c r="G13">
        <v>7.2288500000000004E-4</v>
      </c>
      <c r="H13">
        <v>7.3003800000000002E-4</v>
      </c>
      <c r="I13">
        <v>8.3303499999999998E-4</v>
      </c>
      <c r="J13">
        <v>6.7186399999999999E-4</v>
      </c>
      <c r="K13">
        <v>7.8606599999999998E-4</v>
      </c>
      <c r="L13">
        <v>6.7520099999999995E-4</v>
      </c>
      <c r="M13" s="1">
        <f t="shared" si="0"/>
        <v>7.2987080000000014E-4</v>
      </c>
      <c r="N13" s="2">
        <f t="shared" si="1"/>
        <v>7.2987080000000014E-4</v>
      </c>
      <c r="P13">
        <v>0.05</v>
      </c>
      <c r="Q13">
        <f>_xlfn.STDEV.S(C13:M13)</f>
        <v>5.5269690604887603E-5</v>
      </c>
      <c r="R13">
        <v>10</v>
      </c>
      <c r="S13">
        <f t="shared" si="2"/>
        <v>3.4255879673919424E-5</v>
      </c>
      <c r="T13" s="4">
        <f t="shared" si="3"/>
        <v>-6.9561492032608075E-4</v>
      </c>
      <c r="U13" s="4">
        <f t="shared" si="4"/>
        <v>7.6412667967391953E-4</v>
      </c>
    </row>
    <row r="14" spans="1:21" x14ac:dyDescent="0.25">
      <c r="A14" t="s">
        <v>0</v>
      </c>
      <c r="B14">
        <v>100</v>
      </c>
      <c r="C14">
        <v>5.2170799999999998E-3</v>
      </c>
      <c r="D14">
        <v>4.6999499999999996E-3</v>
      </c>
      <c r="E14">
        <v>4.99797E-3</v>
      </c>
      <c r="F14">
        <v>5.6629200000000001E-3</v>
      </c>
      <c r="G14">
        <v>5.8438800000000001E-3</v>
      </c>
      <c r="H14">
        <v>6.0820600000000002E-3</v>
      </c>
      <c r="I14">
        <v>6.41203E-3</v>
      </c>
      <c r="J14">
        <v>5.4230700000000003E-3</v>
      </c>
      <c r="K14">
        <v>6.1321300000000004E-3</v>
      </c>
      <c r="L14">
        <v>4.9028400000000003E-3</v>
      </c>
      <c r="M14" s="1">
        <f t="shared" si="0"/>
        <v>5.5373929999999998E-3</v>
      </c>
      <c r="N14" s="2">
        <f t="shared" si="1"/>
        <v>5.5373929999999998E-3</v>
      </c>
      <c r="P14">
        <v>0.05</v>
      </c>
      <c r="Q14">
        <f>_xlfn.STDEV.S(C14:M14)</f>
        <v>5.5096924215513167E-4</v>
      </c>
      <c r="R14">
        <v>10</v>
      </c>
      <c r="S14">
        <f t="shared" si="2"/>
        <v>3.4148799924035953E-4</v>
      </c>
      <c r="T14" s="4">
        <f t="shared" si="3"/>
        <v>-5.1959050007596404E-3</v>
      </c>
      <c r="U14" s="4">
        <f t="shared" si="4"/>
        <v>5.8788809992403592E-3</v>
      </c>
    </row>
    <row r="15" spans="1:21" x14ac:dyDescent="0.25">
      <c r="A15" t="s">
        <v>0</v>
      </c>
      <c r="B15">
        <v>500</v>
      </c>
      <c r="C15">
        <v>0.57017899999999999</v>
      </c>
      <c r="D15">
        <v>0.57038500000000003</v>
      </c>
      <c r="E15">
        <v>0.57032499999999997</v>
      </c>
      <c r="F15">
        <v>0.52097599999999999</v>
      </c>
      <c r="G15">
        <v>0.517482</v>
      </c>
      <c r="H15">
        <v>0.521366</v>
      </c>
      <c r="I15">
        <v>0.57036900000000001</v>
      </c>
      <c r="J15">
        <v>0.57067699999999999</v>
      </c>
      <c r="K15">
        <v>0.52376800000000001</v>
      </c>
      <c r="L15">
        <v>0.57023500000000005</v>
      </c>
      <c r="M15" s="1">
        <f t="shared" si="0"/>
        <v>0.55057620000000007</v>
      </c>
      <c r="N15" s="2">
        <f t="shared" si="1"/>
        <v>0.55057620000000007</v>
      </c>
      <c r="P15">
        <v>0.05</v>
      </c>
      <c r="Q15">
        <f>_xlfn.STDEV.S(C15:M15)</f>
        <v>2.427396181425686E-2</v>
      </c>
      <c r="R15">
        <v>10</v>
      </c>
      <c r="S15">
        <f t="shared" si="2"/>
        <v>1.504488094682702E-2</v>
      </c>
      <c r="T15" s="4">
        <f t="shared" si="3"/>
        <v>-0.53553131905317308</v>
      </c>
      <c r="U15" s="4">
        <f t="shared" si="4"/>
        <v>0.56562108094682706</v>
      </c>
    </row>
    <row r="16" spans="1:21" x14ac:dyDescent="0.25">
      <c r="A16" t="s">
        <v>0</v>
      </c>
      <c r="B16">
        <v>600</v>
      </c>
      <c r="C16">
        <v>1.0021</v>
      </c>
      <c r="D16">
        <v>1.0021599999999999</v>
      </c>
      <c r="E16">
        <v>1.0021100000000001</v>
      </c>
      <c r="F16">
        <v>0.71804199999999996</v>
      </c>
      <c r="G16">
        <v>0.71460900000000005</v>
      </c>
      <c r="H16">
        <v>0.715368</v>
      </c>
      <c r="I16">
        <v>1.0024500000000001</v>
      </c>
      <c r="J16">
        <v>1.0022800000000001</v>
      </c>
      <c r="K16">
        <v>0.716279</v>
      </c>
      <c r="L16">
        <v>1.0021199999999999</v>
      </c>
      <c r="M16" s="1">
        <f t="shared" si="0"/>
        <v>0.88775179999999998</v>
      </c>
      <c r="N16" s="2">
        <f t="shared" si="1"/>
        <v>0.88775179999999998</v>
      </c>
      <c r="P16">
        <v>0.05</v>
      </c>
      <c r="Q16">
        <f>_xlfn.STDEV.S(C16:M16)</f>
        <v>0.14017630216181323</v>
      </c>
      <c r="R16">
        <v>10</v>
      </c>
      <c r="S16">
        <f t="shared" si="2"/>
        <v>8.6880575726714995E-2</v>
      </c>
      <c r="T16" s="4">
        <f t="shared" si="3"/>
        <v>-0.80087122427328494</v>
      </c>
      <c r="U16" s="4">
        <f t="shared" si="4"/>
        <v>0.97463237572671502</v>
      </c>
    </row>
    <row r="17" spans="1:21" x14ac:dyDescent="0.25">
      <c r="A17" t="s">
        <v>0</v>
      </c>
      <c r="B17">
        <v>700</v>
      </c>
      <c r="C17">
        <v>1.4427000000000001</v>
      </c>
      <c r="D17">
        <v>1.51963</v>
      </c>
      <c r="E17">
        <v>1.4923999999999999</v>
      </c>
      <c r="F17">
        <v>1.1417200000000001</v>
      </c>
      <c r="G17">
        <v>1.1594100000000001</v>
      </c>
      <c r="H17">
        <v>1.2210300000000001</v>
      </c>
      <c r="I17">
        <v>1.50206</v>
      </c>
      <c r="J17">
        <v>1.6720600000000001</v>
      </c>
      <c r="K17">
        <v>1.1257999999999999</v>
      </c>
      <c r="L17">
        <v>1.51061</v>
      </c>
      <c r="M17" s="1">
        <f t="shared" si="0"/>
        <v>1.3787419999999999</v>
      </c>
      <c r="N17" s="2">
        <f t="shared" si="1"/>
        <v>1.3787419999999999</v>
      </c>
      <c r="P17">
        <v>0.05</v>
      </c>
      <c r="Q17">
        <f>_xlfn.STDEV.S(C17:M17)</f>
        <v>0.18671604857644106</v>
      </c>
      <c r="R17">
        <v>10</v>
      </c>
      <c r="S17">
        <f t="shared" si="2"/>
        <v>0.11572567935921535</v>
      </c>
      <c r="T17" s="4">
        <f t="shared" si="3"/>
        <v>-1.2630163206407845</v>
      </c>
      <c r="U17" s="4">
        <f t="shared" si="4"/>
        <v>1.4944676793592153</v>
      </c>
    </row>
    <row r="18" spans="1:21" x14ac:dyDescent="0.25">
      <c r="A18" t="s">
        <v>0</v>
      </c>
      <c r="B18">
        <v>800</v>
      </c>
      <c r="C18">
        <v>2.2402000000000002</v>
      </c>
      <c r="D18">
        <v>2.2410299999999999</v>
      </c>
      <c r="E18">
        <v>2.24173</v>
      </c>
      <c r="F18">
        <v>2.03633</v>
      </c>
      <c r="G18">
        <v>2.0349200000000001</v>
      </c>
      <c r="H18">
        <v>2.03382</v>
      </c>
      <c r="I18">
        <v>2.2415400000000001</v>
      </c>
      <c r="J18">
        <v>2.3223199999999999</v>
      </c>
      <c r="K18">
        <v>2.0339800000000001</v>
      </c>
      <c r="L18">
        <v>2.2400899999999999</v>
      </c>
      <c r="M18" s="1">
        <f t="shared" si="0"/>
        <v>2.1665959999999997</v>
      </c>
      <c r="N18" s="2">
        <f t="shared" si="1"/>
        <v>2.1665959999999997</v>
      </c>
      <c r="P18">
        <v>0.05</v>
      </c>
      <c r="Q18">
        <f>_xlfn.STDEV.S(C18:M18)</f>
        <v>0.11017953160183609</v>
      </c>
      <c r="R18">
        <v>10</v>
      </c>
      <c r="S18">
        <f t="shared" si="2"/>
        <v>6.8288726348461448E-2</v>
      </c>
      <c r="T18" s="4">
        <f t="shared" si="3"/>
        <v>-2.0983072736515385</v>
      </c>
      <c r="U18" s="4">
        <f t="shared" si="4"/>
        <v>2.234884726348461</v>
      </c>
    </row>
    <row r="19" spans="1:21" x14ac:dyDescent="0.25">
      <c r="A19" t="s">
        <v>0</v>
      </c>
      <c r="B19">
        <v>900</v>
      </c>
      <c r="C19">
        <v>3.1606999999999998</v>
      </c>
      <c r="D19">
        <v>3.1621800000000002</v>
      </c>
      <c r="E19">
        <v>3.1628699999999998</v>
      </c>
      <c r="F19">
        <v>2.9406500000000002</v>
      </c>
      <c r="G19">
        <v>2.9354</v>
      </c>
      <c r="H19">
        <v>2.9407100000000002</v>
      </c>
      <c r="I19">
        <v>3.1619000000000002</v>
      </c>
      <c r="J19">
        <v>3.1617099999999998</v>
      </c>
      <c r="K19">
        <v>2.9335800000000001</v>
      </c>
      <c r="L19">
        <v>3.16581</v>
      </c>
      <c r="M19" s="1">
        <f t="shared" si="0"/>
        <v>3.0725509999999998</v>
      </c>
      <c r="N19" s="2">
        <f t="shared" si="1"/>
        <v>3.0725509999999998</v>
      </c>
      <c r="P19">
        <v>0.05</v>
      </c>
      <c r="Q19">
        <f>_xlfn.STDEV.S(C19:M19)</f>
        <v>0.11022440586821045</v>
      </c>
      <c r="R19">
        <v>10</v>
      </c>
      <c r="S19">
        <f t="shared" si="2"/>
        <v>6.8316539195838577E-2</v>
      </c>
      <c r="T19" s="4">
        <f t="shared" si="3"/>
        <v>-3.0042344608041613</v>
      </c>
      <c r="U19" s="4">
        <f t="shared" si="4"/>
        <v>3.1408675391958383</v>
      </c>
    </row>
    <row r="20" spans="1:21" x14ac:dyDescent="0.25">
      <c r="A20" t="s">
        <v>0</v>
      </c>
      <c r="B20">
        <v>1000</v>
      </c>
      <c r="C20">
        <v>4.4861000000000004</v>
      </c>
      <c r="D20">
        <v>4.4997699999999998</v>
      </c>
      <c r="E20">
        <v>4.5022900000000003</v>
      </c>
      <c r="F20">
        <v>4.1982200000000001</v>
      </c>
      <c r="G20">
        <v>4.1983899999999998</v>
      </c>
      <c r="H20">
        <v>4.2016299999999998</v>
      </c>
      <c r="I20">
        <v>4.4902800000000003</v>
      </c>
      <c r="J20">
        <v>4.5037599999999998</v>
      </c>
      <c r="K20">
        <v>4.1971499999999997</v>
      </c>
      <c r="L20">
        <v>4.4994899999999998</v>
      </c>
      <c r="M20" s="1">
        <f t="shared" si="0"/>
        <v>4.3777080000000002</v>
      </c>
      <c r="N20" s="2">
        <f t="shared" si="1"/>
        <v>4.3777080000000002</v>
      </c>
      <c r="P20">
        <v>0.05</v>
      </c>
      <c r="Q20">
        <f>_xlfn.STDEV.S(C20:M20)</f>
        <v>0.14612891238902734</v>
      </c>
      <c r="R20">
        <v>10</v>
      </c>
      <c r="S20">
        <f t="shared" si="2"/>
        <v>9.0569973974787624E-2</v>
      </c>
      <c r="T20" s="4">
        <f t="shared" si="3"/>
        <v>-4.2871380260252128</v>
      </c>
      <c r="U20" s="4">
        <f t="shared" si="4"/>
        <v>4.4682779739747875</v>
      </c>
    </row>
    <row r="21" spans="1:21" x14ac:dyDescent="0.25">
      <c r="B21" t="s">
        <v>3</v>
      </c>
      <c r="M21" s="1"/>
      <c r="N21" s="2">
        <f t="shared" si="1"/>
        <v>0</v>
      </c>
      <c r="T21" s="4"/>
      <c r="U21" s="4"/>
    </row>
    <row r="22" spans="1:21" x14ac:dyDescent="0.25">
      <c r="A22" t="s">
        <v>0</v>
      </c>
      <c r="B22">
        <v>10</v>
      </c>
      <c r="C22" s="1">
        <v>1.7881400000000001E-5</v>
      </c>
      <c r="D22" s="1">
        <v>1.19209E-5</v>
      </c>
      <c r="E22" s="1">
        <v>1.40667E-5</v>
      </c>
      <c r="F22" s="1">
        <v>1.19209E-5</v>
      </c>
      <c r="G22" s="1">
        <v>1.90735E-5</v>
      </c>
      <c r="H22" s="1">
        <v>2.40803E-5</v>
      </c>
      <c r="I22" s="1">
        <v>1.5974E-5</v>
      </c>
      <c r="J22" s="1">
        <v>1.19209E-5</v>
      </c>
      <c r="K22" s="1">
        <v>1.5020399999999999E-5</v>
      </c>
      <c r="L22" s="1">
        <v>2.2172899999999999E-5</v>
      </c>
      <c r="M22" s="1">
        <f t="shared" si="0"/>
        <v>1.6403189999999998E-5</v>
      </c>
      <c r="N22" s="2">
        <f t="shared" si="1"/>
        <v>1.6403189999999998E-5</v>
      </c>
      <c r="P22">
        <v>0.05</v>
      </c>
      <c r="Q22">
        <f>_xlfn.STDEV.S(C22:M22)</f>
        <v>4.1154768913091958E-6</v>
      </c>
      <c r="R22">
        <v>10</v>
      </c>
      <c r="S22">
        <f t="shared" si="2"/>
        <v>2.5507521327976588E-6</v>
      </c>
      <c r="T22" s="4">
        <f t="shared" si="3"/>
        <v>-1.3852437867202339E-5</v>
      </c>
      <c r="U22" s="4">
        <f t="shared" si="4"/>
        <v>1.8953942132797656E-5</v>
      </c>
    </row>
    <row r="23" spans="1:21" x14ac:dyDescent="0.25">
      <c r="A23" t="s">
        <v>0</v>
      </c>
      <c r="B23">
        <v>50</v>
      </c>
      <c r="C23">
        <v>4.12941E-4</v>
      </c>
      <c r="D23">
        <v>2.65837E-4</v>
      </c>
      <c r="E23">
        <v>3.0612899999999998E-4</v>
      </c>
      <c r="F23">
        <v>2.8300299999999999E-4</v>
      </c>
      <c r="G23">
        <v>3.8289999999999998E-4</v>
      </c>
      <c r="H23">
        <v>4.4393500000000001E-4</v>
      </c>
      <c r="I23">
        <v>4.1413300000000001E-4</v>
      </c>
      <c r="J23">
        <v>2.7012800000000001E-4</v>
      </c>
      <c r="K23">
        <v>3.86E-4</v>
      </c>
      <c r="L23">
        <v>3.9792099999999997E-4</v>
      </c>
      <c r="M23" s="1">
        <f t="shared" si="0"/>
        <v>3.5629269999999999E-4</v>
      </c>
      <c r="N23" s="2">
        <f t="shared" si="1"/>
        <v>3.5629269999999999E-4</v>
      </c>
      <c r="P23">
        <v>0.05</v>
      </c>
      <c r="Q23">
        <f>_xlfn.STDEV.S(C23:M23)</f>
        <v>6.407297129531297E-5</v>
      </c>
      <c r="R23">
        <v>10</v>
      </c>
      <c r="S23">
        <f t="shared" si="2"/>
        <v>3.971210931382774E-5</v>
      </c>
      <c r="T23" s="4">
        <f t="shared" si="3"/>
        <v>-3.1658059068617224E-4</v>
      </c>
      <c r="U23" s="4">
        <f t="shared" si="4"/>
        <v>3.9600480931382774E-4</v>
      </c>
    </row>
    <row r="24" spans="1:21" x14ac:dyDescent="0.25">
      <c r="A24" t="s">
        <v>0</v>
      </c>
      <c r="B24">
        <v>100</v>
      </c>
      <c r="C24">
        <v>3.1118399999999998E-3</v>
      </c>
      <c r="D24">
        <v>2.1109599999999998E-3</v>
      </c>
      <c r="E24">
        <v>2.4158999999999999E-3</v>
      </c>
      <c r="F24">
        <v>2.3519999999999999E-3</v>
      </c>
      <c r="G24">
        <v>3.44896E-3</v>
      </c>
      <c r="H24">
        <v>3.40581E-3</v>
      </c>
      <c r="I24">
        <v>3.5040399999999999E-3</v>
      </c>
      <c r="J24">
        <v>1.9798300000000001E-3</v>
      </c>
      <c r="K24">
        <v>3.26896E-3</v>
      </c>
      <c r="L24">
        <v>3.0508000000000002E-3</v>
      </c>
      <c r="M24" s="1">
        <f t="shared" si="0"/>
        <v>2.8649099999999996E-3</v>
      </c>
      <c r="N24" s="2">
        <f t="shared" si="1"/>
        <v>2.8649099999999996E-3</v>
      </c>
      <c r="P24">
        <v>0.05</v>
      </c>
      <c r="Q24">
        <f>_xlfn.STDEV.S(C24:M24)</f>
        <v>5.5834166475375992E-4</v>
      </c>
      <c r="R24">
        <v>10</v>
      </c>
      <c r="S24">
        <f t="shared" si="2"/>
        <v>3.4605739014303922E-4</v>
      </c>
      <c r="T24" s="4">
        <f t="shared" si="3"/>
        <v>-2.5188526098569603E-3</v>
      </c>
      <c r="U24" s="4">
        <f t="shared" si="4"/>
        <v>3.2109673901430389E-3</v>
      </c>
    </row>
    <row r="25" spans="1:21" x14ac:dyDescent="0.25">
      <c r="A25" t="s">
        <v>0</v>
      </c>
      <c r="B25">
        <v>500</v>
      </c>
      <c r="C25">
        <v>0.28787200000000002</v>
      </c>
      <c r="D25">
        <v>0.28921799999999998</v>
      </c>
      <c r="E25">
        <v>0.28700500000000001</v>
      </c>
      <c r="F25">
        <v>0.29291899999999998</v>
      </c>
      <c r="G25">
        <v>0.277144</v>
      </c>
      <c r="H25">
        <v>0.26946599999999998</v>
      </c>
      <c r="I25">
        <v>0.27704000000000001</v>
      </c>
      <c r="J25">
        <v>0.28696100000000002</v>
      </c>
      <c r="K25">
        <v>0.276509</v>
      </c>
      <c r="L25">
        <v>0.26937899999999998</v>
      </c>
      <c r="M25" s="1">
        <f t="shared" si="0"/>
        <v>0.28135129999999997</v>
      </c>
      <c r="N25" s="2">
        <f t="shared" si="1"/>
        <v>0.28135129999999997</v>
      </c>
      <c r="P25">
        <v>0.05</v>
      </c>
      <c r="Q25">
        <f>_xlfn.STDEV.S(C25:M25)</f>
        <v>8.0373012392220347E-3</v>
      </c>
      <c r="R25">
        <v>10</v>
      </c>
      <c r="S25">
        <f t="shared" si="2"/>
        <v>4.9814793812051122E-3</v>
      </c>
      <c r="T25" s="4">
        <f t="shared" si="3"/>
        <v>-0.27636982061879484</v>
      </c>
      <c r="U25" s="4">
        <f t="shared" si="4"/>
        <v>0.2863327793812051</v>
      </c>
    </row>
    <row r="26" spans="1:21" x14ac:dyDescent="0.25">
      <c r="A26" t="s">
        <v>0</v>
      </c>
      <c r="B26">
        <v>600</v>
      </c>
      <c r="C26">
        <v>0.50566699999999998</v>
      </c>
      <c r="D26">
        <v>0.50792999999999999</v>
      </c>
      <c r="E26">
        <v>0.50436000000000003</v>
      </c>
      <c r="F26">
        <v>0.50533099999999997</v>
      </c>
      <c r="G26">
        <v>0.41431899999999999</v>
      </c>
      <c r="H26">
        <v>0.41440900000000003</v>
      </c>
      <c r="I26">
        <v>0.41155999999999998</v>
      </c>
      <c r="J26">
        <v>0.50341000000000002</v>
      </c>
      <c r="K26">
        <v>0.41106199999999998</v>
      </c>
      <c r="L26">
        <v>0.41792299999999999</v>
      </c>
      <c r="M26" s="1">
        <f t="shared" si="0"/>
        <v>0.45959710000000004</v>
      </c>
      <c r="N26" s="2">
        <f t="shared" si="1"/>
        <v>0.45959710000000004</v>
      </c>
      <c r="P26">
        <v>0.05</v>
      </c>
      <c r="Q26">
        <f>_xlfn.STDEV.S(C26:M26)</f>
        <v>4.5787992073140757E-2</v>
      </c>
      <c r="R26">
        <v>10</v>
      </c>
      <c r="S26">
        <f t="shared" si="2"/>
        <v>2.8379170026133278E-2</v>
      </c>
      <c r="T26" s="4">
        <f t="shared" si="3"/>
        <v>-0.43121792997386676</v>
      </c>
      <c r="U26" s="4">
        <f t="shared" si="4"/>
        <v>0.48797627002613331</v>
      </c>
    </row>
    <row r="27" spans="1:21" x14ac:dyDescent="0.25">
      <c r="A27" t="s">
        <v>0</v>
      </c>
      <c r="B27">
        <v>700</v>
      </c>
      <c r="C27">
        <v>0.89610800000000002</v>
      </c>
      <c r="D27">
        <v>0.89304700000000004</v>
      </c>
      <c r="E27">
        <v>0.82770699999999997</v>
      </c>
      <c r="F27">
        <v>0.82412200000000002</v>
      </c>
      <c r="G27">
        <v>0.72142200000000001</v>
      </c>
      <c r="H27">
        <v>0.73788799999999999</v>
      </c>
      <c r="I27">
        <v>0.73907199999999995</v>
      </c>
      <c r="J27">
        <v>0.89194200000000001</v>
      </c>
      <c r="K27">
        <v>0.72349600000000003</v>
      </c>
      <c r="L27">
        <v>0.73700100000000002</v>
      </c>
      <c r="M27" s="1">
        <f t="shared" si="0"/>
        <v>0.79918050000000007</v>
      </c>
      <c r="N27" s="2">
        <f t="shared" si="1"/>
        <v>0.79918050000000007</v>
      </c>
      <c r="P27">
        <v>0.05</v>
      </c>
      <c r="Q27">
        <f>_xlfn.STDEV.S(C27:M27)</f>
        <v>7.1594005333198124E-2</v>
      </c>
      <c r="R27">
        <v>10</v>
      </c>
      <c r="S27">
        <f t="shared" si="2"/>
        <v>4.4373608848302472E-2</v>
      </c>
      <c r="T27" s="4">
        <f t="shared" si="3"/>
        <v>-0.75480689115169763</v>
      </c>
      <c r="U27" s="4">
        <f t="shared" si="4"/>
        <v>0.84355410884830251</v>
      </c>
    </row>
    <row r="28" spans="1:21" x14ac:dyDescent="0.25">
      <c r="A28" t="s">
        <v>0</v>
      </c>
      <c r="B28">
        <v>800</v>
      </c>
      <c r="C28">
        <v>1.16503</v>
      </c>
      <c r="D28">
        <v>1.17022</v>
      </c>
      <c r="E28">
        <v>1.1666700000000001</v>
      </c>
      <c r="F28">
        <v>1.1867399999999999</v>
      </c>
      <c r="G28">
        <v>1.0281</v>
      </c>
      <c r="H28">
        <v>1.0268299999999999</v>
      </c>
      <c r="I28">
        <v>1.02315</v>
      </c>
      <c r="J28">
        <v>1.1609100000000001</v>
      </c>
      <c r="K28">
        <v>1.02477</v>
      </c>
      <c r="L28">
        <v>1.02823</v>
      </c>
      <c r="M28" s="1">
        <f t="shared" si="0"/>
        <v>1.0980650000000003</v>
      </c>
      <c r="N28" s="2">
        <f t="shared" si="1"/>
        <v>1.0980650000000003</v>
      </c>
      <c r="P28">
        <v>0.05</v>
      </c>
      <c r="Q28">
        <f>_xlfn.STDEV.S(C28:M28)</f>
        <v>7.2139392047618503E-2</v>
      </c>
      <c r="R28">
        <v>10</v>
      </c>
      <c r="S28">
        <f t="shared" si="2"/>
        <v>4.4711636824585128E-2</v>
      </c>
      <c r="T28" s="4">
        <f t="shared" si="3"/>
        <v>-1.0533533631754151</v>
      </c>
      <c r="U28" s="4">
        <f t="shared" si="4"/>
        <v>1.1427766368245855</v>
      </c>
    </row>
    <row r="29" spans="1:21" x14ac:dyDescent="0.25">
      <c r="A29" t="s">
        <v>0</v>
      </c>
      <c r="B29">
        <v>900</v>
      </c>
      <c r="C29">
        <v>1.5967199999999999</v>
      </c>
      <c r="D29">
        <v>1.60164</v>
      </c>
      <c r="E29">
        <v>1.5962799999999999</v>
      </c>
      <c r="F29">
        <v>1.62144</v>
      </c>
      <c r="G29">
        <v>1.48289</v>
      </c>
      <c r="H29">
        <v>1.4859</v>
      </c>
      <c r="I29">
        <v>1.4821</v>
      </c>
      <c r="J29">
        <v>1.59863</v>
      </c>
      <c r="K29">
        <v>1.4776400000000001</v>
      </c>
      <c r="L29">
        <v>1.48813</v>
      </c>
      <c r="M29" s="1">
        <f t="shared" si="0"/>
        <v>1.543137</v>
      </c>
      <c r="N29" s="2">
        <f t="shared" si="1"/>
        <v>1.543137</v>
      </c>
      <c r="P29">
        <v>0.05</v>
      </c>
      <c r="Q29">
        <f>_xlfn.STDEV.S(C29:M29)</f>
        <v>6.0229285077941924E-2</v>
      </c>
      <c r="R29">
        <v>10</v>
      </c>
      <c r="S29">
        <f t="shared" si="2"/>
        <v>3.7329811690563652E-2</v>
      </c>
      <c r="T29" s="4">
        <f t="shared" si="3"/>
        <v>-1.5058071883094364</v>
      </c>
      <c r="U29" s="4">
        <f t="shared" si="4"/>
        <v>1.5804668116905636</v>
      </c>
    </row>
    <row r="30" spans="1:21" x14ac:dyDescent="0.25">
      <c r="A30" t="s">
        <v>0</v>
      </c>
      <c r="B30">
        <v>1000</v>
      </c>
      <c r="C30">
        <v>2.46665</v>
      </c>
      <c r="D30">
        <v>2.46516</v>
      </c>
      <c r="E30">
        <v>2.2898000000000001</v>
      </c>
      <c r="F30">
        <v>2.31507</v>
      </c>
      <c r="G30">
        <v>2.12134</v>
      </c>
      <c r="H30">
        <v>2.12514</v>
      </c>
      <c r="I30">
        <v>2.1226099999999999</v>
      </c>
      <c r="J30">
        <v>2.26695</v>
      </c>
      <c r="K30">
        <v>2.1179999999999999</v>
      </c>
      <c r="L30">
        <v>2.12452</v>
      </c>
      <c r="M30" s="1">
        <f t="shared" si="0"/>
        <v>2.2415240000000001</v>
      </c>
      <c r="N30" s="2">
        <f t="shared" si="1"/>
        <v>2.2415240000000001</v>
      </c>
      <c r="P30">
        <v>0.05</v>
      </c>
      <c r="Q30">
        <f>_xlfn.STDEV.S(C30:M30)</f>
        <v>0.13422329434192859</v>
      </c>
      <c r="R30">
        <v>10</v>
      </c>
      <c r="S30">
        <f t="shared" si="2"/>
        <v>8.3190931052680286E-2</v>
      </c>
      <c r="T30" s="4">
        <f t="shared" si="3"/>
        <v>-2.1583330689473197</v>
      </c>
      <c r="U30" s="4">
        <f t="shared" si="4"/>
        <v>2.3247149310526805</v>
      </c>
    </row>
    <row r="31" spans="1:21" x14ac:dyDescent="0.25">
      <c r="B31" t="s">
        <v>4</v>
      </c>
      <c r="M31" s="1"/>
      <c r="N31" s="2">
        <f t="shared" si="1"/>
        <v>0</v>
      </c>
      <c r="T31" s="4"/>
      <c r="U31" s="4"/>
    </row>
    <row r="32" spans="1:21" x14ac:dyDescent="0.25">
      <c r="A32" t="s">
        <v>0</v>
      </c>
      <c r="B32">
        <v>10</v>
      </c>
      <c r="C32" s="1">
        <v>1.5020399999999999E-5</v>
      </c>
      <c r="D32" s="1">
        <v>1.5020399999999999E-5</v>
      </c>
      <c r="E32" s="1">
        <v>1.40667E-5</v>
      </c>
      <c r="F32" s="1">
        <v>1.8835099999999999E-5</v>
      </c>
      <c r="G32" s="1">
        <v>1.7881400000000001E-5</v>
      </c>
      <c r="H32" s="1">
        <v>1.6927700000000001E-5</v>
      </c>
      <c r="I32" s="1">
        <v>1.8835099999999999E-5</v>
      </c>
      <c r="J32" s="1">
        <v>1.19209E-5</v>
      </c>
      <c r="K32" s="1">
        <v>1.6212500000000001E-5</v>
      </c>
      <c r="L32" s="1">
        <v>1.19209E-5</v>
      </c>
      <c r="M32" s="1">
        <f t="shared" si="0"/>
        <v>1.5664109999999999E-5</v>
      </c>
      <c r="N32" s="2">
        <f t="shared" si="1"/>
        <v>1.5664109999999999E-5</v>
      </c>
      <c r="P32">
        <v>0.05</v>
      </c>
      <c r="Q32">
        <f>_xlfn.STDEV.S(C32:M32)</f>
        <v>2.4151150579009685E-6</v>
      </c>
      <c r="R32">
        <v>10</v>
      </c>
      <c r="S32">
        <f t="shared" si="2"/>
        <v>1.4968763153309635E-6</v>
      </c>
      <c r="T32" s="4">
        <f t="shared" si="3"/>
        <v>-1.4167233684669036E-5</v>
      </c>
      <c r="U32" s="4">
        <f t="shared" si="4"/>
        <v>1.7160986315330961E-5</v>
      </c>
    </row>
    <row r="33" spans="1:21" x14ac:dyDescent="0.25">
      <c r="A33" t="s">
        <v>0</v>
      </c>
      <c r="B33">
        <v>50</v>
      </c>
      <c r="C33">
        <v>1.7905199999999999E-4</v>
      </c>
      <c r="D33">
        <v>1.7881400000000001E-4</v>
      </c>
      <c r="E33">
        <v>1.5401799999999999E-4</v>
      </c>
      <c r="F33">
        <v>1.9693400000000001E-4</v>
      </c>
      <c r="G33">
        <v>1.8215199999999999E-4</v>
      </c>
      <c r="H33">
        <v>1.6307800000000001E-4</v>
      </c>
      <c r="I33">
        <v>1.56164E-4</v>
      </c>
      <c r="J33">
        <v>1.1801700000000001E-4</v>
      </c>
      <c r="K33">
        <v>1.7118499999999999E-4</v>
      </c>
      <c r="L33">
        <v>1.7595299999999999E-4</v>
      </c>
      <c r="M33" s="1">
        <f t="shared" si="0"/>
        <v>1.675367E-4</v>
      </c>
      <c r="N33" s="2">
        <f t="shared" si="1"/>
        <v>1.675367E-4</v>
      </c>
      <c r="P33">
        <v>0.05</v>
      </c>
      <c r="Q33">
        <f>_xlfn.STDEV.S(C33:M33)</f>
        <v>2.0508306410086618E-5</v>
      </c>
      <c r="R33">
        <v>10</v>
      </c>
      <c r="S33">
        <f t="shared" si="2"/>
        <v>1.2710946433951479E-5</v>
      </c>
      <c r="T33" s="4">
        <f t="shared" si="3"/>
        <v>-1.5482575356604852E-4</v>
      </c>
      <c r="U33" s="4">
        <f t="shared" si="4"/>
        <v>1.8024764643395148E-4</v>
      </c>
    </row>
    <row r="34" spans="1:21" x14ac:dyDescent="0.25">
      <c r="A34" t="s">
        <v>0</v>
      </c>
      <c r="B34">
        <v>100</v>
      </c>
      <c r="C34">
        <v>1.2531300000000001E-3</v>
      </c>
      <c r="D34">
        <v>1.2578999999999999E-3</v>
      </c>
      <c r="E34">
        <v>1.1410700000000001E-3</v>
      </c>
      <c r="F34">
        <v>1.48821E-3</v>
      </c>
      <c r="G34">
        <v>1.4448200000000001E-3</v>
      </c>
      <c r="H34">
        <v>1.35994E-3</v>
      </c>
      <c r="I34">
        <v>1.1401199999999999E-3</v>
      </c>
      <c r="J34">
        <v>1.22404E-3</v>
      </c>
      <c r="K34">
        <v>1.5351799999999999E-3</v>
      </c>
      <c r="L34">
        <v>1.4782E-3</v>
      </c>
      <c r="M34" s="1">
        <f t="shared" si="0"/>
        <v>1.3322609999999999E-3</v>
      </c>
      <c r="N34" s="2">
        <f t="shared" si="1"/>
        <v>1.3322609999999999E-3</v>
      </c>
      <c r="P34">
        <v>0.05</v>
      </c>
      <c r="Q34">
        <f>_xlfn.STDEV.S(C34:M34)</f>
        <v>1.4042979708380981E-4</v>
      </c>
      <c r="R34">
        <v>10</v>
      </c>
      <c r="S34">
        <f t="shared" si="2"/>
        <v>8.7037690620082905E-5</v>
      </c>
      <c r="T34" s="4">
        <f t="shared" si="3"/>
        <v>-1.245223309379917E-3</v>
      </c>
      <c r="U34" s="4">
        <f t="shared" si="4"/>
        <v>1.4192986906200829E-3</v>
      </c>
    </row>
    <row r="35" spans="1:21" x14ac:dyDescent="0.25">
      <c r="A35" t="s">
        <v>0</v>
      </c>
      <c r="B35">
        <v>500</v>
      </c>
      <c r="C35">
        <v>0.144681</v>
      </c>
      <c r="D35">
        <v>0.14429700000000001</v>
      </c>
      <c r="E35">
        <v>0.18850800000000001</v>
      </c>
      <c r="F35">
        <v>0.13949400000000001</v>
      </c>
      <c r="G35">
        <v>0.13788800000000001</v>
      </c>
      <c r="H35">
        <v>0.13746900000000001</v>
      </c>
      <c r="I35">
        <v>0.144371</v>
      </c>
      <c r="J35">
        <v>0.12107</v>
      </c>
      <c r="K35">
        <v>0.14146300000000001</v>
      </c>
      <c r="L35">
        <v>0.141927</v>
      </c>
      <c r="M35" s="1">
        <f t="shared" si="0"/>
        <v>0.14411680000000002</v>
      </c>
      <c r="N35" s="2">
        <f t="shared" si="1"/>
        <v>0.14411680000000002</v>
      </c>
      <c r="P35">
        <v>0.05</v>
      </c>
      <c r="Q35">
        <f>_xlfn.STDEV.S(C35:M35)</f>
        <v>1.6181311416569408E-2</v>
      </c>
      <c r="R35">
        <v>10</v>
      </c>
      <c r="S35">
        <f t="shared" si="2"/>
        <v>1.0029096432162805E-2</v>
      </c>
      <c r="T35" s="4">
        <f t="shared" si="3"/>
        <v>-0.13408770356783722</v>
      </c>
      <c r="U35" s="4">
        <f t="shared" si="4"/>
        <v>0.15414589643216281</v>
      </c>
    </row>
    <row r="36" spans="1:21" x14ac:dyDescent="0.25">
      <c r="A36" t="s">
        <v>0</v>
      </c>
      <c r="B36">
        <v>600</v>
      </c>
      <c r="C36">
        <v>0.253413</v>
      </c>
      <c r="D36">
        <v>0.25718800000000003</v>
      </c>
      <c r="E36">
        <v>0.25238500000000003</v>
      </c>
      <c r="F36">
        <v>0.23158699999999999</v>
      </c>
      <c r="G36">
        <v>0.23127200000000001</v>
      </c>
      <c r="H36">
        <v>0.23039399999999999</v>
      </c>
      <c r="I36">
        <v>0.254326</v>
      </c>
      <c r="J36">
        <v>0.184862</v>
      </c>
      <c r="K36">
        <v>0.23016800000000001</v>
      </c>
      <c r="L36">
        <v>0.23309099999999999</v>
      </c>
      <c r="M36" s="1">
        <f t="shared" si="0"/>
        <v>0.23586860000000001</v>
      </c>
      <c r="N36" s="2">
        <f t="shared" si="1"/>
        <v>0.23586860000000001</v>
      </c>
      <c r="P36">
        <v>0.05</v>
      </c>
      <c r="Q36">
        <f>_xlfn.STDEV.S(C36:M36)</f>
        <v>2.0216594897262009E-2</v>
      </c>
      <c r="R36">
        <v>10</v>
      </c>
      <c r="S36">
        <f t="shared" si="2"/>
        <v>1.2530145087436738E-2</v>
      </c>
      <c r="T36" s="4">
        <f t="shared" si="3"/>
        <v>-0.22333845491256327</v>
      </c>
      <c r="U36" s="4">
        <f t="shared" si="4"/>
        <v>0.24839874508743676</v>
      </c>
    </row>
    <row r="37" spans="1:21" x14ac:dyDescent="0.25">
      <c r="A37" t="s">
        <v>0</v>
      </c>
      <c r="B37">
        <v>700</v>
      </c>
      <c r="C37">
        <v>0.39655499999999999</v>
      </c>
      <c r="D37">
        <v>0.42663600000000002</v>
      </c>
      <c r="E37">
        <v>0.41320600000000002</v>
      </c>
      <c r="F37">
        <v>0.30249500000000001</v>
      </c>
      <c r="G37">
        <v>0.29640499999999997</v>
      </c>
      <c r="H37">
        <v>0.29606399999999999</v>
      </c>
      <c r="I37">
        <v>0.396005</v>
      </c>
      <c r="J37">
        <v>0.29742400000000002</v>
      </c>
      <c r="K37">
        <v>0.29983900000000002</v>
      </c>
      <c r="L37">
        <v>0.30203200000000002</v>
      </c>
      <c r="M37" s="1">
        <f t="shared" si="0"/>
        <v>0.34266610000000003</v>
      </c>
      <c r="N37" s="2">
        <f t="shared" si="1"/>
        <v>0.34266610000000003</v>
      </c>
      <c r="P37">
        <v>0.05</v>
      </c>
      <c r="Q37">
        <f>_xlfn.STDEV.S(C37:M37)</f>
        <v>5.4068081117143479E-2</v>
      </c>
      <c r="R37">
        <v>10</v>
      </c>
      <c r="S37">
        <f t="shared" si="2"/>
        <v>3.3511128082645593E-2</v>
      </c>
      <c r="T37" s="4">
        <f t="shared" si="3"/>
        <v>-0.30915497191735442</v>
      </c>
      <c r="U37" s="4">
        <f t="shared" si="4"/>
        <v>0.37617722808264564</v>
      </c>
    </row>
    <row r="38" spans="1:21" x14ac:dyDescent="0.25">
      <c r="A38" t="s">
        <v>0</v>
      </c>
      <c r="B38">
        <v>800</v>
      </c>
      <c r="C38">
        <v>0.70755999999999997</v>
      </c>
      <c r="D38">
        <v>0.71479700000000002</v>
      </c>
      <c r="E38">
        <v>0.69797500000000001</v>
      </c>
      <c r="F38">
        <v>0.529887</v>
      </c>
      <c r="G38">
        <v>0.52994399999999997</v>
      </c>
      <c r="H38">
        <v>0.53217700000000001</v>
      </c>
      <c r="I38">
        <v>0.71889999999999998</v>
      </c>
      <c r="J38">
        <v>0.53015800000000002</v>
      </c>
      <c r="K38">
        <v>0.53148899999999999</v>
      </c>
      <c r="L38">
        <v>0.53178899999999996</v>
      </c>
      <c r="M38" s="1">
        <f t="shared" si="0"/>
        <v>0.60246759999999999</v>
      </c>
      <c r="N38" s="2">
        <f t="shared" si="1"/>
        <v>0.60246759999999999</v>
      </c>
      <c r="P38">
        <v>0.05</v>
      </c>
      <c r="Q38">
        <f>_xlfn.STDEV.S(C38:M38)</f>
        <v>8.7790069356619593E-2</v>
      </c>
      <c r="R38">
        <v>10</v>
      </c>
      <c r="S38">
        <f t="shared" si="2"/>
        <v>5.4411848872905726E-2</v>
      </c>
      <c r="T38" s="4">
        <f t="shared" si="3"/>
        <v>-0.54805575112709426</v>
      </c>
      <c r="U38" s="4">
        <f t="shared" si="4"/>
        <v>0.65687944887290572</v>
      </c>
    </row>
    <row r="39" spans="1:21" x14ac:dyDescent="0.25">
      <c r="A39" t="s">
        <v>0</v>
      </c>
      <c r="B39">
        <v>900</v>
      </c>
      <c r="C39">
        <v>0.96057800000000004</v>
      </c>
      <c r="D39">
        <v>0.96709400000000001</v>
      </c>
      <c r="E39">
        <v>0.96305700000000005</v>
      </c>
      <c r="F39">
        <v>0.80491800000000002</v>
      </c>
      <c r="G39">
        <v>0.76946400000000004</v>
      </c>
      <c r="H39">
        <v>0.77006399999999997</v>
      </c>
      <c r="I39">
        <v>0.94813499999999995</v>
      </c>
      <c r="J39">
        <v>0.77068199999999998</v>
      </c>
      <c r="K39">
        <v>0.77282499999999998</v>
      </c>
      <c r="L39">
        <v>0.77332699999999999</v>
      </c>
      <c r="M39" s="1">
        <f t="shared" si="0"/>
        <v>0.85001439999999984</v>
      </c>
      <c r="N39" s="2">
        <f t="shared" si="1"/>
        <v>0.85001439999999984</v>
      </c>
      <c r="P39">
        <v>0.05</v>
      </c>
      <c r="Q39">
        <f>_xlfn.STDEV.S(C39:M39)</f>
        <v>9.0213709110313761E-2</v>
      </c>
      <c r="R39">
        <v>10</v>
      </c>
      <c r="S39">
        <f t="shared" si="2"/>
        <v>5.5914008752341218E-2</v>
      </c>
      <c r="T39" s="4">
        <f t="shared" si="3"/>
        <v>-0.79410039124765863</v>
      </c>
      <c r="U39" s="4">
        <f t="shared" si="4"/>
        <v>0.90592840875234104</v>
      </c>
    </row>
    <row r="40" spans="1:21" x14ac:dyDescent="0.25">
      <c r="A40" t="s">
        <v>0</v>
      </c>
      <c r="B40">
        <v>1000</v>
      </c>
      <c r="C40">
        <v>1.5193000000000001</v>
      </c>
      <c r="D40">
        <v>1.52477</v>
      </c>
      <c r="E40">
        <v>1.52193</v>
      </c>
      <c r="F40">
        <v>1.1996100000000001</v>
      </c>
      <c r="G40">
        <v>1.1296999999999999</v>
      </c>
      <c r="H40">
        <v>1.17482</v>
      </c>
      <c r="I40">
        <v>1.5284599999999999</v>
      </c>
      <c r="J40">
        <v>1.1833100000000001</v>
      </c>
      <c r="K40">
        <v>1.1773899999999999</v>
      </c>
      <c r="L40">
        <v>1.10707</v>
      </c>
      <c r="M40" s="1">
        <f t="shared" si="0"/>
        <v>1.3066359999999999</v>
      </c>
      <c r="N40" s="2">
        <f t="shared" si="1"/>
        <v>1.3066359999999999</v>
      </c>
      <c r="P40">
        <v>0.05</v>
      </c>
      <c r="Q40">
        <f>_xlfn.STDEV.S(C40:M40)</f>
        <v>0.17895323468437332</v>
      </c>
      <c r="R40">
        <v>10</v>
      </c>
      <c r="S40">
        <f t="shared" si="2"/>
        <v>0.11091432587220691</v>
      </c>
      <c r="T40" s="4">
        <f t="shared" si="3"/>
        <v>-1.195721674127793</v>
      </c>
      <c r="U40" s="4">
        <f t="shared" si="4"/>
        <v>1.4175503258722069</v>
      </c>
    </row>
    <row r="41" spans="1:21" x14ac:dyDescent="0.25">
      <c r="B41" t="s">
        <v>5</v>
      </c>
      <c r="M41" s="1"/>
      <c r="N41" s="2">
        <f t="shared" si="1"/>
        <v>0</v>
      </c>
      <c r="T41" s="4"/>
      <c r="U41" s="4"/>
    </row>
    <row r="42" spans="1:21" x14ac:dyDescent="0.25">
      <c r="A42" t="s">
        <v>0</v>
      </c>
      <c r="B42">
        <v>10</v>
      </c>
      <c r="C42" s="1">
        <v>1.40667E-5</v>
      </c>
      <c r="D42" s="1">
        <v>1.2159300000000001E-5</v>
      </c>
      <c r="E42" s="1">
        <v>1.3828299999999999E-5</v>
      </c>
      <c r="F42" s="1">
        <v>1.28746E-5</v>
      </c>
      <c r="G42" s="1">
        <v>1.40667E-5</v>
      </c>
      <c r="H42" s="1">
        <v>1.40667E-5</v>
      </c>
      <c r="I42" s="1">
        <v>1.5020399999999999E-5</v>
      </c>
      <c r="J42" s="1">
        <v>1.6927700000000001E-5</v>
      </c>
      <c r="K42" s="1">
        <v>1.6212500000000001E-5</v>
      </c>
      <c r="L42" s="1">
        <v>1.40667E-5</v>
      </c>
      <c r="M42" s="1">
        <f t="shared" si="0"/>
        <v>1.4328960000000002E-5</v>
      </c>
      <c r="N42" s="2">
        <f t="shared" si="1"/>
        <v>1.4328960000000002E-5</v>
      </c>
      <c r="P42">
        <v>0.05</v>
      </c>
      <c r="Q42">
        <f>_xlfn.STDEV.S(C42:M42)</f>
        <v>1.3463889105306834E-6</v>
      </c>
      <c r="R42">
        <v>10</v>
      </c>
      <c r="S42">
        <f t="shared" si="2"/>
        <v>8.3448515829686818E-7</v>
      </c>
      <c r="T42" s="4">
        <f t="shared" si="3"/>
        <v>-1.3494474841703133E-5</v>
      </c>
      <c r="U42" s="4">
        <f t="shared" si="4"/>
        <v>1.5163445158296871E-5</v>
      </c>
    </row>
    <row r="43" spans="1:21" x14ac:dyDescent="0.25">
      <c r="A43" t="s">
        <v>0</v>
      </c>
      <c r="B43">
        <v>50</v>
      </c>
      <c r="C43" s="1">
        <v>8.2015999999999995E-5</v>
      </c>
      <c r="D43">
        <v>1.0514300000000001E-4</v>
      </c>
      <c r="E43" s="1">
        <v>8.2015999999999995E-5</v>
      </c>
      <c r="F43">
        <v>1.8501300000000001E-4</v>
      </c>
      <c r="G43">
        <v>1.2183199999999999E-4</v>
      </c>
      <c r="H43" s="1">
        <v>7.7009199999999994E-5</v>
      </c>
      <c r="I43" s="1">
        <v>7.7009199999999994E-5</v>
      </c>
      <c r="J43" s="1">
        <v>9.4890599999999996E-5</v>
      </c>
      <c r="K43" s="1">
        <v>8.9883799999999995E-5</v>
      </c>
      <c r="L43" s="1">
        <v>6.6041899999999995E-5</v>
      </c>
      <c r="M43" s="1">
        <f t="shared" si="0"/>
        <v>9.8085469999999999E-5</v>
      </c>
      <c r="N43" s="2">
        <f t="shared" si="1"/>
        <v>9.8085469999999999E-5</v>
      </c>
      <c r="P43">
        <v>0.05</v>
      </c>
      <c r="Q43">
        <f>_xlfn.STDEV.S(C43:M43)</f>
        <v>3.2679107849635374E-5</v>
      </c>
      <c r="R43">
        <v>10</v>
      </c>
      <c r="S43">
        <f t="shared" si="2"/>
        <v>2.0254348705349002E-5</v>
      </c>
      <c r="T43" s="4">
        <f t="shared" si="3"/>
        <v>-7.7831121294650994E-5</v>
      </c>
      <c r="U43" s="4">
        <f t="shared" si="4"/>
        <v>1.18339818705349E-4</v>
      </c>
    </row>
    <row r="44" spans="1:21" x14ac:dyDescent="0.25">
      <c r="A44" t="s">
        <v>0</v>
      </c>
      <c r="B44">
        <v>100</v>
      </c>
      <c r="C44">
        <v>5.5217700000000005E-4</v>
      </c>
      <c r="D44">
        <v>6.0796699999999995E-4</v>
      </c>
      <c r="E44">
        <v>7.18117E-4</v>
      </c>
      <c r="F44">
        <v>1.14083E-3</v>
      </c>
      <c r="G44">
        <v>8.1110000000000004E-4</v>
      </c>
      <c r="H44">
        <v>5.0902399999999996E-4</v>
      </c>
      <c r="I44">
        <v>7.0810299999999997E-4</v>
      </c>
      <c r="J44">
        <v>7.3385200000000001E-4</v>
      </c>
      <c r="K44">
        <v>8.3899500000000004E-4</v>
      </c>
      <c r="L44">
        <v>5.6195300000000002E-4</v>
      </c>
      <c r="M44" s="1">
        <f t="shared" si="0"/>
        <v>7.1821179999999991E-4</v>
      </c>
      <c r="N44" s="2">
        <f t="shared" si="1"/>
        <v>7.1821179999999991E-4</v>
      </c>
      <c r="P44">
        <v>0.05</v>
      </c>
      <c r="Q44">
        <f>_xlfn.STDEV.S(C44:M44)</f>
        <v>1.7608735722294205E-4</v>
      </c>
      <c r="R44">
        <v>10</v>
      </c>
      <c r="S44">
        <f t="shared" si="2"/>
        <v>1.0913806925841821E-4</v>
      </c>
      <c r="T44" s="4">
        <f t="shared" si="3"/>
        <v>-6.0907373074158173E-4</v>
      </c>
      <c r="U44" s="4">
        <f t="shared" si="4"/>
        <v>8.2734986925841808E-4</v>
      </c>
    </row>
    <row r="45" spans="1:21" x14ac:dyDescent="0.25">
      <c r="A45" t="s">
        <v>0</v>
      </c>
      <c r="B45">
        <v>500</v>
      </c>
      <c r="C45">
        <v>6.5892000000000006E-2</v>
      </c>
      <c r="D45">
        <v>6.7270999999999997E-2</v>
      </c>
      <c r="E45">
        <v>7.3360900000000007E-2</v>
      </c>
      <c r="F45">
        <v>8.2401000000000002E-2</v>
      </c>
      <c r="G45">
        <v>7.6706899999999995E-2</v>
      </c>
      <c r="H45">
        <v>6.5513100000000005E-2</v>
      </c>
      <c r="I45">
        <v>9.1777999999999998E-2</v>
      </c>
      <c r="J45">
        <v>7.5466900000000003E-2</v>
      </c>
      <c r="K45">
        <v>7.9173999999999994E-2</v>
      </c>
      <c r="L45">
        <v>7.3591900000000002E-2</v>
      </c>
      <c r="M45" s="1">
        <f t="shared" si="0"/>
        <v>7.5115570000000007E-2</v>
      </c>
      <c r="N45" s="2">
        <f t="shared" si="1"/>
        <v>7.5115570000000007E-2</v>
      </c>
      <c r="P45">
        <v>0.05</v>
      </c>
      <c r="Q45">
        <f>_xlfn.STDEV.S(C45:M45)</f>
        <v>7.7075292474372082E-3</v>
      </c>
      <c r="R45">
        <v>10</v>
      </c>
      <c r="S45">
        <f t="shared" si="2"/>
        <v>4.7770883389036964E-3</v>
      </c>
      <c r="T45" s="4">
        <f t="shared" si="3"/>
        <v>-7.0338481661096311E-2</v>
      </c>
      <c r="U45" s="4">
        <f t="shared" si="4"/>
        <v>7.9892658338903702E-2</v>
      </c>
    </row>
    <row r="46" spans="1:21" x14ac:dyDescent="0.25">
      <c r="A46" t="s">
        <v>0</v>
      </c>
      <c r="B46">
        <v>600</v>
      </c>
      <c r="C46">
        <v>0.134045</v>
      </c>
      <c r="D46">
        <v>0.101331</v>
      </c>
      <c r="E46">
        <v>0.11800099999999999</v>
      </c>
      <c r="F46">
        <v>0.12680900000000001</v>
      </c>
      <c r="G46">
        <v>0.13051299999999999</v>
      </c>
      <c r="H46">
        <v>0.133099</v>
      </c>
      <c r="I46">
        <v>0.13137499999999999</v>
      </c>
      <c r="J46">
        <v>0.118072</v>
      </c>
      <c r="K46">
        <v>0.116575</v>
      </c>
      <c r="L46">
        <v>0.116603</v>
      </c>
      <c r="M46" s="1">
        <f t="shared" si="0"/>
        <v>0.12264230000000001</v>
      </c>
      <c r="N46" s="2">
        <f t="shared" si="1"/>
        <v>0.12264230000000001</v>
      </c>
      <c r="P46">
        <v>0.05</v>
      </c>
      <c r="Q46">
        <f>_xlfn.STDEV.S(C46:M46)</f>
        <v>9.8225230368780472E-3</v>
      </c>
      <c r="R46">
        <v>10</v>
      </c>
      <c r="S46">
        <f t="shared" si="2"/>
        <v>6.0879509829541278E-3</v>
      </c>
      <c r="T46" s="4">
        <f t="shared" si="3"/>
        <v>-0.11655434901704588</v>
      </c>
      <c r="U46" s="4">
        <f t="shared" si="4"/>
        <v>0.12873025098295413</v>
      </c>
    </row>
    <row r="47" spans="1:21" x14ac:dyDescent="0.25">
      <c r="A47" t="s">
        <v>0</v>
      </c>
      <c r="B47">
        <v>700</v>
      </c>
      <c r="C47">
        <v>0.17671000000000001</v>
      </c>
      <c r="D47">
        <v>0.175119</v>
      </c>
      <c r="E47">
        <v>0.18149799999999999</v>
      </c>
      <c r="F47">
        <v>0.19319900000000001</v>
      </c>
      <c r="G47">
        <v>0.18130499999999999</v>
      </c>
      <c r="H47">
        <v>0.16167400000000001</v>
      </c>
      <c r="I47">
        <v>0.184585</v>
      </c>
      <c r="J47">
        <v>0.19786599999999999</v>
      </c>
      <c r="K47">
        <v>0.18216399999999999</v>
      </c>
      <c r="L47">
        <v>0.18270800000000001</v>
      </c>
      <c r="M47" s="1">
        <f t="shared" si="0"/>
        <v>0.18168280000000001</v>
      </c>
      <c r="N47" s="2">
        <f t="shared" si="1"/>
        <v>0.18168280000000001</v>
      </c>
      <c r="P47">
        <v>0.05</v>
      </c>
      <c r="Q47">
        <f>_xlfn.STDEV.S(C47:M47)</f>
        <v>9.3411206479736639E-3</v>
      </c>
      <c r="R47">
        <v>10</v>
      </c>
      <c r="S47">
        <f t="shared" si="2"/>
        <v>5.7895801737716428E-3</v>
      </c>
      <c r="T47" s="4">
        <f t="shared" si="3"/>
        <v>-0.17589321982622835</v>
      </c>
      <c r="U47" s="4">
        <f t="shared" si="4"/>
        <v>0.18747238017377166</v>
      </c>
    </row>
    <row r="48" spans="1:21" x14ac:dyDescent="0.25">
      <c r="A48" t="s">
        <v>0</v>
      </c>
      <c r="B48">
        <v>800</v>
      </c>
      <c r="C48">
        <v>0.343887</v>
      </c>
      <c r="D48">
        <v>0.34943000000000002</v>
      </c>
      <c r="E48">
        <v>0.34779700000000002</v>
      </c>
      <c r="F48">
        <v>0.34018900000000002</v>
      </c>
      <c r="G48">
        <v>0.35489799999999999</v>
      </c>
      <c r="H48">
        <v>0.33874100000000001</v>
      </c>
      <c r="I48">
        <v>0.33401199999999998</v>
      </c>
      <c r="J48">
        <v>0.33668399999999998</v>
      </c>
      <c r="K48">
        <v>0.36305999999999999</v>
      </c>
      <c r="L48">
        <v>0.34046399999999999</v>
      </c>
      <c r="M48" s="1">
        <f t="shared" si="0"/>
        <v>0.34491620000000001</v>
      </c>
      <c r="N48" s="2">
        <f t="shared" si="1"/>
        <v>0.34491620000000001</v>
      </c>
      <c r="P48">
        <v>0.05</v>
      </c>
      <c r="Q48">
        <f>_xlfn.STDEV.S(C48:M48)</f>
        <v>8.5178562772566229E-3</v>
      </c>
      <c r="R48">
        <v>10</v>
      </c>
      <c r="S48">
        <f t="shared" si="2"/>
        <v>5.2793250065278803E-3</v>
      </c>
      <c r="T48" s="4">
        <f t="shared" si="3"/>
        <v>-0.33963687499347212</v>
      </c>
      <c r="U48" s="4">
        <f t="shared" si="4"/>
        <v>0.3501955250065279</v>
      </c>
    </row>
    <row r="49" spans="1:21" x14ac:dyDescent="0.25">
      <c r="A49" t="s">
        <v>0</v>
      </c>
      <c r="B49">
        <v>900</v>
      </c>
      <c r="C49">
        <v>0.48752699999999999</v>
      </c>
      <c r="D49">
        <v>0.48496499999999998</v>
      </c>
      <c r="E49">
        <v>0.488736</v>
      </c>
      <c r="F49">
        <v>0.49018299999999998</v>
      </c>
      <c r="G49">
        <v>0.49338300000000002</v>
      </c>
      <c r="H49">
        <v>0.49094399999999999</v>
      </c>
      <c r="I49">
        <v>0.484296</v>
      </c>
      <c r="J49">
        <v>0.48814400000000002</v>
      </c>
      <c r="K49">
        <v>0.47748200000000002</v>
      </c>
      <c r="L49">
        <v>0.48908299999999999</v>
      </c>
      <c r="M49" s="1">
        <f t="shared" si="0"/>
        <v>0.48747429999999997</v>
      </c>
      <c r="N49" s="2">
        <f t="shared" si="1"/>
        <v>0.48747429999999997</v>
      </c>
      <c r="P49">
        <v>0.05</v>
      </c>
      <c r="Q49">
        <f>_xlfn.STDEV.S(C49:M49)</f>
        <v>4.1852589418099303E-3</v>
      </c>
      <c r="R49">
        <v>10</v>
      </c>
      <c r="S49">
        <f t="shared" si="2"/>
        <v>2.5940027010420402E-3</v>
      </c>
      <c r="T49" s="4">
        <f t="shared" si="3"/>
        <v>-0.48488029729895793</v>
      </c>
      <c r="U49" s="4">
        <f t="shared" si="4"/>
        <v>0.49006830270104201</v>
      </c>
    </row>
    <row r="50" spans="1:21" x14ac:dyDescent="0.25">
      <c r="A50" t="s">
        <v>0</v>
      </c>
      <c r="B50">
        <v>1000</v>
      </c>
      <c r="C50">
        <v>0.810751</v>
      </c>
      <c r="D50">
        <v>0.82097200000000004</v>
      </c>
      <c r="E50">
        <v>0.81259300000000001</v>
      </c>
      <c r="F50">
        <v>0.81170200000000003</v>
      </c>
      <c r="G50">
        <v>0.82039399999999996</v>
      </c>
      <c r="H50">
        <v>0.81075699999999995</v>
      </c>
      <c r="I50">
        <v>0.81170399999999998</v>
      </c>
      <c r="J50">
        <v>0.81222099999999997</v>
      </c>
      <c r="K50">
        <v>0.81118599999999996</v>
      </c>
      <c r="L50">
        <v>0.81030999999999997</v>
      </c>
      <c r="M50" s="1">
        <f t="shared" si="0"/>
        <v>0.81325900000000007</v>
      </c>
      <c r="N50" s="2">
        <f t="shared" si="1"/>
        <v>0.81325900000000007</v>
      </c>
      <c r="P50">
        <v>0.05</v>
      </c>
      <c r="Q50">
        <f>_xlfn.STDEV.S(C50:M50)</f>
        <v>3.7723449736205262E-3</v>
      </c>
      <c r="R50">
        <v>10</v>
      </c>
      <c r="S50">
        <f t="shared" si="2"/>
        <v>2.3380806747890837E-3</v>
      </c>
      <c r="T50" s="4">
        <f t="shared" si="3"/>
        <v>-0.81092091932521093</v>
      </c>
      <c r="U50" s="4">
        <f t="shared" si="4"/>
        <v>0.8155970806747892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A51CB-239F-4442-AA74-8E6E3D09BA69}">
  <dimension ref="A1:I38"/>
  <sheetViews>
    <sheetView tabSelected="1" zoomScale="90" zoomScaleNormal="90" workbookViewId="0">
      <selection activeCell="L22" sqref="L22"/>
    </sheetView>
  </sheetViews>
  <sheetFormatPr defaultRowHeight="15" x14ac:dyDescent="0.25"/>
  <cols>
    <col min="1" max="1" width="16.42578125" bestFit="1" customWidth="1"/>
    <col min="2" max="2" width="27.28515625" bestFit="1" customWidth="1"/>
    <col min="3" max="3" width="18.85546875" customWidth="1"/>
    <col min="4" max="4" width="12" bestFit="1" customWidth="1"/>
    <col min="6" max="6" width="16.7109375" bestFit="1" customWidth="1"/>
    <col min="7" max="7" width="27.28515625" bestFit="1" customWidth="1"/>
    <col min="8" max="8" width="10.28515625" bestFit="1" customWidth="1"/>
    <col min="9" max="9" width="17.5703125" customWidth="1"/>
  </cols>
  <sheetData>
    <row r="1" spans="1:9" x14ac:dyDescent="0.25">
      <c r="A1" s="6" t="s">
        <v>1</v>
      </c>
      <c r="B1" s="6"/>
      <c r="C1" s="6"/>
      <c r="D1" s="6"/>
      <c r="F1" s="6" t="s">
        <v>4</v>
      </c>
      <c r="G1" s="6"/>
      <c r="H1" s="6"/>
      <c r="I1" s="6"/>
    </row>
    <row r="2" spans="1:9" x14ac:dyDescent="0.25">
      <c r="A2" s="6" t="s">
        <v>12</v>
      </c>
      <c r="B2" s="6" t="s">
        <v>13</v>
      </c>
      <c r="C2" s="6" t="s">
        <v>14</v>
      </c>
      <c r="D2" s="6"/>
      <c r="F2" s="6" t="s">
        <v>12</v>
      </c>
      <c r="G2" s="6" t="s">
        <v>13</v>
      </c>
      <c r="H2" s="6" t="s">
        <v>14</v>
      </c>
      <c r="I2" s="6"/>
    </row>
    <row r="3" spans="1:9" x14ac:dyDescent="0.25">
      <c r="A3" s="6"/>
      <c r="B3" s="6"/>
      <c r="C3" s="7" t="s">
        <v>15</v>
      </c>
      <c r="D3" s="7" t="s">
        <v>16</v>
      </c>
      <c r="F3" s="6"/>
      <c r="G3" s="6"/>
      <c r="H3" s="7" t="s">
        <v>15</v>
      </c>
      <c r="I3" s="7" t="s">
        <v>16</v>
      </c>
    </row>
    <row r="4" spans="1:9" x14ac:dyDescent="0.25">
      <c r="A4" s="5">
        <f>Лист1!B2</f>
        <v>10</v>
      </c>
      <c r="B4" s="8">
        <f>Лист1!N2</f>
        <v>2.12431E-5</v>
      </c>
      <c r="C4" s="8">
        <f>Лист1!T2</f>
        <v>-1.8877431862471127E-5</v>
      </c>
      <c r="D4" s="8">
        <f>Лист1!U2</f>
        <v>2.3608768137528873E-5</v>
      </c>
      <c r="F4" s="5">
        <f>A4</f>
        <v>10</v>
      </c>
      <c r="G4" s="8">
        <f>Лист1!N32</f>
        <v>1.5664109999999999E-5</v>
      </c>
      <c r="H4" s="8">
        <f>Лист1!T32</f>
        <v>-1.4167233684669036E-5</v>
      </c>
      <c r="I4" s="8">
        <f>Лист1!U32</f>
        <v>1.7160986315330961E-5</v>
      </c>
    </row>
    <row r="5" spans="1:9" x14ac:dyDescent="0.25">
      <c r="A5" s="5">
        <f>Лист1!B3</f>
        <v>50</v>
      </c>
      <c r="B5" s="8">
        <f>Лист1!N3</f>
        <v>1.3105159999999999E-3</v>
      </c>
      <c r="C5" s="8">
        <f>Лист1!T3</f>
        <v>-1.2375725109092827E-3</v>
      </c>
      <c r="D5" s="8">
        <f>Лист1!U3</f>
        <v>1.383459489090717E-3</v>
      </c>
      <c r="F5" s="5">
        <f t="shared" ref="F5:F12" si="0">A5</f>
        <v>50</v>
      </c>
      <c r="G5" s="8">
        <f>Лист1!N33</f>
        <v>1.675367E-4</v>
      </c>
      <c r="H5" s="8">
        <f>Лист1!T33</f>
        <v>-1.5482575356604852E-4</v>
      </c>
      <c r="I5" s="8">
        <f>Лист1!U33</f>
        <v>1.8024764643395148E-4</v>
      </c>
    </row>
    <row r="6" spans="1:9" x14ac:dyDescent="0.25">
      <c r="A6" s="5">
        <f>Лист1!B4</f>
        <v>100</v>
      </c>
      <c r="B6" s="8">
        <f>Лист1!N4</f>
        <v>9.1811179999999985E-3</v>
      </c>
      <c r="C6" s="8">
        <f>Лист1!T4</f>
        <v>-8.587381789447358E-3</v>
      </c>
      <c r="D6" s="8">
        <f>Лист1!U4</f>
        <v>9.774854210552639E-3</v>
      </c>
      <c r="F6" s="5">
        <f t="shared" si="0"/>
        <v>100</v>
      </c>
      <c r="G6" s="8">
        <f>Лист1!N34</f>
        <v>1.3322609999999999E-3</v>
      </c>
      <c r="H6" s="8">
        <f>Лист1!T34</f>
        <v>-1.245223309379917E-3</v>
      </c>
      <c r="I6" s="8">
        <f>Лист1!U34</f>
        <v>1.4192986906200829E-3</v>
      </c>
    </row>
    <row r="7" spans="1:9" x14ac:dyDescent="0.25">
      <c r="A7" s="5">
        <f>Лист1!B5</f>
        <v>500</v>
      </c>
      <c r="B7" s="8">
        <f>Лист1!N5</f>
        <v>1.0743144000000002</v>
      </c>
      <c r="C7" s="8">
        <f>Лист1!T5</f>
        <v>-1.0124013211778022</v>
      </c>
      <c r="D7" s="8">
        <f>Лист1!U5</f>
        <v>1.1362274788221982</v>
      </c>
      <c r="F7" s="5">
        <f t="shared" si="0"/>
        <v>500</v>
      </c>
      <c r="G7" s="8">
        <f>Лист1!N35</f>
        <v>0.14411680000000002</v>
      </c>
      <c r="H7" s="8">
        <f>Лист1!T35</f>
        <v>-0.13408770356783722</v>
      </c>
      <c r="I7" s="8">
        <f>Лист1!U35</f>
        <v>0.15414589643216281</v>
      </c>
    </row>
    <row r="8" spans="1:9" x14ac:dyDescent="0.25">
      <c r="A8" s="5">
        <f>Лист1!B6</f>
        <v>600</v>
      </c>
      <c r="B8" s="8">
        <f>Лист1!N6</f>
        <v>1.7709499999999998</v>
      </c>
      <c r="C8" s="8">
        <f>Лист1!T6</f>
        <v>-1.6434202597159295</v>
      </c>
      <c r="D8" s="8">
        <f>Лист1!U6</f>
        <v>1.8984797402840701</v>
      </c>
      <c r="F8" s="5">
        <f t="shared" si="0"/>
        <v>600</v>
      </c>
      <c r="G8" s="8">
        <f>Лист1!N36</f>
        <v>0.23586860000000001</v>
      </c>
      <c r="H8" s="8">
        <f>Лист1!T36</f>
        <v>-0.22333845491256327</v>
      </c>
      <c r="I8" s="8">
        <f>Лист1!U36</f>
        <v>0.24839874508743676</v>
      </c>
    </row>
    <row r="9" spans="1:9" x14ac:dyDescent="0.25">
      <c r="A9" s="5">
        <f>Лист1!B7</f>
        <v>700</v>
      </c>
      <c r="B9" s="8">
        <f>Лист1!N7</f>
        <v>2.7345280000000001</v>
      </c>
      <c r="C9" s="8">
        <f>Лист1!T7</f>
        <v>-2.5548400093999</v>
      </c>
      <c r="D9" s="8">
        <f>Лист1!U7</f>
        <v>2.9142159906001002</v>
      </c>
      <c r="F9" s="5">
        <f t="shared" si="0"/>
        <v>700</v>
      </c>
      <c r="G9" s="8">
        <f>Лист1!N37</f>
        <v>0.34266610000000003</v>
      </c>
      <c r="H9" s="8">
        <f>Лист1!T37</f>
        <v>-0.30915497191735442</v>
      </c>
      <c r="I9" s="8">
        <f>Лист1!U37</f>
        <v>0.37617722808264564</v>
      </c>
    </row>
    <row r="10" spans="1:9" x14ac:dyDescent="0.25">
      <c r="A10" s="5">
        <f>Лист1!B8</f>
        <v>800</v>
      </c>
      <c r="B10" s="8">
        <f>Лист1!N8</f>
        <v>4.4244789999999998</v>
      </c>
      <c r="C10" s="8">
        <f>Лист1!T8</f>
        <v>-4.2866137848919212</v>
      </c>
      <c r="D10" s="8">
        <f>Лист1!U8</f>
        <v>4.5623442151080784</v>
      </c>
      <c r="F10" s="5">
        <f t="shared" si="0"/>
        <v>800</v>
      </c>
      <c r="G10" s="8">
        <f>Лист1!N38</f>
        <v>0.60246759999999999</v>
      </c>
      <c r="H10" s="8">
        <f>Лист1!T38</f>
        <v>-0.54805575112709426</v>
      </c>
      <c r="I10" s="8">
        <f>Лист1!U38</f>
        <v>0.65687944887290572</v>
      </c>
    </row>
    <row r="11" spans="1:9" x14ac:dyDescent="0.25">
      <c r="A11" s="5">
        <f>Лист1!B9</f>
        <v>900</v>
      </c>
      <c r="B11" s="8">
        <f>Лист1!N9</f>
        <v>6.1889880000000002</v>
      </c>
      <c r="C11" s="8">
        <f>Лист1!T9</f>
        <v>-6.0787089261398357</v>
      </c>
      <c r="D11" s="8">
        <f>Лист1!U9</f>
        <v>6.2992670738601646</v>
      </c>
      <c r="F11" s="5">
        <f t="shared" si="0"/>
        <v>900</v>
      </c>
      <c r="G11" s="8">
        <f>Лист1!N39</f>
        <v>0.85001439999999984</v>
      </c>
      <c r="H11" s="8">
        <f>Лист1!T39</f>
        <v>-0.79410039124765863</v>
      </c>
      <c r="I11" s="8">
        <f>Лист1!U39</f>
        <v>0.90592840875234104</v>
      </c>
    </row>
    <row r="12" spans="1:9" x14ac:dyDescent="0.25">
      <c r="A12" s="5">
        <f>Лист1!B10</f>
        <v>1000</v>
      </c>
      <c r="B12" s="8">
        <f>Лист1!N10</f>
        <v>8.8214110000000012</v>
      </c>
      <c r="C12" s="8">
        <f>Лист1!T10</f>
        <v>-8.6787756547007877</v>
      </c>
      <c r="D12" s="8">
        <f>Лист1!U10</f>
        <v>8.9640463452992147</v>
      </c>
      <c r="F12" s="5">
        <f t="shared" si="0"/>
        <v>1000</v>
      </c>
      <c r="G12" s="8">
        <f>Лист1!N40</f>
        <v>1.3066359999999999</v>
      </c>
      <c r="H12" s="8">
        <f>Лист1!T40</f>
        <v>-1.195721674127793</v>
      </c>
      <c r="I12" s="8">
        <f>Лист1!U40</f>
        <v>1.4175503258722069</v>
      </c>
    </row>
    <row r="14" spans="1:9" x14ac:dyDescent="0.25">
      <c r="A14" s="6" t="s">
        <v>2</v>
      </c>
      <c r="B14" s="6"/>
      <c r="C14" s="6"/>
      <c r="D14" s="6"/>
      <c r="F14" s="6" t="s">
        <v>5</v>
      </c>
      <c r="G14" s="6"/>
      <c r="H14" s="6"/>
      <c r="I14" s="6"/>
    </row>
    <row r="15" spans="1:9" x14ac:dyDescent="0.25">
      <c r="A15" s="6" t="s">
        <v>12</v>
      </c>
      <c r="B15" s="6" t="s">
        <v>13</v>
      </c>
      <c r="C15" s="6" t="s">
        <v>14</v>
      </c>
      <c r="D15" s="6"/>
      <c r="F15" s="6" t="s">
        <v>12</v>
      </c>
      <c r="G15" s="6" t="s">
        <v>13</v>
      </c>
      <c r="H15" s="6" t="s">
        <v>14</v>
      </c>
      <c r="I15" s="6"/>
    </row>
    <row r="16" spans="1:9" x14ac:dyDescent="0.25">
      <c r="A16" s="6"/>
      <c r="B16" s="6"/>
      <c r="C16" s="7" t="s">
        <v>15</v>
      </c>
      <c r="D16" s="7" t="s">
        <v>16</v>
      </c>
      <c r="F16" s="6"/>
      <c r="G16" s="6"/>
      <c r="H16" s="7" t="s">
        <v>15</v>
      </c>
      <c r="I16" s="7" t="s">
        <v>16</v>
      </c>
    </row>
    <row r="17" spans="1:9" x14ac:dyDescent="0.25">
      <c r="A17" s="5">
        <f>A4</f>
        <v>10</v>
      </c>
      <c r="B17" s="8">
        <f>Лист1!N12</f>
        <v>2.2721300000000002E-5</v>
      </c>
      <c r="C17" s="8">
        <f>Лист1!T12</f>
        <v>-2.043868291871112E-5</v>
      </c>
      <c r="D17" s="8">
        <f>Лист1!U12</f>
        <v>2.5003917081288884E-5</v>
      </c>
      <c r="F17" s="5">
        <f>A17</f>
        <v>10</v>
      </c>
      <c r="G17" s="8">
        <f>Лист1!N42</f>
        <v>1.4328960000000002E-5</v>
      </c>
      <c r="H17" s="8">
        <f>Лист1!T42</f>
        <v>-1.3494474841703133E-5</v>
      </c>
      <c r="I17" s="8">
        <f>Лист1!U42</f>
        <v>1.5163445158296871E-5</v>
      </c>
    </row>
    <row r="18" spans="1:9" x14ac:dyDescent="0.25">
      <c r="A18" s="5">
        <f t="shared" ref="A18:A25" si="1">A5</f>
        <v>50</v>
      </c>
      <c r="B18" s="8">
        <f>Лист1!N13</f>
        <v>7.2987080000000014E-4</v>
      </c>
      <c r="C18" s="8">
        <f>Лист1!T13</f>
        <v>-6.9561492032608075E-4</v>
      </c>
      <c r="D18" s="8">
        <f>Лист1!U13</f>
        <v>7.6412667967391953E-4</v>
      </c>
      <c r="F18" s="5">
        <f t="shared" ref="F18:F25" si="2">A18</f>
        <v>50</v>
      </c>
      <c r="G18" s="8">
        <f>Лист1!N43</f>
        <v>9.8085469999999999E-5</v>
      </c>
      <c r="H18" s="8">
        <f>Лист1!T43</f>
        <v>-7.7831121294650994E-5</v>
      </c>
      <c r="I18" s="8">
        <f>Лист1!U43</f>
        <v>1.18339818705349E-4</v>
      </c>
    </row>
    <row r="19" spans="1:9" x14ac:dyDescent="0.25">
      <c r="A19" s="5">
        <f t="shared" si="1"/>
        <v>100</v>
      </c>
      <c r="B19" s="8">
        <f>Лист1!N14</f>
        <v>5.5373929999999998E-3</v>
      </c>
      <c r="C19" s="8">
        <f>Лист1!T14</f>
        <v>-5.1959050007596404E-3</v>
      </c>
      <c r="D19" s="8">
        <f>Лист1!U14</f>
        <v>5.8788809992403592E-3</v>
      </c>
      <c r="F19" s="5">
        <f t="shared" si="2"/>
        <v>100</v>
      </c>
      <c r="G19" s="8">
        <f>Лист1!N44</f>
        <v>7.1821179999999991E-4</v>
      </c>
      <c r="H19" s="8">
        <f>Лист1!T44</f>
        <v>-6.0907373074158173E-4</v>
      </c>
      <c r="I19" s="8">
        <f>Лист1!U44</f>
        <v>8.2734986925841808E-4</v>
      </c>
    </row>
    <row r="20" spans="1:9" x14ac:dyDescent="0.25">
      <c r="A20" s="5">
        <f t="shared" si="1"/>
        <v>500</v>
      </c>
      <c r="B20" s="8">
        <f>Лист1!N15</f>
        <v>0.55057620000000007</v>
      </c>
      <c r="C20" s="8">
        <f>Лист1!T15</f>
        <v>-0.53553131905317308</v>
      </c>
      <c r="D20" s="8">
        <f>Лист1!U15</f>
        <v>0.56562108094682706</v>
      </c>
      <c r="F20" s="5">
        <f t="shared" si="2"/>
        <v>500</v>
      </c>
      <c r="G20" s="8">
        <f>Лист1!N45</f>
        <v>7.5115570000000007E-2</v>
      </c>
      <c r="H20" s="8">
        <f>Лист1!T45</f>
        <v>-7.0338481661096311E-2</v>
      </c>
      <c r="I20" s="8">
        <f>Лист1!U45</f>
        <v>7.9892658338903702E-2</v>
      </c>
    </row>
    <row r="21" spans="1:9" x14ac:dyDescent="0.25">
      <c r="A21" s="5">
        <f t="shared" si="1"/>
        <v>600</v>
      </c>
      <c r="B21" s="8">
        <f>Лист1!N16</f>
        <v>0.88775179999999998</v>
      </c>
      <c r="C21" s="8">
        <f>Лист1!T16</f>
        <v>-0.80087122427328494</v>
      </c>
      <c r="D21" s="8">
        <f>Лист1!U16</f>
        <v>0.97463237572671502</v>
      </c>
      <c r="F21" s="5">
        <f t="shared" si="2"/>
        <v>600</v>
      </c>
      <c r="G21" s="8">
        <f>Лист1!N46</f>
        <v>0.12264230000000001</v>
      </c>
      <c r="H21" s="8">
        <f>Лист1!T46</f>
        <v>-0.11655434901704588</v>
      </c>
      <c r="I21" s="8">
        <f>Лист1!U46</f>
        <v>0.12873025098295413</v>
      </c>
    </row>
    <row r="22" spans="1:9" x14ac:dyDescent="0.25">
      <c r="A22" s="5">
        <f t="shared" si="1"/>
        <v>700</v>
      </c>
      <c r="B22" s="8">
        <f>Лист1!N17</f>
        <v>1.3787419999999999</v>
      </c>
      <c r="C22" s="8">
        <f>Лист1!T17</f>
        <v>-1.2630163206407845</v>
      </c>
      <c r="D22" s="8">
        <f>Лист1!U17</f>
        <v>1.4944676793592153</v>
      </c>
      <c r="F22" s="5">
        <f t="shared" si="2"/>
        <v>700</v>
      </c>
      <c r="G22" s="8">
        <f>Лист1!N47</f>
        <v>0.18168280000000001</v>
      </c>
      <c r="H22" s="8">
        <f>Лист1!T47</f>
        <v>-0.17589321982622835</v>
      </c>
      <c r="I22" s="8">
        <f>Лист1!U47</f>
        <v>0.18747238017377166</v>
      </c>
    </row>
    <row r="23" spans="1:9" x14ac:dyDescent="0.25">
      <c r="A23" s="5">
        <f t="shared" si="1"/>
        <v>800</v>
      </c>
      <c r="B23" s="8">
        <f>Лист1!N18</f>
        <v>2.1665959999999997</v>
      </c>
      <c r="C23" s="8">
        <f>Лист1!T18</f>
        <v>-2.0983072736515385</v>
      </c>
      <c r="D23" s="8">
        <f>Лист1!U18</f>
        <v>2.234884726348461</v>
      </c>
      <c r="F23" s="5">
        <f t="shared" si="2"/>
        <v>800</v>
      </c>
      <c r="G23" s="8">
        <f>Лист1!N48</f>
        <v>0.34491620000000001</v>
      </c>
      <c r="H23" s="8">
        <f>Лист1!T48</f>
        <v>-0.33963687499347212</v>
      </c>
      <c r="I23" s="8">
        <f>Лист1!U48</f>
        <v>0.3501955250065279</v>
      </c>
    </row>
    <row r="24" spans="1:9" x14ac:dyDescent="0.25">
      <c r="A24" s="5">
        <f t="shared" si="1"/>
        <v>900</v>
      </c>
      <c r="B24" s="8">
        <f>Лист1!N19</f>
        <v>3.0725509999999998</v>
      </c>
      <c r="C24" s="8">
        <f>Лист1!T19</f>
        <v>-3.0042344608041613</v>
      </c>
      <c r="D24" s="8">
        <f>Лист1!U19</f>
        <v>3.1408675391958383</v>
      </c>
      <c r="F24" s="5">
        <f t="shared" si="2"/>
        <v>900</v>
      </c>
      <c r="G24" s="8">
        <f>Лист1!N49</f>
        <v>0.48747429999999997</v>
      </c>
      <c r="H24" s="8">
        <f>Лист1!T49</f>
        <v>-0.48488029729895793</v>
      </c>
      <c r="I24" s="8">
        <f>Лист1!U49</f>
        <v>0.49006830270104201</v>
      </c>
    </row>
    <row r="25" spans="1:9" x14ac:dyDescent="0.25">
      <c r="A25" s="5">
        <f t="shared" si="1"/>
        <v>1000</v>
      </c>
      <c r="B25" s="8">
        <f>Лист1!N20</f>
        <v>4.3777080000000002</v>
      </c>
      <c r="C25" s="8">
        <f>Лист1!T20</f>
        <v>-4.2871380260252128</v>
      </c>
      <c r="D25" s="8">
        <f>Лист1!U20</f>
        <v>4.4682779739747875</v>
      </c>
      <c r="F25" s="5">
        <f t="shared" si="2"/>
        <v>1000</v>
      </c>
      <c r="G25" s="8">
        <f>Лист1!N50</f>
        <v>0.81325900000000007</v>
      </c>
      <c r="H25" s="8">
        <f>Лист1!T50</f>
        <v>-0.81092091932521093</v>
      </c>
      <c r="I25" s="8">
        <f>Лист1!U50</f>
        <v>0.8155970806747892</v>
      </c>
    </row>
    <row r="27" spans="1:9" x14ac:dyDescent="0.25">
      <c r="A27" s="6" t="s">
        <v>3</v>
      </c>
      <c r="B27" s="6"/>
      <c r="C27" s="6"/>
      <c r="D27" s="6"/>
    </row>
    <row r="28" spans="1:9" x14ac:dyDescent="0.25">
      <c r="A28" s="6" t="s">
        <v>12</v>
      </c>
      <c r="B28" s="6" t="s">
        <v>13</v>
      </c>
      <c r="C28" s="6" t="s">
        <v>14</v>
      </c>
      <c r="D28" s="6"/>
    </row>
    <row r="29" spans="1:9" x14ac:dyDescent="0.25">
      <c r="A29" s="6"/>
      <c r="B29" s="6"/>
      <c r="C29" s="7" t="s">
        <v>15</v>
      </c>
      <c r="D29" s="7" t="s">
        <v>16</v>
      </c>
    </row>
    <row r="30" spans="1:9" x14ac:dyDescent="0.25">
      <c r="A30" s="5">
        <f>A17</f>
        <v>10</v>
      </c>
      <c r="B30" s="8">
        <f>Лист1!N22</f>
        <v>1.6403189999999998E-5</v>
      </c>
      <c r="C30" s="8">
        <f>Лист1!T22</f>
        <v>-1.3852437867202339E-5</v>
      </c>
      <c r="D30" s="8">
        <f>Лист1!U22</f>
        <v>1.8953942132797656E-5</v>
      </c>
    </row>
    <row r="31" spans="1:9" x14ac:dyDescent="0.25">
      <c r="A31" s="5">
        <f t="shared" ref="A31:A38" si="3">A18</f>
        <v>50</v>
      </c>
      <c r="B31" s="8">
        <f>Лист1!N23</f>
        <v>3.5629269999999999E-4</v>
      </c>
      <c r="C31" s="8">
        <f>Лист1!T23</f>
        <v>-3.1658059068617224E-4</v>
      </c>
      <c r="D31" s="8">
        <f>Лист1!U23</f>
        <v>3.9600480931382774E-4</v>
      </c>
    </row>
    <row r="32" spans="1:9" x14ac:dyDescent="0.25">
      <c r="A32" s="5">
        <f t="shared" si="3"/>
        <v>100</v>
      </c>
      <c r="B32" s="8">
        <f>Лист1!N24</f>
        <v>2.8649099999999996E-3</v>
      </c>
      <c r="C32" s="8">
        <f>Лист1!T24</f>
        <v>-2.5188526098569603E-3</v>
      </c>
      <c r="D32" s="8">
        <f>Лист1!U24</f>
        <v>3.2109673901430389E-3</v>
      </c>
    </row>
    <row r="33" spans="1:4" x14ac:dyDescent="0.25">
      <c r="A33" s="5">
        <f t="shared" si="3"/>
        <v>500</v>
      </c>
      <c r="B33" s="8">
        <f>Лист1!N25</f>
        <v>0.28135129999999997</v>
      </c>
      <c r="C33" s="8">
        <f>Лист1!T25</f>
        <v>-0.27636982061879484</v>
      </c>
      <c r="D33" s="8">
        <f>Лист1!U25</f>
        <v>0.2863327793812051</v>
      </c>
    </row>
    <row r="34" spans="1:4" x14ac:dyDescent="0.25">
      <c r="A34" s="5">
        <f t="shared" si="3"/>
        <v>600</v>
      </c>
      <c r="B34" s="8">
        <f>Лист1!N26</f>
        <v>0.45959710000000004</v>
      </c>
      <c r="C34" s="8">
        <f>Лист1!T26</f>
        <v>-0.43121792997386676</v>
      </c>
      <c r="D34" s="8">
        <f>Лист1!U26</f>
        <v>0.48797627002613331</v>
      </c>
    </row>
    <row r="35" spans="1:4" x14ac:dyDescent="0.25">
      <c r="A35" s="5">
        <f t="shared" si="3"/>
        <v>700</v>
      </c>
      <c r="B35" s="8">
        <f>Лист1!N27</f>
        <v>0.79918050000000007</v>
      </c>
      <c r="C35" s="8">
        <f>Лист1!T27</f>
        <v>-0.75480689115169763</v>
      </c>
      <c r="D35" s="8">
        <f>Лист1!U27</f>
        <v>0.84355410884830251</v>
      </c>
    </row>
    <row r="36" spans="1:4" x14ac:dyDescent="0.25">
      <c r="A36" s="5">
        <f t="shared" si="3"/>
        <v>800</v>
      </c>
      <c r="B36" s="8">
        <f>Лист1!N28</f>
        <v>1.0980650000000003</v>
      </c>
      <c r="C36" s="8">
        <f>Лист1!T28</f>
        <v>-1.0533533631754151</v>
      </c>
      <c r="D36" s="8">
        <f>Лист1!U28</f>
        <v>1.1427766368245855</v>
      </c>
    </row>
    <row r="37" spans="1:4" x14ac:dyDescent="0.25">
      <c r="A37" s="5">
        <f t="shared" si="3"/>
        <v>900</v>
      </c>
      <c r="B37" s="8">
        <f>Лист1!N29</f>
        <v>1.543137</v>
      </c>
      <c r="C37" s="8">
        <f>Лист1!T29</f>
        <v>-1.5058071883094364</v>
      </c>
      <c r="D37" s="8">
        <f>Лист1!U29</f>
        <v>1.5804668116905636</v>
      </c>
    </row>
    <row r="38" spans="1:4" x14ac:dyDescent="0.25">
      <c r="A38" s="5">
        <f t="shared" si="3"/>
        <v>1000</v>
      </c>
      <c r="B38" s="8">
        <f>Лист1!N30</f>
        <v>2.2415240000000001</v>
      </c>
      <c r="C38" s="8">
        <f>Лист1!T30</f>
        <v>-2.1583330689473197</v>
      </c>
      <c r="D38" s="8">
        <f>Лист1!U30</f>
        <v>2.3247149310526805</v>
      </c>
    </row>
  </sheetData>
  <mergeCells count="20">
    <mergeCell ref="H2:I2"/>
    <mergeCell ref="F14:I14"/>
    <mergeCell ref="F15:F16"/>
    <mergeCell ref="G15:G16"/>
    <mergeCell ref="H15:I15"/>
    <mergeCell ref="A14:D14"/>
    <mergeCell ref="A15:A16"/>
    <mergeCell ref="B15:B16"/>
    <mergeCell ref="C15:D15"/>
    <mergeCell ref="A27:D27"/>
    <mergeCell ref="A28:A29"/>
    <mergeCell ref="B28:B29"/>
    <mergeCell ref="C28:D28"/>
    <mergeCell ref="C2:D2"/>
    <mergeCell ref="A2:A3"/>
    <mergeCell ref="B2:B3"/>
    <mergeCell ref="A1:D1"/>
    <mergeCell ref="F2:F3"/>
    <mergeCell ref="F1:I1"/>
    <mergeCell ref="G2:G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Вероника Белякова</dc:creator>
  <cp:lastModifiedBy>Вероника Белякова</cp:lastModifiedBy>
  <dcterms:created xsi:type="dcterms:W3CDTF">2024-05-01T04:59:17Z</dcterms:created>
  <dcterms:modified xsi:type="dcterms:W3CDTF">2024-05-01T05:43:36Z</dcterms:modified>
</cp:coreProperties>
</file>