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Syncthing\Sync\Games\Animal Crossing - New Horizons\"/>
    </mc:Choice>
  </mc:AlternateContent>
  <xr:revisionPtr revIDLastSave="0" documentId="13_ncr:1_{22E8EB0B-A15B-4126-A836-E24BB28D53F7}" xr6:coauthVersionLast="44" xr6:coauthVersionMax="44" xr10:uidLastSave="{00000000-0000-0000-0000-000000000000}"/>
  <bookViews>
    <workbookView xWindow="-120" yWindow="-120" windowWidth="29040" windowHeight="15990" xr2:uid="{625FF3C6-3229-48FE-94D9-FD8D50C9567D}"/>
  </bookViews>
  <sheets>
    <sheet name="Bugs" sheetId="6" r:id="rId1"/>
    <sheet name="Fish" sheetId="1" r:id="rId2"/>
    <sheet name="Fossils" sheetId="3" r:id="rId3"/>
    <sheet name="K.K. Songs" sheetId="7" r:id="rId4"/>
    <sheet name="DIY Recipes" sheetId="9" state="hidden" r:id="rId5"/>
    <sheet name="Nook Miles Challenges" sheetId="8" r:id="rId6"/>
    <sheet name="Options" sheetId="4" r:id="rId7"/>
    <sheet name="Data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81" i="1" l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  <c r="AR81" i="6" l="1"/>
  <c r="AR80" i="6"/>
  <c r="AR79" i="6"/>
  <c r="AR78" i="6"/>
  <c r="AR77" i="6"/>
  <c r="AR76" i="6"/>
  <c r="AR75" i="6"/>
  <c r="AR74" i="6"/>
  <c r="AR73" i="6"/>
  <c r="AR72" i="6"/>
  <c r="AR71" i="6"/>
  <c r="AR70" i="6"/>
  <c r="AR69" i="6"/>
  <c r="AR68" i="6"/>
  <c r="AR67" i="6"/>
  <c r="AR66" i="6"/>
  <c r="AR65" i="6"/>
  <c r="AR64" i="6"/>
  <c r="AR63" i="6"/>
  <c r="AR62" i="6"/>
  <c r="AR61" i="6"/>
  <c r="AR60" i="6"/>
  <c r="AR59" i="6"/>
  <c r="AR58" i="6"/>
  <c r="AR57" i="6"/>
  <c r="AR56" i="6"/>
  <c r="AR55" i="6"/>
  <c r="AR54" i="6"/>
  <c r="AR53" i="6"/>
  <c r="AR52" i="6"/>
  <c r="AR51" i="6"/>
  <c r="AR50" i="6"/>
  <c r="AR49" i="6"/>
  <c r="AR48" i="6"/>
  <c r="AR47" i="6"/>
  <c r="AR46" i="6"/>
  <c r="AR45" i="6"/>
  <c r="AR44" i="6"/>
  <c r="AR43" i="6"/>
  <c r="AR42" i="6"/>
  <c r="AR41" i="6"/>
  <c r="AR40" i="6"/>
  <c r="AR39" i="6"/>
  <c r="AR38" i="6"/>
  <c r="AR37" i="6"/>
  <c r="AR36" i="6"/>
  <c r="AR35" i="6"/>
  <c r="AR34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AR3" i="6"/>
  <c r="AR2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2" i="6"/>
  <c r="F1" i="6" l="1"/>
  <c r="G1" i="6"/>
  <c r="Q1" i="6" l="1"/>
  <c r="P1" i="6"/>
  <c r="O1" i="6"/>
  <c r="N1" i="6"/>
  <c r="M1" i="6"/>
  <c r="L1" i="6"/>
  <c r="K1" i="6"/>
  <c r="J1" i="6"/>
  <c r="I1" i="6"/>
  <c r="H1" i="6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</author>
  </authors>
  <commentList>
    <comment ref="C2" authorId="0" shapeId="0" xr:uid="{060F5E7E-4A60-45EA-B606-D24F3E9D8AD6}">
      <text>
        <r>
          <rPr>
            <b/>
            <sz val="9"/>
            <color indexed="81"/>
            <rFont val="Tahoma"/>
            <family val="2"/>
          </rPr>
          <t>Cat:</t>
        </r>
        <r>
          <rPr>
            <sz val="9"/>
            <color indexed="81"/>
            <rFont val="Tahoma"/>
            <family val="2"/>
          </rPr>
          <t xml:space="preserve">
These headers should have the data sorted according to the in-game listings.</t>
        </r>
      </text>
    </comment>
  </commentList>
</comments>
</file>

<file path=xl/sharedStrings.xml><?xml version="1.0" encoding="utf-8"?>
<sst xmlns="http://schemas.openxmlformats.org/spreadsheetml/2006/main" count="4935" uniqueCount="660">
  <si>
    <t>All year</t>
  </si>
  <si>
    <t>Ocean</t>
  </si>
  <si>
    <t>River</t>
  </si>
  <si>
    <t>All day</t>
  </si>
  <si>
    <t>Ocean (Rain)</t>
  </si>
  <si>
    <t>Pond</t>
  </si>
  <si>
    <t>Apr - Nov</t>
  </si>
  <si>
    <t>Apr - Sept</t>
  </si>
  <si>
    <t>April - May, July - Nov</t>
  </si>
  <si>
    <t>Aug - Nov</t>
  </si>
  <si>
    <t>Aug - Oct</t>
  </si>
  <si>
    <t>Aug - Sept</t>
  </si>
  <si>
    <t>Dec - Aug</t>
  </si>
  <si>
    <t>Dec - Feb</t>
  </si>
  <si>
    <t>Dec - Mar</t>
  </si>
  <si>
    <t>River (Clifftop)</t>
  </si>
  <si>
    <t>Dec - May</t>
  </si>
  <si>
    <t>July - Oct</t>
  </si>
  <si>
    <t>July - Sept</t>
  </si>
  <si>
    <t>June - Oct</t>
  </si>
  <si>
    <t>June - Sept</t>
  </si>
  <si>
    <t>Mar - July</t>
  </si>
  <si>
    <t>Mar - June, Sept - Nov</t>
  </si>
  <si>
    <t>Mar - May</t>
  </si>
  <si>
    <t>Mar - May, Sept - Nov</t>
  </si>
  <si>
    <t>Mar - Nov</t>
  </si>
  <si>
    <t>May - Oct</t>
  </si>
  <si>
    <t>Nov - Apr</t>
  </si>
  <si>
    <t>Pier</t>
  </si>
  <si>
    <t>Nov - Apr, July - Sept</t>
  </si>
  <si>
    <t>Nov - Feb</t>
  </si>
  <si>
    <t>Nov - Mar</t>
  </si>
  <si>
    <t>Oct - Apr</t>
  </si>
  <si>
    <t>Oct - Mar</t>
  </si>
  <si>
    <t>Sept</t>
  </si>
  <si>
    <t>River (Mouth)</t>
  </si>
  <si>
    <t>Sept - Dec</t>
  </si>
  <si>
    <t>Sept - Mar</t>
  </si>
  <si>
    <t>Sept - Nov</t>
  </si>
  <si>
    <t>May - Aug</t>
  </si>
  <si>
    <t>June - Aug</t>
  </si>
  <si>
    <t>Apr - Aug</t>
  </si>
  <si>
    <t>Napoleonfish</t>
  </si>
  <si>
    <t>Apr - Oct</t>
  </si>
  <si>
    <t>Fish</t>
  </si>
  <si>
    <t>Months</t>
  </si>
  <si>
    <t>Time</t>
  </si>
  <si>
    <t>Location</t>
  </si>
  <si>
    <t>July - Aug</t>
  </si>
  <si>
    <t>May - Sept</t>
  </si>
  <si>
    <t>Near flowers</t>
  </si>
  <si>
    <t>On rotten fruit and turnips</t>
  </si>
  <si>
    <t>Shake tree</t>
  </si>
  <si>
    <t>Flying</t>
  </si>
  <si>
    <t>Sept - Oct</t>
  </si>
  <si>
    <t>Ground</t>
  </si>
  <si>
    <t>On trees</t>
  </si>
  <si>
    <t>Sept - June</t>
  </si>
  <si>
    <t>Hit rocks</t>
  </si>
  <si>
    <t>Trees</t>
  </si>
  <si>
    <t>Tree stump</t>
  </si>
  <si>
    <t>Near flowers?</t>
  </si>
  <si>
    <t>Palm trees</t>
  </si>
  <si>
    <t>Snowballs</t>
  </si>
  <si>
    <t>Dec - Mar, June - Sept</t>
  </si>
  <si>
    <t>June</t>
  </si>
  <si>
    <t>Near rivers or ponds</t>
  </si>
  <si>
    <t>On a flea-infested villager</t>
  </si>
  <si>
    <t>On rotten fruit or garbage</t>
  </si>
  <si>
    <t>Near rivers or ponds?</t>
  </si>
  <si>
    <t>Trees?</t>
  </si>
  <si>
    <t>Beach</t>
  </si>
  <si>
    <t>Mar - June, Oct</t>
  </si>
  <si>
    <t>Flowers</t>
  </si>
  <si>
    <t>Mar - Oct</t>
  </si>
  <si>
    <t>Nov - May</t>
  </si>
  <si>
    <t>Underground</t>
  </si>
  <si>
    <t>Lit windows</t>
  </si>
  <si>
    <t>Mar - June</t>
  </si>
  <si>
    <t>Near black, blue, or purple flowers</t>
  </si>
  <si>
    <t>Dec - Feb, Apr - Sept</t>
  </si>
  <si>
    <t>May - June</t>
  </si>
  <si>
    <t>Rock (rain)</t>
  </si>
  <si>
    <t>Feb - Oct</t>
  </si>
  <si>
    <t>Mar - Sept</t>
  </si>
  <si>
    <t>May - June, Sept - Nov</t>
  </si>
  <si>
    <t>July - Nov</t>
  </si>
  <si>
    <t>Beach (rocks)</t>
  </si>
  <si>
    <t>Mar - June, Sept - Oct</t>
  </si>
  <si>
    <t>Fossil</t>
  </si>
  <si>
    <t>ankylo skull</t>
  </si>
  <si>
    <t>ankylo torso</t>
  </si>
  <si>
    <t>ankylo tail</t>
  </si>
  <si>
    <t>archelon skull</t>
  </si>
  <si>
    <t>archelon tail</t>
  </si>
  <si>
    <t>megacero skull</t>
  </si>
  <si>
    <t>megacero torso</t>
  </si>
  <si>
    <t>megacero tail</t>
  </si>
  <si>
    <t>dimetrodon skull</t>
  </si>
  <si>
    <t>dimetrodon torso</t>
  </si>
  <si>
    <t>iguanodon skull</t>
  </si>
  <si>
    <t>iguanodon torso</t>
  </si>
  <si>
    <t>iguanodon tail</t>
  </si>
  <si>
    <t>ophthalmo skull</t>
  </si>
  <si>
    <t>ophthalmo torso</t>
  </si>
  <si>
    <t>mammoth skull</t>
  </si>
  <si>
    <t>mammoth torso</t>
  </si>
  <si>
    <t>pachysaurus skull</t>
  </si>
  <si>
    <t>pachysaurus tail</t>
  </si>
  <si>
    <t>parasaur skull</t>
  </si>
  <si>
    <t>parasaur torso</t>
  </si>
  <si>
    <t>parasaur tail</t>
  </si>
  <si>
    <t>ptera body</t>
  </si>
  <si>
    <t>right ptera wing</t>
  </si>
  <si>
    <t>left ptera wing</t>
  </si>
  <si>
    <t>deinony torso</t>
  </si>
  <si>
    <t>deinony tail</t>
  </si>
  <si>
    <t>sabertooth skull</t>
  </si>
  <si>
    <t>sabertooth tail</t>
  </si>
  <si>
    <t>diplo skull</t>
  </si>
  <si>
    <t>diplo neck</t>
  </si>
  <si>
    <t>diplo chest</t>
  </si>
  <si>
    <t>diplo pelvis</t>
  </si>
  <si>
    <t>diplo tail</t>
  </si>
  <si>
    <t>spino skull</t>
  </si>
  <si>
    <t>spino torso</t>
  </si>
  <si>
    <t>spino tail</t>
  </si>
  <si>
    <t>stego skull</t>
  </si>
  <si>
    <t>stego torso</t>
  </si>
  <si>
    <t>stego tail</t>
  </si>
  <si>
    <t>plesio skull</t>
  </si>
  <si>
    <t>plesio body</t>
  </si>
  <si>
    <t>plesio tail</t>
  </si>
  <si>
    <t>T. rex skull</t>
  </si>
  <si>
    <t>T. rex torso</t>
  </si>
  <si>
    <t>T. rex tail</t>
  </si>
  <si>
    <t>tricera skull</t>
  </si>
  <si>
    <t>tricera torso</t>
  </si>
  <si>
    <t>tricera tail</t>
  </si>
  <si>
    <t>amber</t>
  </si>
  <si>
    <t>ammonite</t>
  </si>
  <si>
    <t>coprolite</t>
  </si>
  <si>
    <t>archaeopteryx</t>
  </si>
  <si>
    <t>dinosaur track</t>
  </si>
  <si>
    <t>australopith</t>
  </si>
  <si>
    <t>shark-tooth pattern</t>
  </si>
  <si>
    <t>trilobite</t>
  </si>
  <si>
    <t>anomalocaris</t>
  </si>
  <si>
    <t>right megalo side</t>
  </si>
  <si>
    <t>left megalo side</t>
  </si>
  <si>
    <t>dunkleosteus</t>
  </si>
  <si>
    <t>myllokunmingia</t>
  </si>
  <si>
    <t>eusthenopteron</t>
  </si>
  <si>
    <t>acanthostega</t>
  </si>
  <si>
    <t>juramaia</t>
  </si>
  <si>
    <t>brachio skull</t>
  </si>
  <si>
    <t>brachio chest</t>
  </si>
  <si>
    <t>brachio pelvis</t>
  </si>
  <si>
    <t>brachio tail</t>
  </si>
  <si>
    <t>quetzal torso</t>
  </si>
  <si>
    <t>right quetzal wing</t>
  </si>
  <si>
    <t>left quetzal wing</t>
  </si>
  <si>
    <t>diplo tail tip</t>
  </si>
  <si>
    <t>anchovy</t>
  </si>
  <si>
    <t>angelfish</t>
  </si>
  <si>
    <t>arapaima</t>
  </si>
  <si>
    <t>arowana</t>
  </si>
  <si>
    <t>barred knifejaw</t>
  </si>
  <si>
    <t>barreleye</t>
  </si>
  <si>
    <t>betta</t>
  </si>
  <si>
    <t>bitterling</t>
  </si>
  <si>
    <t>black bass</t>
  </si>
  <si>
    <t>blowfish</t>
  </si>
  <si>
    <t>blue marlin</t>
  </si>
  <si>
    <t>bluegill</t>
  </si>
  <si>
    <t>butterfly fish</t>
  </si>
  <si>
    <t>carp</t>
  </si>
  <si>
    <t>catfish</t>
  </si>
  <si>
    <t>char</t>
  </si>
  <si>
    <t>cherry salmon</t>
  </si>
  <si>
    <t>clown fish</t>
  </si>
  <si>
    <t>coelacanth</t>
  </si>
  <si>
    <t>crawfish</t>
  </si>
  <si>
    <t>crucian carp</t>
  </si>
  <si>
    <t>dab</t>
  </si>
  <si>
    <t>dace</t>
  </si>
  <si>
    <t>dorado</t>
  </si>
  <si>
    <t>football fish</t>
  </si>
  <si>
    <t>freshwater goby</t>
  </si>
  <si>
    <t>frog</t>
  </si>
  <si>
    <t>gar</t>
  </si>
  <si>
    <t>giant snakehead</t>
  </si>
  <si>
    <t>giant trevally</t>
  </si>
  <si>
    <t>golden trout</t>
  </si>
  <si>
    <t>goldfish</t>
  </si>
  <si>
    <t>great white shark</t>
  </si>
  <si>
    <t>guppy</t>
  </si>
  <si>
    <t>hammerhead shark</t>
  </si>
  <si>
    <t>horse mackerel</t>
  </si>
  <si>
    <t>killifish</t>
  </si>
  <si>
    <t>king salmon</t>
  </si>
  <si>
    <t>koi</t>
  </si>
  <si>
    <t>loach</t>
  </si>
  <si>
    <t>mahi-mahi</t>
  </si>
  <si>
    <t>mitten crab</t>
  </si>
  <si>
    <t>moray eel</t>
  </si>
  <si>
    <t>neon tetra</t>
  </si>
  <si>
    <t>nibble fish</t>
  </si>
  <si>
    <t>oarfish</t>
  </si>
  <si>
    <t>ocean sunfish</t>
  </si>
  <si>
    <t>olive flounder</t>
  </si>
  <si>
    <t>pale chub</t>
  </si>
  <si>
    <t>pike</t>
  </si>
  <si>
    <t>piranha</t>
  </si>
  <si>
    <t>pond smelt</t>
  </si>
  <si>
    <t>pop-eyed goldfish</t>
  </si>
  <si>
    <t>puffer fish</t>
  </si>
  <si>
    <t>rainbowfish</t>
  </si>
  <si>
    <t>ranchu goldfish</t>
  </si>
  <si>
    <t>ray</t>
  </si>
  <si>
    <t>red snapper</t>
  </si>
  <si>
    <t>ribbon eel</t>
  </si>
  <si>
    <t>saddled bichir</t>
  </si>
  <si>
    <t>salmon</t>
  </si>
  <si>
    <t>saw shark</t>
  </si>
  <si>
    <t>sea bass</t>
  </si>
  <si>
    <t>sea butterfly</t>
  </si>
  <si>
    <t>sea horse</t>
  </si>
  <si>
    <t>snapping turtle</t>
  </si>
  <si>
    <t>soft-shelled turtle</t>
  </si>
  <si>
    <t>squid</t>
  </si>
  <si>
    <t>stringfish</t>
  </si>
  <si>
    <t>sturgeon</t>
  </si>
  <si>
    <t>suckerfish</t>
  </si>
  <si>
    <t>surgeonfish</t>
  </si>
  <si>
    <t>sweetfish</t>
  </si>
  <si>
    <t>tadpole</t>
  </si>
  <si>
    <t>tilapia</t>
  </si>
  <si>
    <t>tuna</t>
  </si>
  <si>
    <t>whale shark</t>
  </si>
  <si>
    <t>yellow perch</t>
  </si>
  <si>
    <t>zebra turkeyfish</t>
  </si>
  <si>
    <t>agrias butterfly</t>
  </si>
  <si>
    <t>ant</t>
  </si>
  <si>
    <t>Atlas moth</t>
  </si>
  <si>
    <t>bagworm</t>
  </si>
  <si>
    <t>banded dragonfly</t>
  </si>
  <si>
    <t>bell cricket</t>
  </si>
  <si>
    <t>blue weevil beetle</t>
  </si>
  <si>
    <t>brown cicada</t>
  </si>
  <si>
    <t>centipede</t>
  </si>
  <si>
    <t>cicada shell</t>
  </si>
  <si>
    <t>citrus long-horned beetle</t>
  </si>
  <si>
    <t>common bluebottle</t>
  </si>
  <si>
    <t>common butterfly</t>
  </si>
  <si>
    <t>cricket</t>
  </si>
  <si>
    <t>cyclommatus stag</t>
  </si>
  <si>
    <t>damselfly</t>
  </si>
  <si>
    <t>darner dragonfly</t>
  </si>
  <si>
    <t>diving beetle</t>
  </si>
  <si>
    <t>drone beetle</t>
  </si>
  <si>
    <t>dung beetle</t>
  </si>
  <si>
    <t>earth-boring dung beetle</t>
  </si>
  <si>
    <t>emperor butterfly</t>
  </si>
  <si>
    <t>evening cicada</t>
  </si>
  <si>
    <t>firefly</t>
  </si>
  <si>
    <t>flea</t>
  </si>
  <si>
    <t>fly</t>
  </si>
  <si>
    <t>giant cicada</t>
  </si>
  <si>
    <t>giant stag</t>
  </si>
  <si>
    <t>giant water bug</t>
  </si>
  <si>
    <t>giraffe stag</t>
  </si>
  <si>
    <t>golden stag</t>
  </si>
  <si>
    <t>goliath beetle</t>
  </si>
  <si>
    <t>grasshopper</t>
  </si>
  <si>
    <t>great purple emperor</t>
  </si>
  <si>
    <t>hermit crab</t>
  </si>
  <si>
    <t>honeybee</t>
  </si>
  <si>
    <t>horned atlas</t>
  </si>
  <si>
    <t>horned dynastid</t>
  </si>
  <si>
    <t>horned elephant</t>
  </si>
  <si>
    <t>horned hercules</t>
  </si>
  <si>
    <t>jewel beetle</t>
  </si>
  <si>
    <t>ladybug</t>
  </si>
  <si>
    <t>long locust</t>
  </si>
  <si>
    <t>Madagascan sunset moth</t>
  </si>
  <si>
    <t>man-faced stink bug</t>
  </si>
  <si>
    <t>mantis</t>
  </si>
  <si>
    <t>migratory locust</t>
  </si>
  <si>
    <t>miyama stag</t>
  </si>
  <si>
    <t>mole cricket</t>
  </si>
  <si>
    <t>monarch butterfly</t>
  </si>
  <si>
    <t>mosquito</t>
  </si>
  <si>
    <t>moth</t>
  </si>
  <si>
    <t>orchid mantis</t>
  </si>
  <si>
    <t>paper kite butterfly</t>
  </si>
  <si>
    <t>peacock butterfly</t>
  </si>
  <si>
    <t>pill bug</t>
  </si>
  <si>
    <t>pondskater</t>
  </si>
  <si>
    <t>Queen Alexandra's birdwing</t>
  </si>
  <si>
    <t>rainbow stag</t>
  </si>
  <si>
    <t>Rajah Brooke's birdwing</t>
  </si>
  <si>
    <t>red dragonfly</t>
  </si>
  <si>
    <t>rice grasshopper</t>
  </si>
  <si>
    <t>robust cicada</t>
  </si>
  <si>
    <t>rosalia batesi beetle</t>
  </si>
  <si>
    <t>saw stag</t>
  </si>
  <si>
    <t>scarab beetle</t>
  </si>
  <si>
    <t>scorpion</t>
  </si>
  <si>
    <t>snail</t>
  </si>
  <si>
    <t>spider</t>
  </si>
  <si>
    <t>stinkbug</t>
  </si>
  <si>
    <t>tarantula</t>
  </si>
  <si>
    <t>tiger beetle</t>
  </si>
  <si>
    <t>tiger butterfly</t>
  </si>
  <si>
    <t>violin beetle</t>
  </si>
  <si>
    <t>walker cicada</t>
  </si>
  <si>
    <t>walking leaf</t>
  </si>
  <si>
    <t>walking stick</t>
  </si>
  <si>
    <t>wasp</t>
  </si>
  <si>
    <t>wharf roach</t>
  </si>
  <si>
    <t>yellow butterfly</t>
  </si>
  <si>
    <t>Hemisphere</t>
  </si>
  <si>
    <t>Southern</t>
  </si>
  <si>
    <t>Northern</t>
  </si>
  <si>
    <t>Hemispheres</t>
  </si>
  <si>
    <t>4a-9p</t>
  </si>
  <si>
    <t>4p-9a</t>
  </si>
  <si>
    <t>9p-4a</t>
  </si>
  <si>
    <t>9a-4p</t>
  </si>
  <si>
    <t>4a-4p</t>
  </si>
  <si>
    <t>9a-4p/9p-4a</t>
  </si>
  <si>
    <t>✔</t>
  </si>
  <si>
    <t>8a-5p</t>
  </si>
  <si>
    <t>7p-4a</t>
  </si>
  <si>
    <t>5p-8a</t>
  </si>
  <si>
    <t>5p-11p</t>
  </si>
  <si>
    <t>4a-7p</t>
  </si>
  <si>
    <t>8a-7p</t>
  </si>
  <si>
    <t>11p-8a</t>
  </si>
  <si>
    <t>7p-8a</t>
  </si>
  <si>
    <t>8a-4p</t>
  </si>
  <si>
    <t>4a-5p</t>
  </si>
  <si>
    <t>5p-4a</t>
  </si>
  <si>
    <t>11p-4p</t>
  </si>
  <si>
    <t>4a-8a/5p-7p</t>
  </si>
  <si>
    <t>4a-8a/4p-7p</t>
  </si>
  <si>
    <t>Unknown?</t>
  </si>
  <si>
    <r>
      <t xml:space="preserve">12
</t>
    </r>
    <r>
      <rPr>
        <sz val="5"/>
        <color theme="1"/>
        <rFont val="Arial"/>
        <family val="2"/>
      </rPr>
      <t>AM</t>
    </r>
  </si>
  <si>
    <r>
      <t xml:space="preserve">1
</t>
    </r>
    <r>
      <rPr>
        <sz val="5"/>
        <color theme="1"/>
        <rFont val="Arial"/>
        <family val="2"/>
      </rPr>
      <t>AM</t>
    </r>
  </si>
  <si>
    <r>
      <t xml:space="preserve">2
</t>
    </r>
    <r>
      <rPr>
        <sz val="5"/>
        <color theme="1"/>
        <rFont val="Arial"/>
        <family val="2"/>
      </rPr>
      <t>AM</t>
    </r>
  </si>
  <si>
    <r>
      <t xml:space="preserve">2
</t>
    </r>
    <r>
      <rPr>
        <sz val="5"/>
        <color theme="1"/>
        <rFont val="Arial"/>
        <family val="2"/>
      </rPr>
      <t>PM</t>
    </r>
  </si>
  <si>
    <r>
      <t xml:space="preserve">3
</t>
    </r>
    <r>
      <rPr>
        <sz val="5"/>
        <color theme="1"/>
        <rFont val="Arial"/>
        <family val="2"/>
      </rPr>
      <t>AM</t>
    </r>
  </si>
  <si>
    <r>
      <t xml:space="preserve">4
</t>
    </r>
    <r>
      <rPr>
        <sz val="5"/>
        <color theme="1"/>
        <rFont val="Arial"/>
        <family val="2"/>
      </rPr>
      <t>AM</t>
    </r>
  </si>
  <si>
    <r>
      <t xml:space="preserve">5
</t>
    </r>
    <r>
      <rPr>
        <sz val="5"/>
        <color theme="1"/>
        <rFont val="Arial"/>
        <family val="2"/>
      </rPr>
      <t>AM</t>
    </r>
  </si>
  <si>
    <r>
      <t xml:space="preserve">6
</t>
    </r>
    <r>
      <rPr>
        <sz val="5"/>
        <color theme="1"/>
        <rFont val="Arial"/>
        <family val="2"/>
      </rPr>
      <t>AM</t>
    </r>
  </si>
  <si>
    <r>
      <t xml:space="preserve">7
</t>
    </r>
    <r>
      <rPr>
        <sz val="5"/>
        <color theme="1"/>
        <rFont val="Arial"/>
        <family val="2"/>
      </rPr>
      <t>AM</t>
    </r>
  </si>
  <si>
    <r>
      <t xml:space="preserve">8
</t>
    </r>
    <r>
      <rPr>
        <sz val="5"/>
        <color theme="1"/>
        <rFont val="Arial"/>
        <family val="2"/>
      </rPr>
      <t>AM</t>
    </r>
  </si>
  <si>
    <r>
      <t xml:space="preserve">9
</t>
    </r>
    <r>
      <rPr>
        <sz val="5"/>
        <color theme="1"/>
        <rFont val="Arial"/>
        <family val="2"/>
      </rPr>
      <t>AM</t>
    </r>
  </si>
  <si>
    <r>
      <t xml:space="preserve">10
</t>
    </r>
    <r>
      <rPr>
        <sz val="5"/>
        <color theme="1"/>
        <rFont val="Arial"/>
        <family val="2"/>
      </rPr>
      <t>AM</t>
    </r>
  </si>
  <si>
    <r>
      <t xml:space="preserve">11
</t>
    </r>
    <r>
      <rPr>
        <sz val="5"/>
        <color theme="1"/>
        <rFont val="Arial"/>
        <family val="2"/>
      </rPr>
      <t>AM</t>
    </r>
  </si>
  <si>
    <r>
      <t xml:space="preserve">12
</t>
    </r>
    <r>
      <rPr>
        <sz val="5"/>
        <color theme="1"/>
        <rFont val="Arial"/>
        <family val="2"/>
      </rPr>
      <t>PM</t>
    </r>
  </si>
  <si>
    <r>
      <t xml:space="preserve">1
</t>
    </r>
    <r>
      <rPr>
        <sz val="5"/>
        <color theme="1"/>
        <rFont val="Arial"/>
        <family val="2"/>
      </rPr>
      <t>PM</t>
    </r>
  </si>
  <si>
    <r>
      <t xml:space="preserve">3
</t>
    </r>
    <r>
      <rPr>
        <sz val="5"/>
        <color theme="1"/>
        <rFont val="Arial"/>
        <family val="2"/>
      </rPr>
      <t>PM</t>
    </r>
  </si>
  <si>
    <r>
      <t xml:space="preserve">4
</t>
    </r>
    <r>
      <rPr>
        <sz val="5"/>
        <color theme="1"/>
        <rFont val="Arial"/>
        <family val="2"/>
      </rPr>
      <t>PM</t>
    </r>
  </si>
  <si>
    <r>
      <t xml:space="preserve">5
</t>
    </r>
    <r>
      <rPr>
        <sz val="5"/>
        <color theme="1"/>
        <rFont val="Arial"/>
        <family val="2"/>
      </rPr>
      <t>PM</t>
    </r>
  </si>
  <si>
    <r>
      <t xml:space="preserve">6
</t>
    </r>
    <r>
      <rPr>
        <sz val="5"/>
        <color theme="1"/>
        <rFont val="Arial"/>
        <family val="2"/>
      </rPr>
      <t>PM</t>
    </r>
  </si>
  <si>
    <r>
      <t xml:space="preserve">7
</t>
    </r>
    <r>
      <rPr>
        <sz val="5"/>
        <color theme="1"/>
        <rFont val="Arial"/>
        <family val="2"/>
      </rPr>
      <t>PM</t>
    </r>
  </si>
  <si>
    <r>
      <t xml:space="preserve">8
</t>
    </r>
    <r>
      <rPr>
        <sz val="5"/>
        <color theme="1"/>
        <rFont val="Arial"/>
        <family val="2"/>
      </rPr>
      <t>PM</t>
    </r>
  </si>
  <si>
    <r>
      <t xml:space="preserve">9
</t>
    </r>
    <r>
      <rPr>
        <sz val="5"/>
        <color theme="1"/>
        <rFont val="Arial"/>
        <family val="2"/>
      </rPr>
      <t>PM</t>
    </r>
  </si>
  <si>
    <r>
      <t xml:space="preserve">10
</t>
    </r>
    <r>
      <rPr>
        <sz val="5"/>
        <color theme="1"/>
        <rFont val="Arial"/>
        <family val="2"/>
      </rPr>
      <t>PM</t>
    </r>
  </si>
  <si>
    <r>
      <t xml:space="preserve">11
</t>
    </r>
    <r>
      <rPr>
        <sz val="5"/>
        <color theme="1"/>
        <rFont val="Arial"/>
        <family val="2"/>
      </rPr>
      <t>PM</t>
    </r>
  </si>
  <si>
    <t>Full fossil</t>
  </si>
  <si>
    <t>Ankylosaurus</t>
  </si>
  <si>
    <t>Brachiosaurus</t>
  </si>
  <si>
    <t>Archelon</t>
  </si>
  <si>
    <t>Dimetrodon</t>
  </si>
  <si>
    <t>Iguanodon</t>
  </si>
  <si>
    <t>Mammoth</t>
  </si>
  <si>
    <t>Deinonychus</t>
  </si>
  <si>
    <t>Diplodocus</t>
  </si>
  <si>
    <t>Megacerops</t>
  </si>
  <si>
    <t>Ophthalmosaurus</t>
  </si>
  <si>
    <t>Plesiosaurus</t>
  </si>
  <si>
    <t>Pachycephalosaurus</t>
  </si>
  <si>
    <t>Parasaurolophus</t>
  </si>
  <si>
    <t>Spinosaurus</t>
  </si>
  <si>
    <t>Pteranodon</t>
  </si>
  <si>
    <t>Quetzalcoatlus</t>
  </si>
  <si>
    <t>Sabertooth tiger</t>
  </si>
  <si>
    <t>Stegosaurus</t>
  </si>
  <si>
    <t>Tyrannosaurus rex</t>
  </si>
  <si>
    <t>Triceratops</t>
  </si>
  <si>
    <t>Megalodon</t>
  </si>
  <si>
    <t>•</t>
  </si>
  <si>
    <t>K.K. Chorale</t>
  </si>
  <si>
    <t>K.K. March</t>
  </si>
  <si>
    <t>K.K. Waltz</t>
  </si>
  <si>
    <t>K.K. Swing</t>
  </si>
  <si>
    <t>K.K. Jazz</t>
  </si>
  <si>
    <t>K.K. Fusion</t>
  </si>
  <si>
    <t>K.K. Étude</t>
  </si>
  <si>
    <t>K.K. Lullaby</t>
  </si>
  <si>
    <t>K.K. Aria</t>
  </si>
  <si>
    <t>K.K. Samba</t>
  </si>
  <si>
    <t>K.K. Bossa</t>
  </si>
  <si>
    <t>K.K. Calypso</t>
  </si>
  <si>
    <t>K.K. Salsa</t>
  </si>
  <si>
    <t>K.K. Mambo</t>
  </si>
  <si>
    <t>K.K. Reggae</t>
  </si>
  <si>
    <t>K.K. Ska</t>
  </si>
  <si>
    <t>K.K. Tango</t>
  </si>
  <si>
    <t>K.K. Faire</t>
  </si>
  <si>
    <t>Aloha K.K.</t>
  </si>
  <si>
    <t>Lucky K.K.</t>
  </si>
  <si>
    <t>K.K. Condor</t>
  </si>
  <si>
    <t>K.K. Steppe</t>
  </si>
  <si>
    <t>Imperial K.K.</t>
  </si>
  <si>
    <t>K.K. Casbah</t>
  </si>
  <si>
    <t>K.K. Safari</t>
  </si>
  <si>
    <t>K.K. Folk</t>
  </si>
  <si>
    <t>K.K. Rock</t>
  </si>
  <si>
    <t>Rockin' K.K.</t>
  </si>
  <si>
    <t>K.K. Ragtime</t>
  </si>
  <si>
    <t>K.K. Gumbo</t>
  </si>
  <si>
    <t>The K. Funk</t>
  </si>
  <si>
    <t>K.K. Blues</t>
  </si>
  <si>
    <t>Soulful K.K.</t>
  </si>
  <si>
    <t>K.K. Soul</t>
  </si>
  <si>
    <t>K.K. Cruisin'</t>
  </si>
  <si>
    <t>K.K. Love Song</t>
  </si>
  <si>
    <t>K.K. D&amp;B</t>
  </si>
  <si>
    <t>K.K. Technopop</t>
  </si>
  <si>
    <t>DJ K.K.</t>
  </si>
  <si>
    <t>Only Me</t>
  </si>
  <si>
    <t>K.K. Country</t>
  </si>
  <si>
    <t>Surfin' K.K.</t>
  </si>
  <si>
    <t>K.K. Ballad</t>
  </si>
  <si>
    <t>Comrade K.K.</t>
  </si>
  <si>
    <t>K.K. Lament</t>
  </si>
  <si>
    <t>Go K.K. Rider</t>
  </si>
  <si>
    <t>K.K. Dirge</t>
  </si>
  <si>
    <t>K.K. Western</t>
  </si>
  <si>
    <t>Mr. K.K.</t>
  </si>
  <si>
    <t>Café K.K.</t>
  </si>
  <si>
    <t>K.K. Parade</t>
  </si>
  <si>
    <t>K.K. Mariachi</t>
  </si>
  <si>
    <t>K.K. Song</t>
  </si>
  <si>
    <t>I Love You</t>
  </si>
  <si>
    <t>Two Days Ago</t>
  </si>
  <si>
    <t>My Place</t>
  </si>
  <si>
    <t>Forest Life</t>
  </si>
  <si>
    <t>To the Edge</t>
  </si>
  <si>
    <t>Pondering</t>
  </si>
  <si>
    <t>K.K. Dixie</t>
  </si>
  <si>
    <t>K.K. Marathon</t>
  </si>
  <si>
    <t>King K.K.</t>
  </si>
  <si>
    <t>Mountain Song</t>
  </si>
  <si>
    <t>Marine Song 2001</t>
  </si>
  <si>
    <t>Neapolitan</t>
  </si>
  <si>
    <t>Steep Hill</t>
  </si>
  <si>
    <t>K.K. Rockabilly</t>
  </si>
  <si>
    <t>Agent K.K.</t>
  </si>
  <si>
    <t>K.K. Rally</t>
  </si>
  <si>
    <t>K.K. Metal</t>
  </si>
  <si>
    <t>Stale Cupcakes</t>
  </si>
  <si>
    <t>Spring Blossoms</t>
  </si>
  <si>
    <t>Wandering</t>
  </si>
  <si>
    <t>K.K. House</t>
  </si>
  <si>
    <t>K.K. Sonata</t>
  </si>
  <si>
    <t>Hypno K.K.</t>
  </si>
  <si>
    <t>K.K. Stroll</t>
  </si>
  <si>
    <t>K.K. Island</t>
  </si>
  <si>
    <t>Space K.K.</t>
  </si>
  <si>
    <t>K.K. Adventure</t>
  </si>
  <si>
    <t>K.K. Oasis</t>
  </si>
  <si>
    <t>K.K. Bazaar</t>
  </si>
  <si>
    <t>K.K. Milonga</t>
  </si>
  <si>
    <t>K.K. Groove</t>
  </si>
  <si>
    <t>K.K. Jongara</t>
  </si>
  <si>
    <t>K.K. Flamenco</t>
  </si>
  <si>
    <t>K.K. Moody</t>
  </si>
  <si>
    <t>Bubblegum K.K.</t>
  </si>
  <si>
    <t>K.K. Synth</t>
  </si>
  <si>
    <t>K.K. Disco</t>
  </si>
  <si>
    <t>K.K. Birthday</t>
  </si>
  <si>
    <t>Animal City</t>
  </si>
  <si>
    <t>Farewell</t>
  </si>
  <si>
    <t>Drivin'</t>
  </si>
  <si>
    <t>Welcome Horizons</t>
  </si>
  <si>
    <t>Song</t>
  </si>
  <si>
    <t>Songs</t>
  </si>
  <si>
    <t>Bugs</t>
  </si>
  <si>
    <t>Fossils</t>
  </si>
  <si>
    <t>Avail next</t>
  </si>
  <si>
    <t>Avail this</t>
  </si>
  <si>
    <t>Town Miles!</t>
  </si>
  <si>
    <t>Angling for Perfection!</t>
  </si>
  <si>
    <t>Island Ichthyologist</t>
  </si>
  <si>
    <t>Island Togetherness</t>
  </si>
  <si>
    <t>You've Got the Bug</t>
  </si>
  <si>
    <t>Bugs Don't Bug Me</t>
  </si>
  <si>
    <t>Have a Nice DIY!</t>
  </si>
  <si>
    <t>DIY Tools</t>
  </si>
  <si>
    <t>DIY Furniture</t>
  </si>
  <si>
    <t>Furniture Freshener</t>
  </si>
  <si>
    <t>Rough-hewn</t>
  </si>
  <si>
    <t>Trashed Tools</t>
  </si>
  <si>
    <t>Rock-Splitting Champ</t>
  </si>
  <si>
    <t>Bona Fide Bone Finder</t>
  </si>
  <si>
    <t>Fossil Assessment</t>
  </si>
  <si>
    <t>Greedy Weeder</t>
  </si>
  <si>
    <t>Flower Power</t>
  </si>
  <si>
    <t>Flower Tender</t>
  </si>
  <si>
    <t>Tomorrow's Trees Today</t>
  </si>
  <si>
    <t>Pick of the Bunch</t>
  </si>
  <si>
    <t>Fruit Roots</t>
  </si>
  <si>
    <t>Go Ahead. Be Shellfish!</t>
  </si>
  <si>
    <t>Clam and Collected</t>
  </si>
  <si>
    <t>Trash Fishin'</t>
  </si>
  <si>
    <t>Cast Master</t>
  </si>
  <si>
    <t>Dream House</t>
  </si>
  <si>
    <t>???</t>
  </si>
  <si>
    <t>Decorated Decorator</t>
  </si>
  <si>
    <t>Hoard Reward</t>
  </si>
  <si>
    <t>Good Things in Store!</t>
  </si>
  <si>
    <t>Remarkable Remodeler</t>
  </si>
  <si>
    <t>Smile Isle</t>
  </si>
  <si>
    <t>Reaction Ruler</t>
  </si>
  <si>
    <t>Island Shutterbug</t>
  </si>
  <si>
    <t>Edit Credit</t>
  </si>
  <si>
    <t>NookPhone Life</t>
  </si>
  <si>
    <t>That's One Smart Phone</t>
  </si>
  <si>
    <t>Shop to It</t>
  </si>
  <si>
    <t>Growing Collection</t>
  </si>
  <si>
    <t>Nook Miles for Miles!</t>
  </si>
  <si>
    <t>First-Time Buyer</t>
  </si>
  <si>
    <t>Seller of Unwanted Stuff</t>
  </si>
  <si>
    <t>Moving Fees Paid!</t>
  </si>
  <si>
    <t>Bell Ringer</t>
  </si>
  <si>
    <t>Miles for Stalkholders</t>
  </si>
  <si>
    <t>Cornering the Stalk Market</t>
  </si>
  <si>
    <t>Unlock Nook Miles</t>
  </si>
  <si>
    <t>Catch fish</t>
  </si>
  <si>
    <t>Catch unique fish</t>
  </si>
  <si>
    <t>Talk to all villagers daily</t>
  </si>
  <si>
    <t>Catch bugs</t>
  </si>
  <si>
    <t>Collect recipes</t>
  </si>
  <si>
    <t>Craft tools</t>
  </si>
  <si>
    <t>Craft furniture</t>
  </si>
  <si>
    <t>Refurbish furniture</t>
  </si>
  <si>
    <t>Chop wood from trees</t>
  </si>
  <si>
    <t>Break tools</t>
  </si>
  <si>
    <t>Hit a rock 8 times in a row</t>
  </si>
  <si>
    <t>Dig up a fossil</t>
  </si>
  <si>
    <t>Have fossils assessed</t>
  </si>
  <si>
    <t>Sell weeds</t>
  </si>
  <si>
    <t>Plant flowers</t>
  </si>
  <si>
    <t>Water flowers</t>
  </si>
  <si>
    <t>Plant saplings</t>
  </si>
  <si>
    <t>Sell fruit</t>
  </si>
  <si>
    <t>Plant each fruit</t>
  </si>
  <si>
    <t>Cherry</t>
  </si>
  <si>
    <t>Orange</t>
  </si>
  <si>
    <t>Pear</t>
  </si>
  <si>
    <t>Peach</t>
  </si>
  <si>
    <t>Apple</t>
  </si>
  <si>
    <t>Coconut</t>
  </si>
  <si>
    <t>Sell seashells</t>
  </si>
  <si>
    <t>Dig up clams</t>
  </si>
  <si>
    <t>Fish up trash</t>
  </si>
  <si>
    <t>Catch fish without any getting away</t>
  </si>
  <si>
    <t>Expand your house</t>
  </si>
  <si>
    <t>Get an 'S' rank from the HHA</t>
  </si>
  <si>
    <t>Fill cells in with the paint bucket tool to show you've completed them.</t>
  </si>
  <si>
    <t>Put furniture in your house</t>
  </si>
  <si>
    <t>Put items in storage</t>
  </si>
  <si>
    <t>Remodel your house</t>
  </si>
  <si>
    <t>Learn reactions</t>
  </si>
  <si>
    <t>Fulfill reqeusts for villagers</t>
  </si>
  <si>
    <t>Take a photo with the NookPhone</t>
  </si>
  <si>
    <t>Customize your passport</t>
  </si>
  <si>
    <t>Use your NookPhone</t>
  </si>
  <si>
    <t>Use your NookPhone many times</t>
  </si>
  <si>
    <t>Buy items using Nook Shopping</t>
  </si>
  <si>
    <t>Collect items in your catalog</t>
  </si>
  <si>
    <t>Complete Nook Miles+ goals</t>
  </si>
  <si>
    <t>Buy an item</t>
  </si>
  <si>
    <t>Sell an item</t>
  </si>
  <si>
    <t>Pay your moving fees</t>
  </si>
  <si>
    <t>Spend Bells</t>
  </si>
  <si>
    <t>Buy turnips</t>
  </si>
  <si>
    <t>Make a profit from selling turnips</t>
  </si>
  <si>
    <t>No More Loan Payments!</t>
  </si>
  <si>
    <t>Bulletin-Board Benefit</t>
  </si>
  <si>
    <t>Popular Pen Pal</t>
  </si>
  <si>
    <t>Flea Flicker</t>
  </si>
  <si>
    <t>Taking the Sting Out</t>
  </si>
  <si>
    <t>Faint of Heart</t>
  </si>
  <si>
    <t>Lost Treasure</t>
  </si>
  <si>
    <t>It's Raining Treasure!</t>
  </si>
  <si>
    <t>Fun with Fences</t>
  </si>
  <si>
    <t>Wishes Come True</t>
  </si>
  <si>
    <t>Exterior Decorator</t>
  </si>
  <si>
    <t>Town Icons</t>
  </si>
  <si>
    <t>Island Designer</t>
  </si>
  <si>
    <t>Wispy Island Secrets</t>
  </si>
  <si>
    <t>Gulliver's Travails</t>
  </si>
  <si>
    <t>ManiaKK</t>
  </si>
  <si>
    <t>True Friends</t>
  </si>
  <si>
    <t>Birthday Celebration</t>
  </si>
  <si>
    <t>Happy Birthday!</t>
  </si>
  <si>
    <t>Fishing Tourney!</t>
  </si>
  <si>
    <t>Bug-Off!</t>
  </si>
  <si>
    <t>Making a Change</t>
  </si>
  <si>
    <t>First Custom Design!</t>
  </si>
  <si>
    <t>Custom Design Pro!</t>
  </si>
  <si>
    <t>Paydirt!</t>
  </si>
  <si>
    <t>Shady Shakedown</t>
  </si>
  <si>
    <t>Island and Yourland</t>
  </si>
  <si>
    <t>Host the Most</t>
  </si>
  <si>
    <t>Active Island Resident</t>
  </si>
  <si>
    <t>Pay off your first loan</t>
  </si>
  <si>
    <t>Write on the bulletin board</t>
  </si>
  <si>
    <t>Send letters</t>
  </si>
  <si>
    <t>Get stung by wasps twice and faint</t>
  </si>
  <si>
    <t>Get attacked by a tarantula or scorpion</t>
  </si>
  <si>
    <t>Pop balloons (and collect their prizes?)</t>
  </si>
  <si>
    <t>Place fences</t>
  </si>
  <si>
    <t>Place furniture outside</t>
  </si>
  <si>
    <t>Flag</t>
  </si>
  <si>
    <t>Town Tune</t>
  </si>
  <si>
    <t>Paths</t>
  </si>
  <si>
    <t>Water</t>
  </si>
  <si>
    <t>Cliffs</t>
  </si>
  <si>
    <t>Help Wisp</t>
  </si>
  <si>
    <t>Help Gulliver</t>
  </si>
  <si>
    <t>Pop a balloon and drop its prize in water</t>
  </si>
  <si>
    <t>Become close friends with villagers</t>
  </si>
  <si>
    <t>Go to K.K. Slider shows</t>
  </si>
  <si>
    <t>Wish upon shooting stars</t>
  </si>
  <si>
    <t>Catch fleas on villagers</t>
  </si>
  <si>
    <t>Celebrate villagers' birthdays</t>
  </si>
  <si>
    <t>Celebrate your birthday</t>
  </si>
  <si>
    <t>Participate in Fishing Tourneys</t>
  </si>
  <si>
    <t>Spring</t>
  </si>
  <si>
    <t>Summer</t>
  </si>
  <si>
    <t>Fall</t>
  </si>
  <si>
    <t>Winter</t>
  </si>
  <si>
    <t>Participate in Bug-Offs</t>
  </si>
  <si>
    <t>Dig up buried treasure</t>
  </si>
  <si>
    <t>Shake furniture out of trees</t>
  </si>
  <si>
    <t>Visit other players' islands</t>
  </si>
  <si>
    <t>Host other players on your island</t>
  </si>
  <si>
    <t>Play daily</t>
  </si>
  <si>
    <t>Change outfit with a closet</t>
  </si>
  <si>
    <t>Create a Pro Custom Design</t>
  </si>
  <si>
    <t>Create a Custom Design</t>
  </si>
  <si>
    <t>Netting Better</t>
  </si>
  <si>
    <t>Catch five wasps 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</si>
</sst>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10"/>
      <color rgb="FFFF0000"/>
      <name val="Arial"/>
      <family val="2"/>
    </font>
    <font>
      <sz val="5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1" fillId="0" borderId="1" xfId="0" applyFont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7" borderId="12" xfId="0" applyFont="1" applyFill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11" fillId="7" borderId="0" xfId="0" applyFont="1" applyFill="1" applyAlignment="1">
      <alignment horizontal="right"/>
    </xf>
    <xf numFmtId="0" fontId="7" fillId="7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top"/>
    </xf>
  </cellXfs>
  <cellStyles count="1">
    <cellStyle name="Normal" xfId="0" builtinId="0"/>
  </cellStyles>
  <dxfs count="76"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2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2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rgb="FFFF7C80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2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rgb="FFFF7C80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rgb="FFFF7C80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92D05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ill>
        <patternFill>
          <bgColor theme="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2107-BDAA-4F47-B0B5-A243C82F771D}">
  <sheetPr>
    <tabColor rgb="FFFFFF99"/>
  </sheetPr>
  <dimension ref="A1:AR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625" style="3" customWidth="1"/>
    <col min="2" max="2" width="24.25" style="2" customWidth="1"/>
    <col min="3" max="3" width="20" style="2" customWidth="1"/>
    <col min="4" max="4" width="10.625" style="3" customWidth="1"/>
    <col min="5" max="5" width="29.625" style="2" customWidth="1"/>
    <col min="6" max="17" width="2.625" style="3" bestFit="1" customWidth="1"/>
    <col min="18" max="18" width="3.875" style="2" customWidth="1"/>
    <col min="19" max="42" width="2.375" style="3" bestFit="1" customWidth="1"/>
    <col min="43" max="16384" width="9" style="2"/>
  </cols>
  <sheetData>
    <row r="1" spans="1:44" ht="21.75" x14ac:dyDescent="0.2">
      <c r="A1" s="4" t="s">
        <v>332</v>
      </c>
      <c r="B1" s="5" t="s">
        <v>44</v>
      </c>
      <c r="C1" s="5" t="s">
        <v>45</v>
      </c>
      <c r="D1" s="4" t="s">
        <v>46</v>
      </c>
      <c r="E1" s="5" t="s">
        <v>47</v>
      </c>
      <c r="F1" s="6" t="str">
        <f>IF(Options!$B$2="Northern","Jan","Jul")</f>
        <v>Jan</v>
      </c>
      <c r="G1" s="6" t="str">
        <f>IF(Options!$B$2="Northern","Feb","Aug")</f>
        <v>Feb</v>
      </c>
      <c r="H1" s="6" t="str">
        <f>IF(Options!$B$2="Northern","Mar","Sep")</f>
        <v>Mar</v>
      </c>
      <c r="I1" s="6" t="str">
        <f>IF(Options!$B$2="Northern","Apr","Oct")</f>
        <v>Apr</v>
      </c>
      <c r="J1" s="6" t="str">
        <f>IF(Options!$B$2="Northern","May","Nov")</f>
        <v>May</v>
      </c>
      <c r="K1" s="6" t="str">
        <f>IF(Options!$B$2="Northern","Jun","Dec")</f>
        <v>Jun</v>
      </c>
      <c r="L1" s="6" t="str">
        <f>IF(Options!$B$2="Northern","Jul","Jan")</f>
        <v>Jul</v>
      </c>
      <c r="M1" s="6" t="str">
        <f>IF(Options!$B$2="Northern","Aug","Feb")</f>
        <v>Aug</v>
      </c>
      <c r="N1" s="6" t="str">
        <f>IF(Options!$B$2="Northern","Sep","Mar")</f>
        <v>Sep</v>
      </c>
      <c r="O1" s="6" t="str">
        <f>IF(Options!$B$2="Northern","Oct","Apr")</f>
        <v>Oct</v>
      </c>
      <c r="P1" s="6" t="str">
        <f>IF(Options!$B$2="Northern","Nov","May")</f>
        <v>Nov</v>
      </c>
      <c r="Q1" s="6" t="str">
        <f>IF(Options!$B$2="Northern","Dec","Jun")</f>
        <v>Dec</v>
      </c>
      <c r="R1" s="7"/>
      <c r="S1" s="7" t="s">
        <v>348</v>
      </c>
      <c r="T1" s="7" t="s">
        <v>349</v>
      </c>
      <c r="U1" s="7" t="s">
        <v>350</v>
      </c>
      <c r="V1" s="7" t="s">
        <v>352</v>
      </c>
      <c r="W1" s="7" t="s">
        <v>353</v>
      </c>
      <c r="X1" s="7" t="s">
        <v>354</v>
      </c>
      <c r="Y1" s="7" t="s">
        <v>355</v>
      </c>
      <c r="Z1" s="7" t="s">
        <v>356</v>
      </c>
      <c r="AA1" s="7" t="s">
        <v>357</v>
      </c>
      <c r="AB1" s="7" t="s">
        <v>358</v>
      </c>
      <c r="AC1" s="7" t="s">
        <v>359</v>
      </c>
      <c r="AD1" s="7" t="s">
        <v>360</v>
      </c>
      <c r="AE1" s="7" t="s">
        <v>361</v>
      </c>
      <c r="AF1" s="7" t="s">
        <v>362</v>
      </c>
      <c r="AG1" s="7" t="s">
        <v>351</v>
      </c>
      <c r="AH1" s="7" t="s">
        <v>363</v>
      </c>
      <c r="AI1" s="7" t="s">
        <v>364</v>
      </c>
      <c r="AJ1" s="7" t="s">
        <v>365</v>
      </c>
      <c r="AK1" s="7" t="s">
        <v>366</v>
      </c>
      <c r="AL1" s="7" t="s">
        <v>367</v>
      </c>
      <c r="AM1" s="7" t="s">
        <v>368</v>
      </c>
      <c r="AN1" s="7" t="s">
        <v>369</v>
      </c>
      <c r="AO1" s="7" t="s">
        <v>370</v>
      </c>
      <c r="AP1" s="7" t="s">
        <v>371</v>
      </c>
      <c r="AQ1" s="5" t="s">
        <v>495</v>
      </c>
      <c r="AR1" s="5" t="s">
        <v>494</v>
      </c>
    </row>
    <row r="2" spans="1:44" x14ac:dyDescent="0.2">
      <c r="A2" s="18"/>
      <c r="B2" s="9" t="s">
        <v>242</v>
      </c>
      <c r="C2" s="10" t="s">
        <v>7</v>
      </c>
      <c r="D2" s="11" t="s">
        <v>333</v>
      </c>
      <c r="E2" s="10" t="s">
        <v>50</v>
      </c>
      <c r="F2" s="12"/>
      <c r="G2" s="12"/>
      <c r="H2" s="12"/>
      <c r="I2" s="12" t="s">
        <v>394</v>
      </c>
      <c r="J2" s="12" t="s">
        <v>394</v>
      </c>
      <c r="K2" s="12" t="s">
        <v>394</v>
      </c>
      <c r="L2" s="12" t="s">
        <v>394</v>
      </c>
      <c r="M2" s="12" t="s">
        <v>394</v>
      </c>
      <c r="N2" s="12" t="s">
        <v>394</v>
      </c>
      <c r="O2" s="12"/>
      <c r="P2" s="12"/>
      <c r="Q2" s="12"/>
      <c r="R2" s="9"/>
      <c r="S2" s="8"/>
      <c r="T2" s="8"/>
      <c r="U2" s="8"/>
      <c r="V2" s="8"/>
      <c r="W2" s="8"/>
      <c r="X2" s="8"/>
      <c r="Y2" s="8"/>
      <c r="Z2" s="8"/>
      <c r="AA2" s="8" t="s">
        <v>394</v>
      </c>
      <c r="AB2" s="8" t="s">
        <v>394</v>
      </c>
      <c r="AC2" s="8" t="s">
        <v>394</v>
      </c>
      <c r="AD2" s="8" t="s">
        <v>394</v>
      </c>
      <c r="AE2" s="8" t="s">
        <v>394</v>
      </c>
      <c r="AF2" s="8" t="s">
        <v>394</v>
      </c>
      <c r="AG2" s="8" t="s">
        <v>394</v>
      </c>
      <c r="AH2" s="8" t="s">
        <v>394</v>
      </c>
      <c r="AI2" s="8" t="s">
        <v>394</v>
      </c>
      <c r="AJ2" s="8"/>
      <c r="AK2" s="8"/>
      <c r="AL2" s="8"/>
      <c r="AM2" s="8"/>
      <c r="AN2" s="8"/>
      <c r="AO2" s="8"/>
      <c r="AP2" s="8"/>
      <c r="AQ2" s="2" t="b">
        <f ca="1">OFFSET($F2,0,MOD(MONTH(TODAY())+IF(Options!$B$2="Northern",0,6)-1,12))&gt;0</f>
        <v>0</v>
      </c>
      <c r="AR2" s="2" t="b">
        <f ca="1">OFFSET($F2,0,MOD(MONTH(TODAY())+IF(Options!$B$2="Northern",0,6),12))&gt;0</f>
        <v>1</v>
      </c>
    </row>
    <row r="3" spans="1:44" x14ac:dyDescent="0.2">
      <c r="A3" s="18"/>
      <c r="B3" s="9" t="s">
        <v>243</v>
      </c>
      <c r="C3" s="10" t="s">
        <v>0</v>
      </c>
      <c r="D3" s="11" t="s">
        <v>3</v>
      </c>
      <c r="E3" s="10" t="s">
        <v>51</v>
      </c>
      <c r="F3" s="8" t="s">
        <v>394</v>
      </c>
      <c r="G3" s="8" t="s">
        <v>394</v>
      </c>
      <c r="H3" s="8" t="s">
        <v>394</v>
      </c>
      <c r="I3" s="8" t="s">
        <v>394</v>
      </c>
      <c r="J3" s="8" t="s">
        <v>394</v>
      </c>
      <c r="K3" s="8" t="s">
        <v>394</v>
      </c>
      <c r="L3" s="8" t="s">
        <v>394</v>
      </c>
      <c r="M3" s="8" t="s">
        <v>394</v>
      </c>
      <c r="N3" s="8" t="s">
        <v>394</v>
      </c>
      <c r="O3" s="8" t="s">
        <v>394</v>
      </c>
      <c r="P3" s="8" t="s">
        <v>394</v>
      </c>
      <c r="Q3" s="8" t="s">
        <v>394</v>
      </c>
      <c r="R3" s="9"/>
      <c r="S3" s="8" t="s">
        <v>394</v>
      </c>
      <c r="T3" s="8" t="s">
        <v>394</v>
      </c>
      <c r="U3" s="8" t="s">
        <v>394</v>
      </c>
      <c r="V3" s="8" t="s">
        <v>394</v>
      </c>
      <c r="W3" s="8" t="s">
        <v>394</v>
      </c>
      <c r="X3" s="8" t="s">
        <v>394</v>
      </c>
      <c r="Y3" s="8" t="s">
        <v>394</v>
      </c>
      <c r="Z3" s="8" t="s">
        <v>394</v>
      </c>
      <c r="AA3" s="8" t="s">
        <v>394</v>
      </c>
      <c r="AB3" s="8" t="s">
        <v>394</v>
      </c>
      <c r="AC3" s="8" t="s">
        <v>394</v>
      </c>
      <c r="AD3" s="8" t="s">
        <v>394</v>
      </c>
      <c r="AE3" s="8" t="s">
        <v>394</v>
      </c>
      <c r="AF3" s="8" t="s">
        <v>394</v>
      </c>
      <c r="AG3" s="8" t="s">
        <v>394</v>
      </c>
      <c r="AH3" s="8" t="s">
        <v>394</v>
      </c>
      <c r="AI3" s="8" t="s">
        <v>394</v>
      </c>
      <c r="AJ3" s="8" t="s">
        <v>394</v>
      </c>
      <c r="AK3" s="8" t="s">
        <v>394</v>
      </c>
      <c r="AL3" s="8" t="s">
        <v>394</v>
      </c>
      <c r="AM3" s="8" t="s">
        <v>394</v>
      </c>
      <c r="AN3" s="8" t="s">
        <v>394</v>
      </c>
      <c r="AO3" s="8" t="s">
        <v>394</v>
      </c>
      <c r="AP3" s="8" t="s">
        <v>394</v>
      </c>
      <c r="AQ3" s="2" t="b">
        <f ca="1">OFFSET($F3,0,MOD(MONTH(TODAY())+IF(Options!$B$2="Northern",0,6)-1,12))&gt;0</f>
        <v>1</v>
      </c>
      <c r="AR3" s="2" t="b">
        <f ca="1">OFFSET($F3,0,MOD(MONTH(TODAY())+IF(Options!$B$2="Northern",0,6),12))&gt;0</f>
        <v>1</v>
      </c>
    </row>
    <row r="4" spans="1:44" x14ac:dyDescent="0.2">
      <c r="A4" s="18"/>
      <c r="B4" s="9" t="s">
        <v>244</v>
      </c>
      <c r="C4" s="10" t="s">
        <v>7</v>
      </c>
      <c r="D4" s="11" t="s">
        <v>334</v>
      </c>
      <c r="E4" s="13" t="s">
        <v>347</v>
      </c>
      <c r="F4" s="8"/>
      <c r="G4" s="8"/>
      <c r="H4" s="8"/>
      <c r="I4" s="8" t="s">
        <v>394</v>
      </c>
      <c r="J4" s="8" t="s">
        <v>394</v>
      </c>
      <c r="K4" s="8" t="s">
        <v>394</v>
      </c>
      <c r="L4" s="8" t="s">
        <v>394</v>
      </c>
      <c r="M4" s="8" t="s">
        <v>394</v>
      </c>
      <c r="N4" s="8" t="s">
        <v>394</v>
      </c>
      <c r="O4" s="8"/>
      <c r="P4" s="8"/>
      <c r="Q4" s="8"/>
      <c r="R4" s="9"/>
      <c r="S4" s="8" t="s">
        <v>394</v>
      </c>
      <c r="T4" s="8" t="s">
        <v>394</v>
      </c>
      <c r="U4" s="8" t="s">
        <v>394</v>
      </c>
      <c r="V4" s="8" t="s">
        <v>394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 t="s">
        <v>394</v>
      </c>
      <c r="AM4" s="8" t="s">
        <v>394</v>
      </c>
      <c r="AN4" s="8" t="s">
        <v>394</v>
      </c>
      <c r="AO4" s="8" t="s">
        <v>394</v>
      </c>
      <c r="AP4" s="8" t="s">
        <v>394</v>
      </c>
      <c r="AQ4" s="2" t="b">
        <f ca="1">OFFSET($F4,0,MOD(MONTH(TODAY())+IF(Options!$B$2="Northern",0,6)-1,12))&gt;0</f>
        <v>0</v>
      </c>
      <c r="AR4" s="2" t="b">
        <f ca="1">OFFSET($F4,0,MOD(MONTH(TODAY())+IF(Options!$B$2="Northern",0,6),12))&gt;0</f>
        <v>1</v>
      </c>
    </row>
    <row r="5" spans="1:44" x14ac:dyDescent="0.2">
      <c r="A5" s="18"/>
      <c r="B5" s="9" t="s">
        <v>245</v>
      </c>
      <c r="C5" s="10" t="s">
        <v>0</v>
      </c>
      <c r="D5" s="11" t="s">
        <v>3</v>
      </c>
      <c r="E5" s="10" t="s">
        <v>52</v>
      </c>
      <c r="F5" s="8" t="s">
        <v>394</v>
      </c>
      <c r="G5" s="8" t="s">
        <v>394</v>
      </c>
      <c r="H5" s="8" t="s">
        <v>394</v>
      </c>
      <c r="I5" s="8" t="s">
        <v>394</v>
      </c>
      <c r="J5" s="8" t="s">
        <v>394</v>
      </c>
      <c r="K5" s="8" t="s">
        <v>394</v>
      </c>
      <c r="L5" s="8" t="s">
        <v>394</v>
      </c>
      <c r="M5" s="8" t="s">
        <v>394</v>
      </c>
      <c r="N5" s="8" t="s">
        <v>394</v>
      </c>
      <c r="O5" s="8" t="s">
        <v>394</v>
      </c>
      <c r="P5" s="8" t="s">
        <v>394</v>
      </c>
      <c r="Q5" s="8" t="s">
        <v>394</v>
      </c>
      <c r="R5" s="9"/>
      <c r="S5" s="8" t="s">
        <v>394</v>
      </c>
      <c r="T5" s="8" t="s">
        <v>394</v>
      </c>
      <c r="U5" s="8" t="s">
        <v>394</v>
      </c>
      <c r="V5" s="8" t="s">
        <v>394</v>
      </c>
      <c r="W5" s="8" t="s">
        <v>394</v>
      </c>
      <c r="X5" s="8" t="s">
        <v>394</v>
      </c>
      <c r="Y5" s="8" t="s">
        <v>394</v>
      </c>
      <c r="Z5" s="8" t="s">
        <v>394</v>
      </c>
      <c r="AA5" s="8" t="s">
        <v>394</v>
      </c>
      <c r="AB5" s="8" t="s">
        <v>394</v>
      </c>
      <c r="AC5" s="8" t="s">
        <v>394</v>
      </c>
      <c r="AD5" s="8" t="s">
        <v>394</v>
      </c>
      <c r="AE5" s="8" t="s">
        <v>394</v>
      </c>
      <c r="AF5" s="8" t="s">
        <v>394</v>
      </c>
      <c r="AG5" s="8" t="s">
        <v>394</v>
      </c>
      <c r="AH5" s="8" t="s">
        <v>394</v>
      </c>
      <c r="AI5" s="8" t="s">
        <v>394</v>
      </c>
      <c r="AJ5" s="8" t="s">
        <v>394</v>
      </c>
      <c r="AK5" s="8" t="s">
        <v>394</v>
      </c>
      <c r="AL5" s="8" t="s">
        <v>394</v>
      </c>
      <c r="AM5" s="8" t="s">
        <v>394</v>
      </c>
      <c r="AN5" s="8" t="s">
        <v>394</v>
      </c>
      <c r="AO5" s="8" t="s">
        <v>394</v>
      </c>
      <c r="AP5" s="8" t="s">
        <v>394</v>
      </c>
      <c r="AQ5" s="2" t="b">
        <f ca="1">OFFSET($F5,0,MOD(MONTH(TODAY())+IF(Options!$B$2="Northern",0,6)-1,12))&gt;0</f>
        <v>1</v>
      </c>
      <c r="AR5" s="2" t="b">
        <f ca="1">OFFSET($F5,0,MOD(MONTH(TODAY())+IF(Options!$B$2="Northern",0,6),12))&gt;0</f>
        <v>1</v>
      </c>
    </row>
    <row r="6" spans="1:44" x14ac:dyDescent="0.2">
      <c r="A6" s="18"/>
      <c r="B6" s="9" t="s">
        <v>246</v>
      </c>
      <c r="C6" s="10" t="s">
        <v>26</v>
      </c>
      <c r="D6" s="11" t="s">
        <v>333</v>
      </c>
      <c r="E6" s="10" t="s">
        <v>53</v>
      </c>
      <c r="F6" s="8"/>
      <c r="G6" s="8"/>
      <c r="H6" s="12"/>
      <c r="I6" s="12"/>
      <c r="J6" s="12" t="s">
        <v>394</v>
      </c>
      <c r="K6" s="12" t="s">
        <v>394</v>
      </c>
      <c r="L6" s="12" t="s">
        <v>394</v>
      </c>
      <c r="M6" s="12" t="s">
        <v>394</v>
      </c>
      <c r="N6" s="12" t="s">
        <v>394</v>
      </c>
      <c r="O6" s="12" t="s">
        <v>394</v>
      </c>
      <c r="P6" s="12"/>
      <c r="Q6" s="8"/>
      <c r="R6" s="9"/>
      <c r="S6" s="8"/>
      <c r="T6" s="8"/>
      <c r="U6" s="8"/>
      <c r="V6" s="8"/>
      <c r="W6" s="8"/>
      <c r="X6" s="8"/>
      <c r="Y6" s="8"/>
      <c r="Z6" s="8"/>
      <c r="AA6" s="8" t="s">
        <v>394</v>
      </c>
      <c r="AB6" s="8" t="s">
        <v>394</v>
      </c>
      <c r="AC6" s="8" t="s">
        <v>394</v>
      </c>
      <c r="AD6" s="8" t="s">
        <v>394</v>
      </c>
      <c r="AE6" s="8" t="s">
        <v>394</v>
      </c>
      <c r="AF6" s="8" t="s">
        <v>394</v>
      </c>
      <c r="AG6" s="8" t="s">
        <v>394</v>
      </c>
      <c r="AH6" s="8" t="s">
        <v>394</v>
      </c>
      <c r="AI6" s="8" t="s">
        <v>394</v>
      </c>
      <c r="AJ6" s="8"/>
      <c r="AK6" s="8"/>
      <c r="AL6" s="8"/>
      <c r="AM6" s="8"/>
      <c r="AN6" s="8"/>
      <c r="AO6" s="8"/>
      <c r="AP6" s="8"/>
      <c r="AQ6" s="2" t="b">
        <f ca="1">OFFSET($F6,0,MOD(MONTH(TODAY())+IF(Options!$B$2="Northern",0,6)-1,12))&gt;0</f>
        <v>0</v>
      </c>
      <c r="AR6" s="2" t="b">
        <f ca="1">OFFSET($F6,0,MOD(MONTH(TODAY())+IF(Options!$B$2="Northern",0,6),12))&gt;0</f>
        <v>0</v>
      </c>
    </row>
    <row r="7" spans="1:44" x14ac:dyDescent="0.2">
      <c r="A7" s="18"/>
      <c r="B7" s="9" t="s">
        <v>247</v>
      </c>
      <c r="C7" s="10" t="s">
        <v>54</v>
      </c>
      <c r="D7" s="11" t="s">
        <v>335</v>
      </c>
      <c r="E7" s="10" t="s">
        <v>55</v>
      </c>
      <c r="F7" s="12"/>
      <c r="G7" s="12"/>
      <c r="H7" s="12"/>
      <c r="I7" s="12"/>
      <c r="J7" s="12"/>
      <c r="K7" s="12"/>
      <c r="L7" s="12"/>
      <c r="M7" s="12"/>
      <c r="N7" s="12" t="s">
        <v>394</v>
      </c>
      <c r="O7" s="12" t="s">
        <v>394</v>
      </c>
      <c r="P7" s="12"/>
      <c r="Q7" s="12"/>
      <c r="R7" s="9"/>
      <c r="S7" s="8" t="s">
        <v>394</v>
      </c>
      <c r="T7" s="8" t="s">
        <v>394</v>
      </c>
      <c r="U7" s="8" t="s">
        <v>394</v>
      </c>
      <c r="V7" s="8" t="s">
        <v>394</v>
      </c>
      <c r="W7" s="8" t="s">
        <v>394</v>
      </c>
      <c r="X7" s="8" t="s">
        <v>394</v>
      </c>
      <c r="Y7" s="8" t="s">
        <v>394</v>
      </c>
      <c r="Z7" s="8" t="s">
        <v>394</v>
      </c>
      <c r="AA7" s="8"/>
      <c r="AB7" s="8"/>
      <c r="AC7" s="8"/>
      <c r="AD7" s="8"/>
      <c r="AE7" s="8"/>
      <c r="AF7" s="8"/>
      <c r="AG7" s="8"/>
      <c r="AH7" s="8"/>
      <c r="AI7" s="8"/>
      <c r="AJ7" s="8" t="s">
        <v>394</v>
      </c>
      <c r="AK7" s="8" t="s">
        <v>394</v>
      </c>
      <c r="AL7" s="8" t="s">
        <v>394</v>
      </c>
      <c r="AM7" s="8" t="s">
        <v>394</v>
      </c>
      <c r="AN7" s="8" t="s">
        <v>394</v>
      </c>
      <c r="AO7" s="8" t="s">
        <v>394</v>
      </c>
      <c r="AP7" s="8" t="s">
        <v>394</v>
      </c>
      <c r="AQ7" s="2" t="b">
        <f ca="1">OFFSET($F7,0,MOD(MONTH(TODAY())+IF(Options!$B$2="Northern",0,6)-1,12))&gt;0</f>
        <v>0</v>
      </c>
      <c r="AR7" s="2" t="b">
        <f ca="1">OFFSET($F7,0,MOD(MONTH(TODAY())+IF(Options!$B$2="Northern",0,6),12))&gt;0</f>
        <v>0</v>
      </c>
    </row>
    <row r="8" spans="1:44" x14ac:dyDescent="0.2">
      <c r="A8" s="18"/>
      <c r="B8" s="9" t="s">
        <v>248</v>
      </c>
      <c r="C8" s="10" t="s">
        <v>48</v>
      </c>
      <c r="D8" s="11" t="s">
        <v>3</v>
      </c>
      <c r="E8" s="13" t="s">
        <v>347</v>
      </c>
      <c r="F8" s="8"/>
      <c r="G8" s="8"/>
      <c r="H8" s="8"/>
      <c r="I8" s="8"/>
      <c r="J8" s="8"/>
      <c r="K8" s="8"/>
      <c r="L8" s="8" t="s">
        <v>394</v>
      </c>
      <c r="M8" s="8" t="s">
        <v>394</v>
      </c>
      <c r="N8" s="8"/>
      <c r="O8" s="8"/>
      <c r="P8" s="8"/>
      <c r="Q8" s="8"/>
      <c r="R8" s="9"/>
      <c r="S8" s="8" t="s">
        <v>394</v>
      </c>
      <c r="T8" s="8" t="s">
        <v>394</v>
      </c>
      <c r="U8" s="8" t="s">
        <v>394</v>
      </c>
      <c r="V8" s="8" t="s">
        <v>394</v>
      </c>
      <c r="W8" s="8" t="s">
        <v>394</v>
      </c>
      <c r="X8" s="8" t="s">
        <v>394</v>
      </c>
      <c r="Y8" s="8" t="s">
        <v>394</v>
      </c>
      <c r="Z8" s="8" t="s">
        <v>394</v>
      </c>
      <c r="AA8" s="8" t="s">
        <v>394</v>
      </c>
      <c r="AB8" s="8" t="s">
        <v>394</v>
      </c>
      <c r="AC8" s="8" t="s">
        <v>394</v>
      </c>
      <c r="AD8" s="8" t="s">
        <v>394</v>
      </c>
      <c r="AE8" s="8" t="s">
        <v>394</v>
      </c>
      <c r="AF8" s="8" t="s">
        <v>394</v>
      </c>
      <c r="AG8" s="8" t="s">
        <v>394</v>
      </c>
      <c r="AH8" s="8" t="s">
        <v>394</v>
      </c>
      <c r="AI8" s="8" t="s">
        <v>394</v>
      </c>
      <c r="AJ8" s="8" t="s">
        <v>394</v>
      </c>
      <c r="AK8" s="8" t="s">
        <v>394</v>
      </c>
      <c r="AL8" s="8" t="s">
        <v>394</v>
      </c>
      <c r="AM8" s="8" t="s">
        <v>394</v>
      </c>
      <c r="AN8" s="8" t="s">
        <v>394</v>
      </c>
      <c r="AO8" s="8" t="s">
        <v>394</v>
      </c>
      <c r="AP8" s="8" t="s">
        <v>394</v>
      </c>
      <c r="AQ8" s="2" t="b">
        <f ca="1">OFFSET($F8,0,MOD(MONTH(TODAY())+IF(Options!$B$2="Northern",0,6)-1,12))&gt;0</f>
        <v>0</v>
      </c>
      <c r="AR8" s="2" t="b">
        <f ca="1">OFFSET($F8,0,MOD(MONTH(TODAY())+IF(Options!$B$2="Northern",0,6),12))&gt;0</f>
        <v>0</v>
      </c>
    </row>
    <row r="9" spans="1:44" x14ac:dyDescent="0.2">
      <c r="A9" s="18"/>
      <c r="B9" s="9" t="s">
        <v>249</v>
      </c>
      <c r="C9" s="10" t="s">
        <v>48</v>
      </c>
      <c r="D9" s="11" t="s">
        <v>333</v>
      </c>
      <c r="E9" s="10" t="s">
        <v>56</v>
      </c>
      <c r="F9" s="8"/>
      <c r="G9" s="8"/>
      <c r="H9" s="8"/>
      <c r="I9" s="8"/>
      <c r="J9" s="8"/>
      <c r="K9" s="8"/>
      <c r="L9" s="8" t="s">
        <v>394</v>
      </c>
      <c r="M9" s="8" t="s">
        <v>394</v>
      </c>
      <c r="N9" s="8"/>
      <c r="O9" s="8"/>
      <c r="P9" s="8"/>
      <c r="Q9" s="8"/>
      <c r="R9" s="9"/>
      <c r="S9" s="8"/>
      <c r="T9" s="8"/>
      <c r="U9" s="8"/>
      <c r="V9" s="8"/>
      <c r="W9" s="8"/>
      <c r="X9" s="8"/>
      <c r="Y9" s="8"/>
      <c r="Z9" s="8"/>
      <c r="AA9" s="8" t="s">
        <v>394</v>
      </c>
      <c r="AB9" s="8" t="s">
        <v>394</v>
      </c>
      <c r="AC9" s="8" t="s">
        <v>394</v>
      </c>
      <c r="AD9" s="8" t="s">
        <v>394</v>
      </c>
      <c r="AE9" s="8" t="s">
        <v>394</v>
      </c>
      <c r="AF9" s="8" t="s">
        <v>394</v>
      </c>
      <c r="AG9" s="8" t="s">
        <v>394</v>
      </c>
      <c r="AH9" s="8" t="s">
        <v>394</v>
      </c>
      <c r="AI9" s="8" t="s">
        <v>394</v>
      </c>
      <c r="AJ9" s="8"/>
      <c r="AK9" s="8"/>
      <c r="AL9" s="8"/>
      <c r="AM9" s="8"/>
      <c r="AN9" s="8"/>
      <c r="AO9" s="8"/>
      <c r="AP9" s="8"/>
      <c r="AQ9" s="2" t="b">
        <f ca="1">OFFSET($F9,0,MOD(MONTH(TODAY())+IF(Options!$B$2="Northern",0,6)-1,12))&gt;0</f>
        <v>0</v>
      </c>
      <c r="AR9" s="2" t="b">
        <f ca="1">OFFSET($F9,0,MOD(MONTH(TODAY())+IF(Options!$B$2="Northern",0,6),12))&gt;0</f>
        <v>0</v>
      </c>
    </row>
    <row r="10" spans="1:44" x14ac:dyDescent="0.2">
      <c r="A10" s="18"/>
      <c r="B10" s="9" t="s">
        <v>250</v>
      </c>
      <c r="C10" s="10" t="s">
        <v>57</v>
      </c>
      <c r="D10" s="11" t="s">
        <v>336</v>
      </c>
      <c r="E10" s="10" t="s">
        <v>58</v>
      </c>
      <c r="F10" s="8" t="s">
        <v>394</v>
      </c>
      <c r="G10" s="8" t="s">
        <v>394</v>
      </c>
      <c r="H10" s="8" t="s">
        <v>394</v>
      </c>
      <c r="I10" s="8" t="s">
        <v>394</v>
      </c>
      <c r="J10" s="8" t="s">
        <v>394</v>
      </c>
      <c r="K10" s="8" t="s">
        <v>394</v>
      </c>
      <c r="L10" s="8"/>
      <c r="M10" s="8"/>
      <c r="N10" s="8" t="s">
        <v>394</v>
      </c>
      <c r="O10" s="8" t="s">
        <v>394</v>
      </c>
      <c r="P10" s="8" t="s">
        <v>394</v>
      </c>
      <c r="Q10" s="8" t="s">
        <v>394</v>
      </c>
      <c r="R10" s="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 t="s">
        <v>394</v>
      </c>
      <c r="AK10" s="8" t="s">
        <v>394</v>
      </c>
      <c r="AL10" s="8" t="s">
        <v>394</v>
      </c>
      <c r="AM10" s="8" t="s">
        <v>394</v>
      </c>
      <c r="AN10" s="8" t="s">
        <v>394</v>
      </c>
      <c r="AO10" s="8" t="s">
        <v>394</v>
      </c>
      <c r="AP10" s="8"/>
      <c r="AQ10" s="2" t="b">
        <f ca="1">OFFSET($F10,0,MOD(MONTH(TODAY())+IF(Options!$B$2="Northern",0,6)-1,12))&gt;0</f>
        <v>1</v>
      </c>
      <c r="AR10" s="2" t="b">
        <f ca="1">OFFSET($F10,0,MOD(MONTH(TODAY())+IF(Options!$B$2="Northern",0,6),12))&gt;0</f>
        <v>1</v>
      </c>
    </row>
    <row r="11" spans="1:44" x14ac:dyDescent="0.2">
      <c r="A11" s="18"/>
      <c r="B11" s="9" t="s">
        <v>251</v>
      </c>
      <c r="C11" s="10" t="s">
        <v>48</v>
      </c>
      <c r="D11" s="11" t="s">
        <v>3</v>
      </c>
      <c r="E11" s="10" t="s">
        <v>59</v>
      </c>
      <c r="F11" s="8"/>
      <c r="G11" s="8"/>
      <c r="H11" s="8"/>
      <c r="I11" s="8"/>
      <c r="J11" s="8"/>
      <c r="K11" s="8"/>
      <c r="L11" s="8" t="s">
        <v>394</v>
      </c>
      <c r="M11" s="8" t="s">
        <v>394</v>
      </c>
      <c r="N11" s="8"/>
      <c r="O11" s="8"/>
      <c r="P11" s="8"/>
      <c r="Q11" s="8"/>
      <c r="R11" s="9"/>
      <c r="S11" s="8" t="s">
        <v>394</v>
      </c>
      <c r="T11" s="8" t="s">
        <v>394</v>
      </c>
      <c r="U11" s="8" t="s">
        <v>394</v>
      </c>
      <c r="V11" s="8" t="s">
        <v>394</v>
      </c>
      <c r="W11" s="8" t="s">
        <v>394</v>
      </c>
      <c r="X11" s="8" t="s">
        <v>394</v>
      </c>
      <c r="Y11" s="8" t="s">
        <v>394</v>
      </c>
      <c r="Z11" s="8" t="s">
        <v>394</v>
      </c>
      <c r="AA11" s="8" t="s">
        <v>394</v>
      </c>
      <c r="AB11" s="8" t="s">
        <v>394</v>
      </c>
      <c r="AC11" s="8" t="s">
        <v>394</v>
      </c>
      <c r="AD11" s="8" t="s">
        <v>394</v>
      </c>
      <c r="AE11" s="8" t="s">
        <v>394</v>
      </c>
      <c r="AF11" s="8" t="s">
        <v>394</v>
      </c>
      <c r="AG11" s="8" t="s">
        <v>394</v>
      </c>
      <c r="AH11" s="8" t="s">
        <v>394</v>
      </c>
      <c r="AI11" s="8" t="s">
        <v>394</v>
      </c>
      <c r="AJ11" s="8" t="s">
        <v>394</v>
      </c>
      <c r="AK11" s="8" t="s">
        <v>394</v>
      </c>
      <c r="AL11" s="8" t="s">
        <v>394</v>
      </c>
      <c r="AM11" s="8" t="s">
        <v>394</v>
      </c>
      <c r="AN11" s="8" t="s">
        <v>394</v>
      </c>
      <c r="AO11" s="8" t="s">
        <v>394</v>
      </c>
      <c r="AP11" s="8" t="s">
        <v>394</v>
      </c>
      <c r="AQ11" s="2" t="b">
        <f ca="1">OFFSET($F11,0,MOD(MONTH(TODAY())+IF(Options!$B$2="Northern",0,6)-1,12))&gt;0</f>
        <v>0</v>
      </c>
      <c r="AR11" s="2" t="b">
        <f ca="1">OFFSET($F11,0,MOD(MONTH(TODAY())+IF(Options!$B$2="Northern",0,6),12))&gt;0</f>
        <v>0</v>
      </c>
    </row>
    <row r="12" spans="1:44" x14ac:dyDescent="0.2">
      <c r="A12" s="18"/>
      <c r="B12" s="9" t="s">
        <v>252</v>
      </c>
      <c r="C12" s="10" t="s">
        <v>0</v>
      </c>
      <c r="D12" s="11" t="s">
        <v>3</v>
      </c>
      <c r="E12" s="10" t="s">
        <v>60</v>
      </c>
      <c r="F12" s="8" t="s">
        <v>394</v>
      </c>
      <c r="G12" s="8" t="s">
        <v>394</v>
      </c>
      <c r="H12" s="8" t="s">
        <v>394</v>
      </c>
      <c r="I12" s="8" t="s">
        <v>394</v>
      </c>
      <c r="J12" s="8" t="s">
        <v>394</v>
      </c>
      <c r="K12" s="8" t="s">
        <v>394</v>
      </c>
      <c r="L12" s="8" t="s">
        <v>394</v>
      </c>
      <c r="M12" s="8" t="s">
        <v>394</v>
      </c>
      <c r="N12" s="8" t="s">
        <v>394</v>
      </c>
      <c r="O12" s="8" t="s">
        <v>394</v>
      </c>
      <c r="P12" s="8" t="s">
        <v>394</v>
      </c>
      <c r="Q12" s="8" t="s">
        <v>394</v>
      </c>
      <c r="R12" s="9"/>
      <c r="S12" s="8" t="s">
        <v>394</v>
      </c>
      <c r="T12" s="8" t="s">
        <v>394</v>
      </c>
      <c r="U12" s="8" t="s">
        <v>394</v>
      </c>
      <c r="V12" s="8" t="s">
        <v>394</v>
      </c>
      <c r="W12" s="8" t="s">
        <v>394</v>
      </c>
      <c r="X12" s="8" t="s">
        <v>394</v>
      </c>
      <c r="Y12" s="8" t="s">
        <v>394</v>
      </c>
      <c r="Z12" s="8" t="s">
        <v>394</v>
      </c>
      <c r="AA12" s="8" t="s">
        <v>394</v>
      </c>
      <c r="AB12" s="8" t="s">
        <v>394</v>
      </c>
      <c r="AC12" s="8" t="s">
        <v>394</v>
      </c>
      <c r="AD12" s="8" t="s">
        <v>394</v>
      </c>
      <c r="AE12" s="8" t="s">
        <v>394</v>
      </c>
      <c r="AF12" s="8" t="s">
        <v>394</v>
      </c>
      <c r="AG12" s="8" t="s">
        <v>394</v>
      </c>
      <c r="AH12" s="8" t="s">
        <v>394</v>
      </c>
      <c r="AI12" s="8" t="s">
        <v>394</v>
      </c>
      <c r="AJ12" s="8" t="s">
        <v>394</v>
      </c>
      <c r="AK12" s="8" t="s">
        <v>394</v>
      </c>
      <c r="AL12" s="8" t="s">
        <v>394</v>
      </c>
      <c r="AM12" s="8" t="s">
        <v>394</v>
      </c>
      <c r="AN12" s="8" t="s">
        <v>394</v>
      </c>
      <c r="AO12" s="8" t="s">
        <v>394</v>
      </c>
      <c r="AP12" s="8" t="s">
        <v>394</v>
      </c>
      <c r="AQ12" s="2" t="b">
        <f ca="1">OFFSET($F12,0,MOD(MONTH(TODAY())+IF(Options!$B$2="Northern",0,6)-1,12))&gt;0</f>
        <v>1</v>
      </c>
      <c r="AR12" s="2" t="b">
        <f ca="1">OFFSET($F12,0,MOD(MONTH(TODAY())+IF(Options!$B$2="Northern",0,6),12))&gt;0</f>
        <v>1</v>
      </c>
    </row>
    <row r="13" spans="1:44" x14ac:dyDescent="0.2">
      <c r="A13" s="18"/>
      <c r="B13" s="9" t="s">
        <v>253</v>
      </c>
      <c r="C13" s="10" t="s">
        <v>41</v>
      </c>
      <c r="D13" s="11" t="s">
        <v>337</v>
      </c>
      <c r="E13" s="13" t="s">
        <v>61</v>
      </c>
      <c r="F13" s="8"/>
      <c r="G13" s="8"/>
      <c r="H13" s="8"/>
      <c r="I13" s="8" t="s">
        <v>394</v>
      </c>
      <c r="J13" s="8" t="s">
        <v>394</v>
      </c>
      <c r="K13" s="8" t="s">
        <v>394</v>
      </c>
      <c r="L13" s="8" t="s">
        <v>394</v>
      </c>
      <c r="M13" s="8" t="s">
        <v>394</v>
      </c>
      <c r="N13" s="8"/>
      <c r="O13" s="8"/>
      <c r="P13" s="8"/>
      <c r="Q13" s="8"/>
      <c r="R13" s="9"/>
      <c r="S13" s="8"/>
      <c r="T13" s="8"/>
      <c r="U13" s="8"/>
      <c r="V13" s="8"/>
      <c r="W13" s="8" t="s">
        <v>394</v>
      </c>
      <c r="X13" s="8" t="s">
        <v>394</v>
      </c>
      <c r="Y13" s="8" t="s">
        <v>394</v>
      </c>
      <c r="Z13" s="8" t="s">
        <v>394</v>
      </c>
      <c r="AA13" s="8" t="s">
        <v>394</v>
      </c>
      <c r="AB13" s="8" t="s">
        <v>394</v>
      </c>
      <c r="AC13" s="8" t="s">
        <v>394</v>
      </c>
      <c r="AD13" s="8" t="s">
        <v>394</v>
      </c>
      <c r="AE13" s="8" t="s">
        <v>394</v>
      </c>
      <c r="AF13" s="8" t="s">
        <v>394</v>
      </c>
      <c r="AG13" s="8" t="s">
        <v>394</v>
      </c>
      <c r="AH13" s="8" t="s">
        <v>394</v>
      </c>
      <c r="AI13" s="8" t="s">
        <v>394</v>
      </c>
      <c r="AJ13" s="8" t="s">
        <v>394</v>
      </c>
      <c r="AK13" s="8" t="s">
        <v>394</v>
      </c>
      <c r="AL13" s="8"/>
      <c r="AM13" s="8"/>
      <c r="AN13" s="8"/>
      <c r="AO13" s="8"/>
      <c r="AP13" s="8"/>
      <c r="AQ13" s="2" t="b">
        <f ca="1">OFFSET($F13,0,MOD(MONTH(TODAY())+IF(Options!$B$2="Northern",0,6)-1,12))&gt;0</f>
        <v>0</v>
      </c>
      <c r="AR13" s="2" t="b">
        <f ca="1">OFFSET($F13,0,MOD(MONTH(TODAY())+IF(Options!$B$2="Northern",0,6),12))&gt;0</f>
        <v>1</v>
      </c>
    </row>
    <row r="14" spans="1:44" x14ac:dyDescent="0.2">
      <c r="A14" s="18"/>
      <c r="B14" s="9" t="s">
        <v>254</v>
      </c>
      <c r="C14" s="10" t="s">
        <v>57</v>
      </c>
      <c r="D14" s="11" t="s">
        <v>337</v>
      </c>
      <c r="E14" s="10" t="s">
        <v>50</v>
      </c>
      <c r="F14" s="8" t="s">
        <v>394</v>
      </c>
      <c r="G14" s="8" t="s">
        <v>394</v>
      </c>
      <c r="H14" s="8" t="s">
        <v>394</v>
      </c>
      <c r="I14" s="8" t="s">
        <v>394</v>
      </c>
      <c r="J14" s="8" t="s">
        <v>394</v>
      </c>
      <c r="K14" s="8" t="s">
        <v>394</v>
      </c>
      <c r="L14" s="8"/>
      <c r="M14" s="8"/>
      <c r="N14" s="8" t="s">
        <v>394</v>
      </c>
      <c r="O14" s="8" t="s">
        <v>394</v>
      </c>
      <c r="P14" s="8" t="s">
        <v>394</v>
      </c>
      <c r="Q14" s="8" t="s">
        <v>394</v>
      </c>
      <c r="R14" s="9"/>
      <c r="S14" s="8"/>
      <c r="T14" s="8"/>
      <c r="U14" s="8"/>
      <c r="V14" s="8"/>
      <c r="W14" s="8" t="s">
        <v>394</v>
      </c>
      <c r="X14" s="8" t="s">
        <v>394</v>
      </c>
      <c r="Y14" s="8" t="s">
        <v>394</v>
      </c>
      <c r="Z14" s="8" t="s">
        <v>394</v>
      </c>
      <c r="AA14" s="8" t="s">
        <v>394</v>
      </c>
      <c r="AB14" s="8" t="s">
        <v>394</v>
      </c>
      <c r="AC14" s="8" t="s">
        <v>394</v>
      </c>
      <c r="AD14" s="8" t="s">
        <v>394</v>
      </c>
      <c r="AE14" s="8" t="s">
        <v>394</v>
      </c>
      <c r="AF14" s="8" t="s">
        <v>394</v>
      </c>
      <c r="AG14" s="8" t="s">
        <v>394</v>
      </c>
      <c r="AH14" s="8" t="s">
        <v>394</v>
      </c>
      <c r="AI14" s="8" t="s">
        <v>394</v>
      </c>
      <c r="AJ14" s="8" t="s">
        <v>394</v>
      </c>
      <c r="AK14" s="8" t="s">
        <v>394</v>
      </c>
      <c r="AL14" s="8"/>
      <c r="AM14" s="8"/>
      <c r="AN14" s="8"/>
      <c r="AO14" s="8"/>
      <c r="AP14" s="8"/>
      <c r="AQ14" s="2" t="b">
        <f ca="1">OFFSET($F14,0,MOD(MONTH(TODAY())+IF(Options!$B$2="Northern",0,6)-1,12))&gt;0</f>
        <v>1</v>
      </c>
      <c r="AR14" s="2" t="b">
        <f ca="1">OFFSET($F14,0,MOD(MONTH(TODAY())+IF(Options!$B$2="Northern",0,6),12))&gt;0</f>
        <v>1</v>
      </c>
    </row>
    <row r="15" spans="1:44" x14ac:dyDescent="0.2">
      <c r="A15" s="18"/>
      <c r="B15" s="9" t="s">
        <v>255</v>
      </c>
      <c r="C15" s="10" t="s">
        <v>38</v>
      </c>
      <c r="D15" s="11" t="s">
        <v>335</v>
      </c>
      <c r="E15" s="10" t="s">
        <v>55</v>
      </c>
      <c r="F15" s="8"/>
      <c r="G15" s="8"/>
      <c r="H15" s="8"/>
      <c r="I15" s="8"/>
      <c r="J15" s="8"/>
      <c r="K15" s="8"/>
      <c r="L15" s="8"/>
      <c r="M15" s="8"/>
      <c r="N15" s="8" t="s">
        <v>394</v>
      </c>
      <c r="O15" s="8" t="s">
        <v>394</v>
      </c>
      <c r="P15" s="8" t="s">
        <v>394</v>
      </c>
      <c r="Q15" s="8"/>
      <c r="R15" s="9"/>
      <c r="S15" s="8" t="s">
        <v>394</v>
      </c>
      <c r="T15" s="8" t="s">
        <v>394</v>
      </c>
      <c r="U15" s="8" t="s">
        <v>394</v>
      </c>
      <c r="V15" s="8" t="s">
        <v>394</v>
      </c>
      <c r="W15" s="8" t="s">
        <v>394</v>
      </c>
      <c r="X15" s="8" t="s">
        <v>394</v>
      </c>
      <c r="Y15" s="8" t="s">
        <v>394</v>
      </c>
      <c r="Z15" s="8" t="s">
        <v>394</v>
      </c>
      <c r="AA15" s="8"/>
      <c r="AB15" s="8"/>
      <c r="AC15" s="8"/>
      <c r="AD15" s="8"/>
      <c r="AE15" s="8"/>
      <c r="AF15" s="8"/>
      <c r="AG15" s="8"/>
      <c r="AH15" s="8"/>
      <c r="AI15" s="8"/>
      <c r="AJ15" s="8" t="s">
        <v>394</v>
      </c>
      <c r="AK15" s="8" t="s">
        <v>394</v>
      </c>
      <c r="AL15" s="8" t="s">
        <v>394</v>
      </c>
      <c r="AM15" s="8" t="s">
        <v>394</v>
      </c>
      <c r="AN15" s="8" t="s">
        <v>394</v>
      </c>
      <c r="AO15" s="8" t="s">
        <v>394</v>
      </c>
      <c r="AP15" s="8" t="s">
        <v>394</v>
      </c>
      <c r="AQ15" s="2" t="b">
        <f ca="1">OFFSET($F15,0,MOD(MONTH(TODAY())+IF(Options!$B$2="Northern",0,6)-1,12))&gt;0</f>
        <v>0</v>
      </c>
      <c r="AR15" s="2" t="b">
        <f ca="1">OFFSET($F15,0,MOD(MONTH(TODAY())+IF(Options!$B$2="Northern",0,6),12))&gt;0</f>
        <v>0</v>
      </c>
    </row>
    <row r="16" spans="1:44" x14ac:dyDescent="0.2">
      <c r="A16" s="18"/>
      <c r="B16" s="9" t="s">
        <v>256</v>
      </c>
      <c r="C16" s="10" t="s">
        <v>48</v>
      </c>
      <c r="D16" s="11" t="s">
        <v>335</v>
      </c>
      <c r="E16" s="10" t="s">
        <v>62</v>
      </c>
      <c r="F16" s="8"/>
      <c r="G16" s="8"/>
      <c r="H16" s="8"/>
      <c r="I16" s="8"/>
      <c r="J16" s="8"/>
      <c r="K16" s="8"/>
      <c r="L16" s="8" t="s">
        <v>394</v>
      </c>
      <c r="M16" s="8" t="s">
        <v>394</v>
      </c>
      <c r="N16" s="8"/>
      <c r="O16" s="8"/>
      <c r="P16" s="8"/>
      <c r="Q16" s="8"/>
      <c r="R16" s="9"/>
      <c r="S16" s="8" t="s">
        <v>394</v>
      </c>
      <c r="T16" s="8" t="s">
        <v>394</v>
      </c>
      <c r="U16" s="8" t="s">
        <v>394</v>
      </c>
      <c r="V16" s="8" t="s">
        <v>394</v>
      </c>
      <c r="W16" s="8" t="s">
        <v>394</v>
      </c>
      <c r="X16" s="8" t="s">
        <v>394</v>
      </c>
      <c r="Y16" s="8" t="s">
        <v>394</v>
      </c>
      <c r="Z16" s="8" t="s">
        <v>394</v>
      </c>
      <c r="AA16" s="8"/>
      <c r="AB16" s="8"/>
      <c r="AC16" s="8"/>
      <c r="AD16" s="8"/>
      <c r="AE16" s="8"/>
      <c r="AF16" s="8"/>
      <c r="AG16" s="8"/>
      <c r="AH16" s="8"/>
      <c r="AI16" s="8"/>
      <c r="AJ16" s="8" t="s">
        <v>394</v>
      </c>
      <c r="AK16" s="8" t="s">
        <v>394</v>
      </c>
      <c r="AL16" s="8" t="s">
        <v>394</v>
      </c>
      <c r="AM16" s="8" t="s">
        <v>394</v>
      </c>
      <c r="AN16" s="8" t="s">
        <v>394</v>
      </c>
      <c r="AO16" s="8" t="s">
        <v>394</v>
      </c>
      <c r="AP16" s="8" t="s">
        <v>394</v>
      </c>
      <c r="AQ16" s="2" t="b">
        <f ca="1">OFFSET($F16,0,MOD(MONTH(TODAY())+IF(Options!$B$2="Northern",0,6)-1,12))&gt;0</f>
        <v>0</v>
      </c>
      <c r="AR16" s="2" t="b">
        <f ca="1">OFFSET($F16,0,MOD(MONTH(TODAY())+IF(Options!$B$2="Northern",0,6),12))&gt;0</f>
        <v>0</v>
      </c>
    </row>
    <row r="17" spans="1:44" x14ac:dyDescent="0.2">
      <c r="A17" s="18"/>
      <c r="B17" s="9" t="s">
        <v>257</v>
      </c>
      <c r="C17" s="10" t="s">
        <v>30</v>
      </c>
      <c r="D17" s="11" t="s">
        <v>3</v>
      </c>
      <c r="E17" s="10" t="s">
        <v>53</v>
      </c>
      <c r="F17" s="8" t="s">
        <v>394</v>
      </c>
      <c r="G17" s="8" t="s">
        <v>394</v>
      </c>
      <c r="H17" s="8"/>
      <c r="I17" s="8"/>
      <c r="J17" s="8"/>
      <c r="K17" s="8"/>
      <c r="L17" s="8"/>
      <c r="M17" s="8"/>
      <c r="N17" s="8"/>
      <c r="O17" s="8"/>
      <c r="P17" s="8" t="s">
        <v>394</v>
      </c>
      <c r="Q17" s="8" t="s">
        <v>394</v>
      </c>
      <c r="R17" s="9"/>
      <c r="S17" s="8" t="s">
        <v>394</v>
      </c>
      <c r="T17" s="8" t="s">
        <v>394</v>
      </c>
      <c r="U17" s="8" t="s">
        <v>394</v>
      </c>
      <c r="V17" s="8" t="s">
        <v>394</v>
      </c>
      <c r="W17" s="8" t="s">
        <v>394</v>
      </c>
      <c r="X17" s="8" t="s">
        <v>394</v>
      </c>
      <c r="Y17" s="8" t="s">
        <v>394</v>
      </c>
      <c r="Z17" s="8" t="s">
        <v>394</v>
      </c>
      <c r="AA17" s="8" t="s">
        <v>394</v>
      </c>
      <c r="AB17" s="8" t="s">
        <v>394</v>
      </c>
      <c r="AC17" s="8" t="s">
        <v>394</v>
      </c>
      <c r="AD17" s="8" t="s">
        <v>394</v>
      </c>
      <c r="AE17" s="8" t="s">
        <v>394</v>
      </c>
      <c r="AF17" s="8" t="s">
        <v>394</v>
      </c>
      <c r="AG17" s="8" t="s">
        <v>394</v>
      </c>
      <c r="AH17" s="8" t="s">
        <v>394</v>
      </c>
      <c r="AI17" s="8" t="s">
        <v>394</v>
      </c>
      <c r="AJ17" s="8" t="s">
        <v>394</v>
      </c>
      <c r="AK17" s="8" t="s">
        <v>394</v>
      </c>
      <c r="AL17" s="8" t="s">
        <v>394</v>
      </c>
      <c r="AM17" s="8" t="s">
        <v>394</v>
      </c>
      <c r="AN17" s="8" t="s">
        <v>394</v>
      </c>
      <c r="AO17" s="8" t="s">
        <v>394</v>
      </c>
      <c r="AP17" s="8" t="s">
        <v>394</v>
      </c>
      <c r="AQ17" s="2" t="b">
        <f ca="1">OFFSET($F17,0,MOD(MONTH(TODAY())+IF(Options!$B$2="Northern",0,6)-1,12))&gt;0</f>
        <v>0</v>
      </c>
      <c r="AR17" s="2" t="b">
        <f ca="1">OFFSET($F17,0,MOD(MONTH(TODAY())+IF(Options!$B$2="Northern",0,6),12))&gt;0</f>
        <v>0</v>
      </c>
    </row>
    <row r="18" spans="1:44" x14ac:dyDescent="0.2">
      <c r="A18" s="18"/>
      <c r="B18" s="9" t="s">
        <v>258</v>
      </c>
      <c r="C18" s="10" t="s">
        <v>43</v>
      </c>
      <c r="D18" s="11" t="s">
        <v>333</v>
      </c>
      <c r="E18" s="10" t="s">
        <v>53</v>
      </c>
      <c r="F18" s="8"/>
      <c r="G18" s="8"/>
      <c r="H18" s="8"/>
      <c r="I18" s="8" t="s">
        <v>394</v>
      </c>
      <c r="J18" s="8" t="s">
        <v>394</v>
      </c>
      <c r="K18" s="8" t="s">
        <v>394</v>
      </c>
      <c r="L18" s="8" t="s">
        <v>394</v>
      </c>
      <c r="M18" s="8" t="s">
        <v>394</v>
      </c>
      <c r="N18" s="8" t="s">
        <v>394</v>
      </c>
      <c r="O18" s="8" t="s">
        <v>394</v>
      </c>
      <c r="P18" s="8"/>
      <c r="Q18" s="8"/>
      <c r="R18" s="9"/>
      <c r="S18" s="8"/>
      <c r="T18" s="8"/>
      <c r="U18" s="8"/>
      <c r="V18" s="8"/>
      <c r="W18" s="8"/>
      <c r="X18" s="8"/>
      <c r="Y18" s="8"/>
      <c r="Z18" s="8"/>
      <c r="AA18" s="8" t="s">
        <v>394</v>
      </c>
      <c r="AB18" s="8" t="s">
        <v>394</v>
      </c>
      <c r="AC18" s="8" t="s">
        <v>394</v>
      </c>
      <c r="AD18" s="8" t="s">
        <v>394</v>
      </c>
      <c r="AE18" s="8" t="s">
        <v>394</v>
      </c>
      <c r="AF18" s="8" t="s">
        <v>394</v>
      </c>
      <c r="AG18" s="8" t="s">
        <v>394</v>
      </c>
      <c r="AH18" s="8" t="s">
        <v>394</v>
      </c>
      <c r="AI18" s="8" t="s">
        <v>394</v>
      </c>
      <c r="AJ18" s="8"/>
      <c r="AK18" s="8"/>
      <c r="AL18" s="8"/>
      <c r="AM18" s="8"/>
      <c r="AN18" s="8"/>
      <c r="AO18" s="8"/>
      <c r="AP18" s="8"/>
      <c r="AQ18" s="2" t="b">
        <f ca="1">OFFSET($F18,0,MOD(MONTH(TODAY())+IF(Options!$B$2="Northern",0,6)-1,12))&gt;0</f>
        <v>0</v>
      </c>
      <c r="AR18" s="2" t="b">
        <f ca="1">OFFSET($F18,0,MOD(MONTH(TODAY())+IF(Options!$B$2="Northern",0,6),12))&gt;0</f>
        <v>1</v>
      </c>
    </row>
    <row r="19" spans="1:44" x14ac:dyDescent="0.2">
      <c r="A19" s="18"/>
      <c r="B19" s="9" t="s">
        <v>259</v>
      </c>
      <c r="C19" s="10" t="s">
        <v>49</v>
      </c>
      <c r="D19" s="11" t="s">
        <v>338</v>
      </c>
      <c r="E19" s="10" t="s">
        <v>2</v>
      </c>
      <c r="F19" s="8"/>
      <c r="G19" s="8"/>
      <c r="H19" s="8"/>
      <c r="I19" s="8"/>
      <c r="J19" s="8" t="s">
        <v>394</v>
      </c>
      <c r="K19" s="8" t="s">
        <v>394</v>
      </c>
      <c r="L19" s="8" t="s">
        <v>394</v>
      </c>
      <c r="M19" s="8" t="s">
        <v>394</v>
      </c>
      <c r="N19" s="8" t="s">
        <v>394</v>
      </c>
      <c r="O19" s="8"/>
      <c r="P19" s="8"/>
      <c r="Q19" s="8"/>
      <c r="R19" s="9"/>
      <c r="S19" s="8"/>
      <c r="T19" s="8"/>
      <c r="U19" s="8"/>
      <c r="V19" s="8"/>
      <c r="W19" s="8"/>
      <c r="X19" s="8"/>
      <c r="Y19" s="8"/>
      <c r="Z19" s="8"/>
      <c r="AA19" s="8" t="s">
        <v>394</v>
      </c>
      <c r="AB19" s="8" t="s">
        <v>394</v>
      </c>
      <c r="AC19" s="8" t="s">
        <v>394</v>
      </c>
      <c r="AD19" s="8" t="s">
        <v>394</v>
      </c>
      <c r="AE19" s="8" t="s">
        <v>394</v>
      </c>
      <c r="AF19" s="8" t="s">
        <v>394</v>
      </c>
      <c r="AG19" s="8" t="s">
        <v>394</v>
      </c>
      <c r="AH19" s="8" t="s">
        <v>394</v>
      </c>
      <c r="AI19" s="8" t="s">
        <v>394</v>
      </c>
      <c r="AJ19" s="8" t="s">
        <v>394</v>
      </c>
      <c r="AK19" s="8" t="s">
        <v>394</v>
      </c>
      <c r="AL19" s="8"/>
      <c r="AM19" s="8"/>
      <c r="AN19" s="8"/>
      <c r="AO19" s="8"/>
      <c r="AP19" s="8"/>
      <c r="AQ19" s="2" t="b">
        <f ca="1">OFFSET($F19,0,MOD(MONTH(TODAY())+IF(Options!$B$2="Northern",0,6)-1,12))&gt;0</f>
        <v>0</v>
      </c>
      <c r="AR19" s="2" t="b">
        <f ca="1">OFFSET($F19,0,MOD(MONTH(TODAY())+IF(Options!$B$2="Northern",0,6),12))&gt;0</f>
        <v>0</v>
      </c>
    </row>
    <row r="20" spans="1:44" x14ac:dyDescent="0.2">
      <c r="A20" s="18"/>
      <c r="B20" s="9" t="s">
        <v>260</v>
      </c>
      <c r="C20" s="10" t="s">
        <v>40</v>
      </c>
      <c r="D20" s="11" t="s">
        <v>3</v>
      </c>
      <c r="E20" s="10" t="s">
        <v>59</v>
      </c>
      <c r="F20" s="8"/>
      <c r="G20" s="8"/>
      <c r="H20" s="8"/>
      <c r="I20" s="8"/>
      <c r="J20" s="8"/>
      <c r="K20" s="8" t="s">
        <v>394</v>
      </c>
      <c r="L20" s="8" t="s">
        <v>394</v>
      </c>
      <c r="M20" s="8" t="s">
        <v>394</v>
      </c>
      <c r="N20" s="8"/>
      <c r="O20" s="8"/>
      <c r="P20" s="8"/>
      <c r="Q20" s="8"/>
      <c r="R20" s="9"/>
      <c r="S20" s="8" t="s">
        <v>394</v>
      </c>
      <c r="T20" s="8" t="s">
        <v>394</v>
      </c>
      <c r="U20" s="8" t="s">
        <v>394</v>
      </c>
      <c r="V20" s="8" t="s">
        <v>394</v>
      </c>
      <c r="W20" s="8" t="s">
        <v>394</v>
      </c>
      <c r="X20" s="8" t="s">
        <v>394</v>
      </c>
      <c r="Y20" s="8" t="s">
        <v>394</v>
      </c>
      <c r="Z20" s="8" t="s">
        <v>394</v>
      </c>
      <c r="AA20" s="8" t="s">
        <v>394</v>
      </c>
      <c r="AB20" s="8" t="s">
        <v>394</v>
      </c>
      <c r="AC20" s="8" t="s">
        <v>394</v>
      </c>
      <c r="AD20" s="8" t="s">
        <v>394</v>
      </c>
      <c r="AE20" s="8" t="s">
        <v>394</v>
      </c>
      <c r="AF20" s="8" t="s">
        <v>394</v>
      </c>
      <c r="AG20" s="8" t="s">
        <v>394</v>
      </c>
      <c r="AH20" s="8" t="s">
        <v>394</v>
      </c>
      <c r="AI20" s="8" t="s">
        <v>394</v>
      </c>
      <c r="AJ20" s="8" t="s">
        <v>394</v>
      </c>
      <c r="AK20" s="8" t="s">
        <v>394</v>
      </c>
      <c r="AL20" s="8" t="s">
        <v>394</v>
      </c>
      <c r="AM20" s="8" t="s">
        <v>394</v>
      </c>
      <c r="AN20" s="8" t="s">
        <v>394</v>
      </c>
      <c r="AO20" s="8" t="s">
        <v>394</v>
      </c>
      <c r="AP20" s="8" t="s">
        <v>394</v>
      </c>
      <c r="AQ20" s="2" t="b">
        <f ca="1">OFFSET($F20,0,MOD(MONTH(TODAY())+IF(Options!$B$2="Northern",0,6)-1,12))&gt;0</f>
        <v>0</v>
      </c>
      <c r="AR20" s="2" t="b">
        <f ca="1">OFFSET($F20,0,MOD(MONTH(TODAY())+IF(Options!$B$2="Northern",0,6),12))&gt;0</f>
        <v>0</v>
      </c>
    </row>
    <row r="21" spans="1:44" x14ac:dyDescent="0.2">
      <c r="A21" s="18"/>
      <c r="B21" s="9" t="s">
        <v>261</v>
      </c>
      <c r="C21" s="10" t="s">
        <v>13</v>
      </c>
      <c r="D21" s="11" t="s">
        <v>3</v>
      </c>
      <c r="E21" s="10" t="s">
        <v>63</v>
      </c>
      <c r="F21" s="8" t="s">
        <v>394</v>
      </c>
      <c r="G21" s="8" t="s">
        <v>394</v>
      </c>
      <c r="H21" s="8"/>
      <c r="I21" s="8"/>
      <c r="J21" s="8"/>
      <c r="K21" s="8"/>
      <c r="L21" s="8"/>
      <c r="M21" s="8"/>
      <c r="N21" s="8"/>
      <c r="O21" s="8"/>
      <c r="P21" s="8"/>
      <c r="Q21" s="8" t="s">
        <v>394</v>
      </c>
      <c r="R21" s="9"/>
      <c r="S21" s="8" t="s">
        <v>394</v>
      </c>
      <c r="T21" s="8" t="s">
        <v>394</v>
      </c>
      <c r="U21" s="8" t="s">
        <v>394</v>
      </c>
      <c r="V21" s="8" t="s">
        <v>394</v>
      </c>
      <c r="W21" s="8" t="s">
        <v>394</v>
      </c>
      <c r="X21" s="8" t="s">
        <v>394</v>
      </c>
      <c r="Y21" s="8" t="s">
        <v>394</v>
      </c>
      <c r="Z21" s="8" t="s">
        <v>394</v>
      </c>
      <c r="AA21" s="8" t="s">
        <v>394</v>
      </c>
      <c r="AB21" s="8" t="s">
        <v>394</v>
      </c>
      <c r="AC21" s="8" t="s">
        <v>394</v>
      </c>
      <c r="AD21" s="8" t="s">
        <v>394</v>
      </c>
      <c r="AE21" s="8" t="s">
        <v>394</v>
      </c>
      <c r="AF21" s="8" t="s">
        <v>394</v>
      </c>
      <c r="AG21" s="8" t="s">
        <v>394</v>
      </c>
      <c r="AH21" s="8" t="s">
        <v>394</v>
      </c>
      <c r="AI21" s="8" t="s">
        <v>394</v>
      </c>
      <c r="AJ21" s="8" t="s">
        <v>394</v>
      </c>
      <c r="AK21" s="8" t="s">
        <v>394</v>
      </c>
      <c r="AL21" s="8" t="s">
        <v>394</v>
      </c>
      <c r="AM21" s="8" t="s">
        <v>394</v>
      </c>
      <c r="AN21" s="8" t="s">
        <v>394</v>
      </c>
      <c r="AO21" s="8" t="s">
        <v>394</v>
      </c>
      <c r="AP21" s="8" t="s">
        <v>394</v>
      </c>
      <c r="AQ21" s="2" t="b">
        <f ca="1">OFFSET($F21,0,MOD(MONTH(TODAY())+IF(Options!$B$2="Northern",0,6)-1,12))&gt;0</f>
        <v>0</v>
      </c>
      <c r="AR21" s="2" t="b">
        <f ca="1">OFFSET($F21,0,MOD(MONTH(TODAY())+IF(Options!$B$2="Northern",0,6),12))&gt;0</f>
        <v>0</v>
      </c>
    </row>
    <row r="22" spans="1:44" x14ac:dyDescent="0.2">
      <c r="A22" s="18"/>
      <c r="B22" s="9" t="s">
        <v>262</v>
      </c>
      <c r="C22" s="10" t="s">
        <v>18</v>
      </c>
      <c r="D22" s="11" t="s">
        <v>3</v>
      </c>
      <c r="E22" s="10" t="s">
        <v>55</v>
      </c>
      <c r="F22" s="8"/>
      <c r="G22" s="8"/>
      <c r="H22" s="8"/>
      <c r="I22" s="8"/>
      <c r="J22" s="8"/>
      <c r="K22" s="8"/>
      <c r="L22" s="8" t="s">
        <v>394</v>
      </c>
      <c r="M22" s="8" t="s">
        <v>394</v>
      </c>
      <c r="N22" s="8" t="s">
        <v>394</v>
      </c>
      <c r="O22" s="8"/>
      <c r="P22" s="8"/>
      <c r="Q22" s="8"/>
      <c r="R22" s="9"/>
      <c r="S22" s="8" t="s">
        <v>394</v>
      </c>
      <c r="T22" s="8" t="s">
        <v>394</v>
      </c>
      <c r="U22" s="8" t="s">
        <v>394</v>
      </c>
      <c r="V22" s="8" t="s">
        <v>394</v>
      </c>
      <c r="W22" s="8" t="s">
        <v>394</v>
      </c>
      <c r="X22" s="8" t="s">
        <v>394</v>
      </c>
      <c r="Y22" s="8" t="s">
        <v>394</v>
      </c>
      <c r="Z22" s="8" t="s">
        <v>394</v>
      </c>
      <c r="AA22" s="8" t="s">
        <v>394</v>
      </c>
      <c r="AB22" s="8" t="s">
        <v>394</v>
      </c>
      <c r="AC22" s="8" t="s">
        <v>394</v>
      </c>
      <c r="AD22" s="8" t="s">
        <v>394</v>
      </c>
      <c r="AE22" s="8" t="s">
        <v>394</v>
      </c>
      <c r="AF22" s="8" t="s">
        <v>394</v>
      </c>
      <c r="AG22" s="8" t="s">
        <v>394</v>
      </c>
      <c r="AH22" s="8" t="s">
        <v>394</v>
      </c>
      <c r="AI22" s="8" t="s">
        <v>394</v>
      </c>
      <c r="AJ22" s="8" t="s">
        <v>394</v>
      </c>
      <c r="AK22" s="8" t="s">
        <v>394</v>
      </c>
      <c r="AL22" s="8" t="s">
        <v>394</v>
      </c>
      <c r="AM22" s="8" t="s">
        <v>394</v>
      </c>
      <c r="AN22" s="8" t="s">
        <v>394</v>
      </c>
      <c r="AO22" s="8" t="s">
        <v>394</v>
      </c>
      <c r="AP22" s="8" t="s">
        <v>394</v>
      </c>
      <c r="AQ22" s="2" t="b">
        <f ca="1">OFFSET($F22,0,MOD(MONTH(TODAY())+IF(Options!$B$2="Northern",0,6)-1,12))&gt;0</f>
        <v>0</v>
      </c>
      <c r="AR22" s="2" t="b">
        <f ca="1">OFFSET($F22,0,MOD(MONTH(TODAY())+IF(Options!$B$2="Northern",0,6),12))&gt;0</f>
        <v>0</v>
      </c>
    </row>
    <row r="23" spans="1:44" x14ac:dyDescent="0.2">
      <c r="A23" s="18"/>
      <c r="B23" s="9" t="s">
        <v>263</v>
      </c>
      <c r="C23" s="10" t="s">
        <v>64</v>
      </c>
      <c r="D23" s="11" t="s">
        <v>335</v>
      </c>
      <c r="E23" s="10" t="s">
        <v>50</v>
      </c>
      <c r="F23" s="8" t="s">
        <v>394</v>
      </c>
      <c r="G23" s="8" t="s">
        <v>394</v>
      </c>
      <c r="H23" s="8" t="s">
        <v>394</v>
      </c>
      <c r="I23" s="8"/>
      <c r="J23" s="8"/>
      <c r="K23" s="8" t="s">
        <v>394</v>
      </c>
      <c r="L23" s="8" t="s">
        <v>394</v>
      </c>
      <c r="M23" s="8" t="s">
        <v>394</v>
      </c>
      <c r="N23" s="8" t="s">
        <v>394</v>
      </c>
      <c r="O23" s="8"/>
      <c r="P23" s="8"/>
      <c r="Q23" s="8" t="s">
        <v>394</v>
      </c>
      <c r="R23" s="9"/>
      <c r="S23" s="8" t="s">
        <v>394</v>
      </c>
      <c r="T23" s="8" t="s">
        <v>394</v>
      </c>
      <c r="U23" s="8" t="s">
        <v>394</v>
      </c>
      <c r="V23" s="8" t="s">
        <v>394</v>
      </c>
      <c r="W23" s="8" t="s">
        <v>394</v>
      </c>
      <c r="X23" s="8" t="s">
        <v>394</v>
      </c>
      <c r="Y23" s="8" t="s">
        <v>394</v>
      </c>
      <c r="Z23" s="8" t="s">
        <v>394</v>
      </c>
      <c r="AA23" s="8"/>
      <c r="AB23" s="8"/>
      <c r="AC23" s="8"/>
      <c r="AD23" s="8"/>
      <c r="AE23" s="8"/>
      <c r="AF23" s="8"/>
      <c r="AG23" s="8"/>
      <c r="AH23" s="8"/>
      <c r="AI23" s="8"/>
      <c r="AJ23" s="8" t="s">
        <v>394</v>
      </c>
      <c r="AK23" s="8" t="s">
        <v>394</v>
      </c>
      <c r="AL23" s="8" t="s">
        <v>394</v>
      </c>
      <c r="AM23" s="8" t="s">
        <v>394</v>
      </c>
      <c r="AN23" s="8" t="s">
        <v>394</v>
      </c>
      <c r="AO23" s="8" t="s">
        <v>394</v>
      </c>
      <c r="AP23" s="8" t="s">
        <v>394</v>
      </c>
      <c r="AQ23" s="2" t="b">
        <f ca="1">OFFSET($F23,0,MOD(MONTH(TODAY())+IF(Options!$B$2="Northern",0,6)-1,12))&gt;0</f>
        <v>1</v>
      </c>
      <c r="AR23" s="2" t="b">
        <f ca="1">OFFSET($F23,0,MOD(MONTH(TODAY())+IF(Options!$B$2="Northern",0,6),12))&gt;0</f>
        <v>0</v>
      </c>
    </row>
    <row r="24" spans="1:44" x14ac:dyDescent="0.2">
      <c r="A24" s="18"/>
      <c r="B24" s="9" t="s">
        <v>264</v>
      </c>
      <c r="C24" s="10" t="s">
        <v>48</v>
      </c>
      <c r="D24" s="11" t="s">
        <v>346</v>
      </c>
      <c r="E24" s="10" t="s">
        <v>59</v>
      </c>
      <c r="F24" s="8"/>
      <c r="G24" s="8"/>
      <c r="H24" s="8"/>
      <c r="I24" s="8"/>
      <c r="J24" s="8"/>
      <c r="K24" s="8"/>
      <c r="L24" s="8" t="s">
        <v>394</v>
      </c>
      <c r="M24" s="8" t="s">
        <v>394</v>
      </c>
      <c r="N24" s="8"/>
      <c r="O24" s="8"/>
      <c r="P24" s="8"/>
      <c r="Q24" s="8"/>
      <c r="R24" s="9"/>
      <c r="S24" s="8"/>
      <c r="T24" s="8"/>
      <c r="U24" s="8"/>
      <c r="V24" s="8"/>
      <c r="W24" s="8" t="s">
        <v>394</v>
      </c>
      <c r="X24" s="8" t="s">
        <v>394</v>
      </c>
      <c r="Y24" s="8" t="s">
        <v>394</v>
      </c>
      <c r="Z24" s="8" t="s">
        <v>394</v>
      </c>
      <c r="AA24" s="8"/>
      <c r="AB24" s="8"/>
      <c r="AC24" s="8"/>
      <c r="AD24" s="8"/>
      <c r="AE24" s="8"/>
      <c r="AF24" s="8"/>
      <c r="AG24" s="8"/>
      <c r="AH24" s="8"/>
      <c r="AI24" s="8" t="s">
        <v>394</v>
      </c>
      <c r="AJ24" s="8" t="s">
        <v>394</v>
      </c>
      <c r="AK24" s="8" t="s">
        <v>394</v>
      </c>
      <c r="AL24" s="8"/>
      <c r="AM24" s="8"/>
      <c r="AN24" s="8"/>
      <c r="AO24" s="8"/>
      <c r="AP24" s="8"/>
      <c r="AQ24" s="2" t="b">
        <f ca="1">OFFSET($F24,0,MOD(MONTH(TODAY())+IF(Options!$B$2="Northern",0,6)-1,12))&gt;0</f>
        <v>0</v>
      </c>
      <c r="AR24" s="2" t="b">
        <f ca="1">OFFSET($F24,0,MOD(MONTH(TODAY())+IF(Options!$B$2="Northern",0,6),12))&gt;0</f>
        <v>0</v>
      </c>
    </row>
    <row r="25" spans="1:44" x14ac:dyDescent="0.2">
      <c r="A25" s="18"/>
      <c r="B25" s="9" t="s">
        <v>265</v>
      </c>
      <c r="C25" s="10" t="s">
        <v>65</v>
      </c>
      <c r="D25" s="11" t="s">
        <v>334</v>
      </c>
      <c r="E25" s="10" t="s">
        <v>66</v>
      </c>
      <c r="F25" s="8"/>
      <c r="G25" s="8"/>
      <c r="H25" s="8"/>
      <c r="I25" s="8"/>
      <c r="J25" s="8"/>
      <c r="K25" s="8" t="s">
        <v>394</v>
      </c>
      <c r="L25" s="8"/>
      <c r="M25" s="8"/>
      <c r="N25" s="8"/>
      <c r="O25" s="8"/>
      <c r="P25" s="8"/>
      <c r="Q25" s="8"/>
      <c r="R25" s="9"/>
      <c r="S25" s="8" t="s">
        <v>394</v>
      </c>
      <c r="T25" s="8" t="s">
        <v>394</v>
      </c>
      <c r="U25" s="8" t="s">
        <v>394</v>
      </c>
      <c r="V25" s="8" t="s">
        <v>394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 t="s">
        <v>394</v>
      </c>
      <c r="AM25" s="8" t="s">
        <v>394</v>
      </c>
      <c r="AN25" s="8" t="s">
        <v>394</v>
      </c>
      <c r="AO25" s="8" t="s">
        <v>394</v>
      </c>
      <c r="AP25" s="8" t="s">
        <v>394</v>
      </c>
      <c r="AQ25" s="2" t="b">
        <f ca="1">OFFSET($F25,0,MOD(MONTH(TODAY())+IF(Options!$B$2="Northern",0,6)-1,12))&gt;0</f>
        <v>0</v>
      </c>
      <c r="AR25" s="2" t="b">
        <f ca="1">OFFSET($F25,0,MOD(MONTH(TODAY())+IF(Options!$B$2="Northern",0,6),12))&gt;0</f>
        <v>0</v>
      </c>
    </row>
    <row r="26" spans="1:44" x14ac:dyDescent="0.2">
      <c r="A26" s="18"/>
      <c r="B26" s="9" t="s">
        <v>266</v>
      </c>
      <c r="C26" s="10" t="s">
        <v>6</v>
      </c>
      <c r="D26" s="11" t="s">
        <v>3</v>
      </c>
      <c r="E26" s="10" t="s">
        <v>67</v>
      </c>
      <c r="F26" s="8"/>
      <c r="G26" s="8"/>
      <c r="H26" s="8"/>
      <c r="I26" s="8" t="s">
        <v>394</v>
      </c>
      <c r="J26" s="8" t="s">
        <v>394</v>
      </c>
      <c r="K26" s="8" t="s">
        <v>394</v>
      </c>
      <c r="L26" s="8" t="s">
        <v>394</v>
      </c>
      <c r="M26" s="8" t="s">
        <v>394</v>
      </c>
      <c r="N26" s="8" t="s">
        <v>394</v>
      </c>
      <c r="O26" s="8" t="s">
        <v>394</v>
      </c>
      <c r="P26" s="8" t="s">
        <v>394</v>
      </c>
      <c r="Q26" s="8"/>
      <c r="R26" s="9"/>
      <c r="S26" s="8" t="s">
        <v>394</v>
      </c>
      <c r="T26" s="8" t="s">
        <v>394</v>
      </c>
      <c r="U26" s="8" t="s">
        <v>394</v>
      </c>
      <c r="V26" s="8" t="s">
        <v>394</v>
      </c>
      <c r="W26" s="8" t="s">
        <v>394</v>
      </c>
      <c r="X26" s="8" t="s">
        <v>394</v>
      </c>
      <c r="Y26" s="8" t="s">
        <v>394</v>
      </c>
      <c r="Z26" s="8" t="s">
        <v>394</v>
      </c>
      <c r="AA26" s="8" t="s">
        <v>394</v>
      </c>
      <c r="AB26" s="8" t="s">
        <v>394</v>
      </c>
      <c r="AC26" s="8" t="s">
        <v>394</v>
      </c>
      <c r="AD26" s="8" t="s">
        <v>394</v>
      </c>
      <c r="AE26" s="8" t="s">
        <v>394</v>
      </c>
      <c r="AF26" s="8" t="s">
        <v>394</v>
      </c>
      <c r="AG26" s="8" t="s">
        <v>394</v>
      </c>
      <c r="AH26" s="8" t="s">
        <v>394</v>
      </c>
      <c r="AI26" s="8" t="s">
        <v>394</v>
      </c>
      <c r="AJ26" s="8" t="s">
        <v>394</v>
      </c>
      <c r="AK26" s="8" t="s">
        <v>394</v>
      </c>
      <c r="AL26" s="8" t="s">
        <v>394</v>
      </c>
      <c r="AM26" s="8" t="s">
        <v>394</v>
      </c>
      <c r="AN26" s="8" t="s">
        <v>394</v>
      </c>
      <c r="AO26" s="8" t="s">
        <v>394</v>
      </c>
      <c r="AP26" s="8" t="s">
        <v>394</v>
      </c>
      <c r="AQ26" s="2" t="b">
        <f ca="1">OFFSET($F26,0,MOD(MONTH(TODAY())+IF(Options!$B$2="Northern",0,6)-1,12))&gt;0</f>
        <v>0</v>
      </c>
      <c r="AR26" s="2" t="b">
        <f ca="1">OFFSET($F26,0,MOD(MONTH(TODAY())+IF(Options!$B$2="Northern",0,6),12))&gt;0</f>
        <v>1</v>
      </c>
    </row>
    <row r="27" spans="1:44" x14ac:dyDescent="0.2">
      <c r="A27" s="18"/>
      <c r="B27" s="9" t="s">
        <v>267</v>
      </c>
      <c r="C27" s="10" t="s">
        <v>0</v>
      </c>
      <c r="D27" s="11" t="s">
        <v>3</v>
      </c>
      <c r="E27" s="10" t="s">
        <v>68</v>
      </c>
      <c r="F27" s="8" t="s">
        <v>394</v>
      </c>
      <c r="G27" s="8" t="s">
        <v>394</v>
      </c>
      <c r="H27" s="8" t="s">
        <v>394</v>
      </c>
      <c r="I27" s="8" t="s">
        <v>394</v>
      </c>
      <c r="J27" s="8" t="s">
        <v>394</v>
      </c>
      <c r="K27" s="8" t="s">
        <v>394</v>
      </c>
      <c r="L27" s="8" t="s">
        <v>394</v>
      </c>
      <c r="M27" s="8" t="s">
        <v>394</v>
      </c>
      <c r="N27" s="8" t="s">
        <v>394</v>
      </c>
      <c r="O27" s="8" t="s">
        <v>394</v>
      </c>
      <c r="P27" s="8" t="s">
        <v>394</v>
      </c>
      <c r="Q27" s="8" t="s">
        <v>394</v>
      </c>
      <c r="R27" s="9"/>
      <c r="S27" s="8" t="s">
        <v>394</v>
      </c>
      <c r="T27" s="8" t="s">
        <v>394</v>
      </c>
      <c r="U27" s="8" t="s">
        <v>394</v>
      </c>
      <c r="V27" s="8" t="s">
        <v>394</v>
      </c>
      <c r="W27" s="8" t="s">
        <v>394</v>
      </c>
      <c r="X27" s="8" t="s">
        <v>394</v>
      </c>
      <c r="Y27" s="8" t="s">
        <v>394</v>
      </c>
      <c r="Z27" s="8" t="s">
        <v>394</v>
      </c>
      <c r="AA27" s="8" t="s">
        <v>394</v>
      </c>
      <c r="AB27" s="8" t="s">
        <v>394</v>
      </c>
      <c r="AC27" s="8" t="s">
        <v>394</v>
      </c>
      <c r="AD27" s="8" t="s">
        <v>394</v>
      </c>
      <c r="AE27" s="8" t="s">
        <v>394</v>
      </c>
      <c r="AF27" s="8" t="s">
        <v>394</v>
      </c>
      <c r="AG27" s="8" t="s">
        <v>394</v>
      </c>
      <c r="AH27" s="8" t="s">
        <v>394</v>
      </c>
      <c r="AI27" s="8" t="s">
        <v>394</v>
      </c>
      <c r="AJ27" s="8" t="s">
        <v>394</v>
      </c>
      <c r="AK27" s="8" t="s">
        <v>394</v>
      </c>
      <c r="AL27" s="8" t="s">
        <v>394</v>
      </c>
      <c r="AM27" s="8" t="s">
        <v>394</v>
      </c>
      <c r="AN27" s="8" t="s">
        <v>394</v>
      </c>
      <c r="AO27" s="8" t="s">
        <v>394</v>
      </c>
      <c r="AP27" s="8" t="s">
        <v>394</v>
      </c>
      <c r="AQ27" s="2" t="b">
        <f ca="1">OFFSET($F27,0,MOD(MONTH(TODAY())+IF(Options!$B$2="Northern",0,6)-1,12))&gt;0</f>
        <v>1</v>
      </c>
      <c r="AR27" s="2" t="b">
        <f ca="1">OFFSET($F27,0,MOD(MONTH(TODAY())+IF(Options!$B$2="Northern",0,6),12))&gt;0</f>
        <v>1</v>
      </c>
    </row>
    <row r="28" spans="1:44" x14ac:dyDescent="0.2">
      <c r="A28" s="18"/>
      <c r="B28" s="9" t="s">
        <v>268</v>
      </c>
      <c r="C28" s="10" t="s">
        <v>48</v>
      </c>
      <c r="D28" s="11" t="s">
        <v>333</v>
      </c>
      <c r="E28" s="10" t="s">
        <v>59</v>
      </c>
      <c r="F28" s="8"/>
      <c r="G28" s="8"/>
      <c r="H28" s="8"/>
      <c r="I28" s="8"/>
      <c r="J28" s="8"/>
      <c r="K28" s="8"/>
      <c r="L28" s="8" t="s">
        <v>394</v>
      </c>
      <c r="M28" s="8" t="s">
        <v>394</v>
      </c>
      <c r="N28" s="8"/>
      <c r="O28" s="8"/>
      <c r="P28" s="8"/>
      <c r="Q28" s="8"/>
      <c r="R28" s="9"/>
      <c r="S28" s="8"/>
      <c r="T28" s="8"/>
      <c r="U28" s="8"/>
      <c r="V28" s="8"/>
      <c r="W28" s="8"/>
      <c r="X28" s="8"/>
      <c r="Y28" s="8"/>
      <c r="Z28" s="8"/>
      <c r="AA28" s="8" t="s">
        <v>394</v>
      </c>
      <c r="AB28" s="8" t="s">
        <v>394</v>
      </c>
      <c r="AC28" s="8" t="s">
        <v>394</v>
      </c>
      <c r="AD28" s="8" t="s">
        <v>394</v>
      </c>
      <c r="AE28" s="8" t="s">
        <v>394</v>
      </c>
      <c r="AF28" s="8" t="s">
        <v>394</v>
      </c>
      <c r="AG28" s="8" t="s">
        <v>394</v>
      </c>
      <c r="AH28" s="8" t="s">
        <v>394</v>
      </c>
      <c r="AI28" s="8" t="s">
        <v>394</v>
      </c>
      <c r="AJ28" s="8"/>
      <c r="AK28" s="8"/>
      <c r="AL28" s="8"/>
      <c r="AM28" s="8"/>
      <c r="AN28" s="8"/>
      <c r="AO28" s="8"/>
      <c r="AP28" s="8"/>
      <c r="AQ28" s="2" t="b">
        <f ca="1">OFFSET($F28,0,MOD(MONTH(TODAY())+IF(Options!$B$2="Northern",0,6)-1,12))&gt;0</f>
        <v>0</v>
      </c>
      <c r="AR28" s="2" t="b">
        <f ca="1">OFFSET($F28,0,MOD(MONTH(TODAY())+IF(Options!$B$2="Northern",0,6),12))&gt;0</f>
        <v>0</v>
      </c>
    </row>
    <row r="29" spans="1:44" x14ac:dyDescent="0.2">
      <c r="A29" s="18"/>
      <c r="B29" s="9" t="s">
        <v>269</v>
      </c>
      <c r="C29" s="10" t="s">
        <v>48</v>
      </c>
      <c r="D29" s="11" t="s">
        <v>339</v>
      </c>
      <c r="E29" s="10" t="s">
        <v>59</v>
      </c>
      <c r="F29" s="8"/>
      <c r="G29" s="8"/>
      <c r="H29" s="8"/>
      <c r="I29" s="8"/>
      <c r="J29" s="8"/>
      <c r="K29" s="8"/>
      <c r="L29" s="8" t="s">
        <v>394</v>
      </c>
      <c r="M29" s="8" t="s">
        <v>394</v>
      </c>
      <c r="N29" s="8"/>
      <c r="O29" s="8"/>
      <c r="P29" s="8"/>
      <c r="Q29" s="8"/>
      <c r="R29" s="9"/>
      <c r="S29" s="8" t="s">
        <v>394</v>
      </c>
      <c r="T29" s="8" t="s">
        <v>394</v>
      </c>
      <c r="U29" s="8" t="s">
        <v>394</v>
      </c>
      <c r="V29" s="8" t="s">
        <v>394</v>
      </c>
      <c r="W29" s="8" t="s">
        <v>394</v>
      </c>
      <c r="X29" s="8" t="s">
        <v>394</v>
      </c>
      <c r="Y29" s="8" t="s">
        <v>394</v>
      </c>
      <c r="Z29" s="8" t="s">
        <v>394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 t="s">
        <v>394</v>
      </c>
      <c r="AQ29" s="2" t="b">
        <f ca="1">OFFSET($F29,0,MOD(MONTH(TODAY())+IF(Options!$B$2="Northern",0,6)-1,12))&gt;0</f>
        <v>0</v>
      </c>
      <c r="AR29" s="2" t="b">
        <f ca="1">OFFSET($F29,0,MOD(MONTH(TODAY())+IF(Options!$B$2="Northern",0,6),12))&gt;0</f>
        <v>0</v>
      </c>
    </row>
    <row r="30" spans="1:44" x14ac:dyDescent="0.2">
      <c r="A30" s="18"/>
      <c r="B30" s="9" t="s">
        <v>270</v>
      </c>
      <c r="C30" s="10" t="s">
        <v>7</v>
      </c>
      <c r="D30" s="11" t="s">
        <v>340</v>
      </c>
      <c r="E30" s="13" t="s">
        <v>69</v>
      </c>
      <c r="F30" s="8"/>
      <c r="G30" s="8"/>
      <c r="H30" s="8"/>
      <c r="I30" s="8" t="s">
        <v>394</v>
      </c>
      <c r="J30" s="8" t="s">
        <v>394</v>
      </c>
      <c r="K30" s="8" t="s">
        <v>394</v>
      </c>
      <c r="L30" s="8" t="s">
        <v>394</v>
      </c>
      <c r="M30" s="8" t="s">
        <v>394</v>
      </c>
      <c r="N30" s="8" t="s">
        <v>394</v>
      </c>
      <c r="O30" s="8"/>
      <c r="P30" s="8"/>
      <c r="Q30" s="8"/>
      <c r="R30" s="9"/>
      <c r="S30" s="8" t="s">
        <v>394</v>
      </c>
      <c r="T30" s="8" t="s">
        <v>394</v>
      </c>
      <c r="U30" s="8" t="s">
        <v>394</v>
      </c>
      <c r="V30" s="8" t="s">
        <v>394</v>
      </c>
      <c r="W30" s="8" t="s">
        <v>394</v>
      </c>
      <c r="X30" s="8" t="s">
        <v>394</v>
      </c>
      <c r="Y30" s="8" t="s">
        <v>394</v>
      </c>
      <c r="Z30" s="8" t="s">
        <v>394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 t="s">
        <v>394</v>
      </c>
      <c r="AM30" s="8" t="s">
        <v>394</v>
      </c>
      <c r="AN30" s="8" t="s">
        <v>394</v>
      </c>
      <c r="AO30" s="8" t="s">
        <v>394</v>
      </c>
      <c r="AP30" s="8" t="s">
        <v>394</v>
      </c>
      <c r="AQ30" s="2" t="b">
        <f ca="1">OFFSET($F30,0,MOD(MONTH(TODAY())+IF(Options!$B$2="Northern",0,6)-1,12))&gt;0</f>
        <v>0</v>
      </c>
      <c r="AR30" s="2" t="b">
        <f ca="1">OFFSET($F30,0,MOD(MONTH(TODAY())+IF(Options!$B$2="Northern",0,6),12))&gt;0</f>
        <v>1</v>
      </c>
    </row>
    <row r="31" spans="1:44" x14ac:dyDescent="0.2">
      <c r="A31" s="18"/>
      <c r="B31" s="9" t="s">
        <v>271</v>
      </c>
      <c r="C31" s="10" t="s">
        <v>48</v>
      </c>
      <c r="D31" s="11" t="s">
        <v>335</v>
      </c>
      <c r="E31" s="13" t="s">
        <v>70</v>
      </c>
      <c r="F31" s="8"/>
      <c r="G31" s="8"/>
      <c r="H31" s="8"/>
      <c r="I31" s="8"/>
      <c r="J31" s="8"/>
      <c r="K31" s="8"/>
      <c r="L31" s="8" t="s">
        <v>394</v>
      </c>
      <c r="M31" s="8" t="s">
        <v>394</v>
      </c>
      <c r="N31" s="8"/>
      <c r="O31" s="8"/>
      <c r="P31" s="8"/>
      <c r="Q31" s="8"/>
      <c r="R31" s="9"/>
      <c r="S31" s="8" t="s">
        <v>394</v>
      </c>
      <c r="T31" s="8" t="s">
        <v>394</v>
      </c>
      <c r="U31" s="8" t="s">
        <v>394</v>
      </c>
      <c r="V31" s="8" t="s">
        <v>394</v>
      </c>
      <c r="W31" s="8" t="s">
        <v>394</v>
      </c>
      <c r="X31" s="8" t="s">
        <v>394</v>
      </c>
      <c r="Y31" s="8" t="s">
        <v>394</v>
      </c>
      <c r="Z31" s="8" t="s">
        <v>394</v>
      </c>
      <c r="AA31" s="8"/>
      <c r="AB31" s="8"/>
      <c r="AC31" s="8"/>
      <c r="AD31" s="8"/>
      <c r="AE31" s="8"/>
      <c r="AF31" s="8"/>
      <c r="AG31" s="8"/>
      <c r="AH31" s="8"/>
      <c r="AI31" s="8"/>
      <c r="AJ31" s="8" t="s">
        <v>394</v>
      </c>
      <c r="AK31" s="8" t="s">
        <v>394</v>
      </c>
      <c r="AL31" s="8" t="s">
        <v>394</v>
      </c>
      <c r="AM31" s="8" t="s">
        <v>394</v>
      </c>
      <c r="AN31" s="8" t="s">
        <v>394</v>
      </c>
      <c r="AO31" s="8" t="s">
        <v>394</v>
      </c>
      <c r="AP31" s="8" t="s">
        <v>394</v>
      </c>
      <c r="AQ31" s="2" t="b">
        <f ca="1">OFFSET($F31,0,MOD(MONTH(TODAY())+IF(Options!$B$2="Northern",0,6)-1,12))&gt;0</f>
        <v>0</v>
      </c>
      <c r="AR31" s="2" t="b">
        <f ca="1">OFFSET($F31,0,MOD(MONTH(TODAY())+IF(Options!$B$2="Northern",0,6),12))&gt;0</f>
        <v>0</v>
      </c>
    </row>
    <row r="32" spans="1:44" x14ac:dyDescent="0.2">
      <c r="A32" s="18"/>
      <c r="B32" s="9" t="s">
        <v>272</v>
      </c>
      <c r="C32" s="10" t="s">
        <v>48</v>
      </c>
      <c r="D32" s="11" t="s">
        <v>335</v>
      </c>
      <c r="E32" s="10" t="s">
        <v>62</v>
      </c>
      <c r="F32" s="8"/>
      <c r="G32" s="8"/>
      <c r="H32" s="8"/>
      <c r="I32" s="8"/>
      <c r="J32" s="8"/>
      <c r="K32" s="8"/>
      <c r="L32" s="8" t="s">
        <v>394</v>
      </c>
      <c r="M32" s="8" t="s">
        <v>394</v>
      </c>
      <c r="N32" s="8"/>
      <c r="O32" s="8"/>
      <c r="P32" s="8"/>
      <c r="Q32" s="8"/>
      <c r="R32" s="9"/>
      <c r="S32" s="8" t="s">
        <v>394</v>
      </c>
      <c r="T32" s="8" t="s">
        <v>394</v>
      </c>
      <c r="U32" s="8" t="s">
        <v>394</v>
      </c>
      <c r="V32" s="8" t="s">
        <v>394</v>
      </c>
      <c r="W32" s="8" t="s">
        <v>394</v>
      </c>
      <c r="X32" s="8" t="s">
        <v>394</v>
      </c>
      <c r="Y32" s="8" t="s">
        <v>394</v>
      </c>
      <c r="Z32" s="8" t="s">
        <v>394</v>
      </c>
      <c r="AA32" s="8"/>
      <c r="AB32" s="8"/>
      <c r="AC32" s="8"/>
      <c r="AD32" s="8"/>
      <c r="AE32" s="8"/>
      <c r="AF32" s="8"/>
      <c r="AG32" s="8"/>
      <c r="AH32" s="8"/>
      <c r="AI32" s="8"/>
      <c r="AJ32" s="8" t="s">
        <v>394</v>
      </c>
      <c r="AK32" s="8" t="s">
        <v>394</v>
      </c>
      <c r="AL32" s="8" t="s">
        <v>394</v>
      </c>
      <c r="AM32" s="8" t="s">
        <v>394</v>
      </c>
      <c r="AN32" s="8" t="s">
        <v>394</v>
      </c>
      <c r="AO32" s="8" t="s">
        <v>394</v>
      </c>
      <c r="AP32" s="8" t="s">
        <v>394</v>
      </c>
      <c r="AQ32" s="2" t="b">
        <f ca="1">OFFSET($F32,0,MOD(MONTH(TODAY())+IF(Options!$B$2="Northern",0,6)-1,12))&gt;0</f>
        <v>0</v>
      </c>
      <c r="AR32" s="2" t="b">
        <f ca="1">OFFSET($F32,0,MOD(MONTH(TODAY())+IF(Options!$B$2="Northern",0,6),12))&gt;0</f>
        <v>0</v>
      </c>
    </row>
    <row r="33" spans="1:44" x14ac:dyDescent="0.2">
      <c r="A33" s="18"/>
      <c r="B33" s="9" t="s">
        <v>273</v>
      </c>
      <c r="C33" s="10" t="s">
        <v>20</v>
      </c>
      <c r="D33" s="11" t="s">
        <v>335</v>
      </c>
      <c r="E33" s="10" t="s">
        <v>62</v>
      </c>
      <c r="F33" s="8"/>
      <c r="G33" s="8"/>
      <c r="H33" s="8"/>
      <c r="I33" s="8"/>
      <c r="J33" s="8"/>
      <c r="K33" s="8" t="s">
        <v>394</v>
      </c>
      <c r="L33" s="8" t="s">
        <v>394</v>
      </c>
      <c r="M33" s="8" t="s">
        <v>394</v>
      </c>
      <c r="N33" s="8" t="s">
        <v>394</v>
      </c>
      <c r="O33" s="8"/>
      <c r="P33" s="8"/>
      <c r="Q33" s="8"/>
      <c r="R33" s="9"/>
      <c r="S33" s="8" t="s">
        <v>394</v>
      </c>
      <c r="T33" s="8" t="s">
        <v>394</v>
      </c>
      <c r="U33" s="8" t="s">
        <v>394</v>
      </c>
      <c r="V33" s="8" t="s">
        <v>394</v>
      </c>
      <c r="W33" s="8" t="s">
        <v>394</v>
      </c>
      <c r="X33" s="8" t="s">
        <v>394</v>
      </c>
      <c r="Y33" s="8" t="s">
        <v>394</v>
      </c>
      <c r="Z33" s="8" t="s">
        <v>394</v>
      </c>
      <c r="AA33" s="8"/>
      <c r="AB33" s="8"/>
      <c r="AC33" s="8"/>
      <c r="AD33" s="8"/>
      <c r="AE33" s="8"/>
      <c r="AF33" s="8"/>
      <c r="AG33" s="8"/>
      <c r="AH33" s="8"/>
      <c r="AI33" s="8"/>
      <c r="AJ33" s="8" t="s">
        <v>394</v>
      </c>
      <c r="AK33" s="8" t="s">
        <v>394</v>
      </c>
      <c r="AL33" s="8" t="s">
        <v>394</v>
      </c>
      <c r="AM33" s="8" t="s">
        <v>394</v>
      </c>
      <c r="AN33" s="8" t="s">
        <v>394</v>
      </c>
      <c r="AO33" s="8" t="s">
        <v>394</v>
      </c>
      <c r="AP33" s="8" t="s">
        <v>394</v>
      </c>
      <c r="AQ33" s="2" t="b">
        <f ca="1">OFFSET($F33,0,MOD(MONTH(TODAY())+IF(Options!$B$2="Northern",0,6)-1,12))&gt;0</f>
        <v>0</v>
      </c>
      <c r="AR33" s="2" t="b">
        <f ca="1">OFFSET($F33,0,MOD(MONTH(TODAY())+IF(Options!$B$2="Northern",0,6),12))&gt;0</f>
        <v>0</v>
      </c>
    </row>
    <row r="34" spans="1:44" x14ac:dyDescent="0.2">
      <c r="A34" s="18"/>
      <c r="B34" s="9" t="s">
        <v>274</v>
      </c>
      <c r="C34" s="10" t="s">
        <v>18</v>
      </c>
      <c r="D34" s="11" t="s">
        <v>333</v>
      </c>
      <c r="E34" s="10" t="s">
        <v>55</v>
      </c>
      <c r="F34" s="8"/>
      <c r="G34" s="8"/>
      <c r="H34" s="8"/>
      <c r="I34" s="8"/>
      <c r="J34" s="8"/>
      <c r="K34" s="8"/>
      <c r="L34" s="8" t="s">
        <v>394</v>
      </c>
      <c r="M34" s="8" t="s">
        <v>394</v>
      </c>
      <c r="N34" s="8" t="s">
        <v>394</v>
      </c>
      <c r="O34" s="8"/>
      <c r="P34" s="8"/>
      <c r="Q34" s="8"/>
      <c r="R34" s="9"/>
      <c r="S34" s="8"/>
      <c r="T34" s="8"/>
      <c r="U34" s="8"/>
      <c r="V34" s="8"/>
      <c r="W34" s="8"/>
      <c r="X34" s="8"/>
      <c r="Y34" s="8"/>
      <c r="Z34" s="8"/>
      <c r="AA34" s="8" t="s">
        <v>394</v>
      </c>
      <c r="AB34" s="8" t="s">
        <v>394</v>
      </c>
      <c r="AC34" s="8" t="s">
        <v>394</v>
      </c>
      <c r="AD34" s="8" t="s">
        <v>394</v>
      </c>
      <c r="AE34" s="8" t="s">
        <v>394</v>
      </c>
      <c r="AF34" s="8" t="s">
        <v>394</v>
      </c>
      <c r="AG34" s="8" t="s">
        <v>394</v>
      </c>
      <c r="AH34" s="8" t="s">
        <v>394</v>
      </c>
      <c r="AI34" s="8" t="s">
        <v>394</v>
      </c>
      <c r="AJ34" s="8"/>
      <c r="AK34" s="8"/>
      <c r="AL34" s="8"/>
      <c r="AM34" s="8"/>
      <c r="AN34" s="8"/>
      <c r="AO34" s="8"/>
      <c r="AP34" s="8"/>
      <c r="AQ34" s="2" t="b">
        <f ca="1">OFFSET($F34,0,MOD(MONTH(TODAY())+IF(Options!$B$2="Northern",0,6)-1,12))&gt;0</f>
        <v>0</v>
      </c>
      <c r="AR34" s="2" t="b">
        <f ca="1">OFFSET($F34,0,MOD(MONTH(TODAY())+IF(Options!$B$2="Northern",0,6),12))&gt;0</f>
        <v>0</v>
      </c>
    </row>
    <row r="35" spans="1:44" x14ac:dyDescent="0.2">
      <c r="A35" s="18"/>
      <c r="B35" s="9" t="s">
        <v>275</v>
      </c>
      <c r="C35" s="10" t="s">
        <v>39</v>
      </c>
      <c r="D35" s="11" t="s">
        <v>337</v>
      </c>
      <c r="E35" s="13" t="s">
        <v>61</v>
      </c>
      <c r="F35" s="8"/>
      <c r="G35" s="8"/>
      <c r="H35" s="8"/>
      <c r="I35" s="8"/>
      <c r="J35" s="8" t="s">
        <v>394</v>
      </c>
      <c r="K35" s="8" t="s">
        <v>394</v>
      </c>
      <c r="L35" s="8" t="s">
        <v>394</v>
      </c>
      <c r="M35" s="8" t="s">
        <v>394</v>
      </c>
      <c r="N35" s="8"/>
      <c r="O35" s="8"/>
      <c r="P35" s="8"/>
      <c r="Q35" s="8"/>
      <c r="R35" s="9"/>
      <c r="S35" s="8"/>
      <c r="T35" s="8"/>
      <c r="U35" s="8"/>
      <c r="V35" s="8"/>
      <c r="W35" s="8" t="s">
        <v>394</v>
      </c>
      <c r="X35" s="8" t="s">
        <v>394</v>
      </c>
      <c r="Y35" s="8" t="s">
        <v>394</v>
      </c>
      <c r="Z35" s="8" t="s">
        <v>394</v>
      </c>
      <c r="AA35" s="8" t="s">
        <v>394</v>
      </c>
      <c r="AB35" s="8" t="s">
        <v>394</v>
      </c>
      <c r="AC35" s="8" t="s">
        <v>394</v>
      </c>
      <c r="AD35" s="8" t="s">
        <v>394</v>
      </c>
      <c r="AE35" s="8" t="s">
        <v>394</v>
      </c>
      <c r="AF35" s="8" t="s">
        <v>394</v>
      </c>
      <c r="AG35" s="8" t="s">
        <v>394</v>
      </c>
      <c r="AH35" s="8" t="s">
        <v>394</v>
      </c>
      <c r="AI35" s="8" t="s">
        <v>394</v>
      </c>
      <c r="AJ35" s="8" t="s">
        <v>394</v>
      </c>
      <c r="AK35" s="8" t="s">
        <v>394</v>
      </c>
      <c r="AL35" s="8"/>
      <c r="AM35" s="8"/>
      <c r="AN35" s="8"/>
      <c r="AO35" s="8"/>
      <c r="AP35" s="8"/>
      <c r="AQ35" s="2" t="b">
        <f ca="1">OFFSET($F35,0,MOD(MONTH(TODAY())+IF(Options!$B$2="Northern",0,6)-1,12))&gt;0</f>
        <v>0</v>
      </c>
      <c r="AR35" s="2" t="b">
        <f ca="1">OFFSET($F35,0,MOD(MONTH(TODAY())+IF(Options!$B$2="Northern",0,6),12))&gt;0</f>
        <v>0</v>
      </c>
    </row>
    <row r="36" spans="1:44" x14ac:dyDescent="0.2">
      <c r="A36" s="18"/>
      <c r="B36" s="9" t="s">
        <v>276</v>
      </c>
      <c r="C36" s="10" t="s">
        <v>0</v>
      </c>
      <c r="D36" s="11" t="s">
        <v>340</v>
      </c>
      <c r="E36" s="10" t="s">
        <v>71</v>
      </c>
      <c r="F36" s="8" t="s">
        <v>394</v>
      </c>
      <c r="G36" s="8" t="s">
        <v>394</v>
      </c>
      <c r="H36" s="8" t="s">
        <v>394</v>
      </c>
      <c r="I36" s="8" t="s">
        <v>394</v>
      </c>
      <c r="J36" s="8" t="s">
        <v>394</v>
      </c>
      <c r="K36" s="8" t="s">
        <v>394</v>
      </c>
      <c r="L36" s="8" t="s">
        <v>394</v>
      </c>
      <c r="M36" s="8" t="s">
        <v>394</v>
      </c>
      <c r="N36" s="8" t="s">
        <v>394</v>
      </c>
      <c r="O36" s="8" t="s">
        <v>394</v>
      </c>
      <c r="P36" s="8" t="s">
        <v>394</v>
      </c>
      <c r="Q36" s="8" t="s">
        <v>394</v>
      </c>
      <c r="R36" s="9"/>
      <c r="S36" s="8" t="s">
        <v>394</v>
      </c>
      <c r="T36" s="8" t="s">
        <v>394</v>
      </c>
      <c r="U36" s="8" t="s">
        <v>394</v>
      </c>
      <c r="V36" s="8" t="s">
        <v>394</v>
      </c>
      <c r="W36" s="8" t="s">
        <v>394</v>
      </c>
      <c r="X36" s="8" t="s">
        <v>394</v>
      </c>
      <c r="Y36" s="8" t="s">
        <v>394</v>
      </c>
      <c r="Z36" s="8" t="s">
        <v>394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 t="s">
        <v>394</v>
      </c>
      <c r="AM36" s="8" t="s">
        <v>394</v>
      </c>
      <c r="AN36" s="8" t="s">
        <v>394</v>
      </c>
      <c r="AO36" s="8" t="s">
        <v>394</v>
      </c>
      <c r="AP36" s="8" t="s">
        <v>394</v>
      </c>
      <c r="AQ36" s="2" t="b">
        <f ca="1">OFFSET($F36,0,MOD(MONTH(TODAY())+IF(Options!$B$2="Northern",0,6)-1,12))&gt;0</f>
        <v>1</v>
      </c>
      <c r="AR36" s="2" t="b">
        <f ca="1">OFFSET($F36,0,MOD(MONTH(TODAY())+IF(Options!$B$2="Northern",0,6),12))&gt;0</f>
        <v>1</v>
      </c>
    </row>
    <row r="37" spans="1:44" x14ac:dyDescent="0.2">
      <c r="A37" s="18"/>
      <c r="B37" s="9" t="s">
        <v>277</v>
      </c>
      <c r="C37" s="10" t="s">
        <v>21</v>
      </c>
      <c r="D37" s="11" t="s">
        <v>333</v>
      </c>
      <c r="E37" s="10" t="s">
        <v>50</v>
      </c>
      <c r="F37" s="8"/>
      <c r="G37" s="8"/>
      <c r="H37" s="8" t="s">
        <v>394</v>
      </c>
      <c r="I37" s="8" t="s">
        <v>394</v>
      </c>
      <c r="J37" s="8" t="s">
        <v>394</v>
      </c>
      <c r="K37" s="8" t="s">
        <v>394</v>
      </c>
      <c r="L37" s="8" t="s">
        <v>394</v>
      </c>
      <c r="M37" s="8"/>
      <c r="N37" s="8"/>
      <c r="O37" s="8"/>
      <c r="P37" s="8"/>
      <c r="Q37" s="8"/>
      <c r="R37" s="9"/>
      <c r="S37" s="8"/>
      <c r="T37" s="8"/>
      <c r="U37" s="8"/>
      <c r="V37" s="8"/>
      <c r="W37" s="8"/>
      <c r="X37" s="8"/>
      <c r="Y37" s="8"/>
      <c r="Z37" s="8"/>
      <c r="AA37" s="8" t="s">
        <v>394</v>
      </c>
      <c r="AB37" s="8" t="s">
        <v>394</v>
      </c>
      <c r="AC37" s="8" t="s">
        <v>394</v>
      </c>
      <c r="AD37" s="8" t="s">
        <v>394</v>
      </c>
      <c r="AE37" s="8" t="s">
        <v>394</v>
      </c>
      <c r="AF37" s="8" t="s">
        <v>394</v>
      </c>
      <c r="AG37" s="8" t="s">
        <v>394</v>
      </c>
      <c r="AH37" s="8" t="s">
        <v>394</v>
      </c>
      <c r="AI37" s="8" t="s">
        <v>394</v>
      </c>
      <c r="AJ37" s="8"/>
      <c r="AK37" s="8"/>
      <c r="AL37" s="8"/>
      <c r="AM37" s="8"/>
      <c r="AN37" s="8"/>
      <c r="AO37" s="8"/>
      <c r="AP37" s="8"/>
      <c r="AQ37" s="2" t="b">
        <f ca="1">OFFSET($F37,0,MOD(MONTH(TODAY())+IF(Options!$B$2="Northern",0,6)-1,12))&gt;0</f>
        <v>1</v>
      </c>
      <c r="AR37" s="2" t="b">
        <f ca="1">OFFSET($F37,0,MOD(MONTH(TODAY())+IF(Options!$B$2="Northern",0,6),12))&gt;0</f>
        <v>1</v>
      </c>
    </row>
    <row r="38" spans="1:44" x14ac:dyDescent="0.2">
      <c r="A38" s="18"/>
      <c r="B38" s="9" t="s">
        <v>278</v>
      </c>
      <c r="C38" s="10" t="s">
        <v>48</v>
      </c>
      <c r="D38" s="11" t="s">
        <v>335</v>
      </c>
      <c r="E38" s="10" t="s">
        <v>62</v>
      </c>
      <c r="F38" s="8"/>
      <c r="G38" s="8"/>
      <c r="H38" s="8"/>
      <c r="I38" s="8"/>
      <c r="J38" s="8"/>
      <c r="K38" s="8"/>
      <c r="L38" s="8" t="s">
        <v>394</v>
      </c>
      <c r="M38" s="8" t="s">
        <v>394</v>
      </c>
      <c r="N38" s="8"/>
      <c r="O38" s="8"/>
      <c r="P38" s="8"/>
      <c r="Q38" s="8"/>
      <c r="R38" s="9"/>
      <c r="S38" s="8" t="s">
        <v>394</v>
      </c>
      <c r="T38" s="8" t="s">
        <v>394</v>
      </c>
      <c r="U38" s="8" t="s">
        <v>394</v>
      </c>
      <c r="V38" s="8" t="s">
        <v>394</v>
      </c>
      <c r="W38" s="8" t="s">
        <v>394</v>
      </c>
      <c r="X38" s="8" t="s">
        <v>394</v>
      </c>
      <c r="Y38" s="8" t="s">
        <v>394</v>
      </c>
      <c r="Z38" s="8" t="s">
        <v>394</v>
      </c>
      <c r="AA38" s="8"/>
      <c r="AB38" s="8"/>
      <c r="AC38" s="8"/>
      <c r="AD38" s="8"/>
      <c r="AE38" s="8"/>
      <c r="AF38" s="8"/>
      <c r="AG38" s="8"/>
      <c r="AH38" s="8"/>
      <c r="AI38" s="8"/>
      <c r="AJ38" s="8" t="s">
        <v>394</v>
      </c>
      <c r="AK38" s="8" t="s">
        <v>394</v>
      </c>
      <c r="AL38" s="8" t="s">
        <v>394</v>
      </c>
      <c r="AM38" s="8" t="s">
        <v>394</v>
      </c>
      <c r="AN38" s="8" t="s">
        <v>394</v>
      </c>
      <c r="AO38" s="8" t="s">
        <v>394</v>
      </c>
      <c r="AP38" s="8" t="s">
        <v>394</v>
      </c>
      <c r="AQ38" s="2" t="b">
        <f ca="1">OFFSET($F38,0,MOD(MONTH(TODAY())+IF(Options!$B$2="Northern",0,6)-1,12))&gt;0</f>
        <v>0</v>
      </c>
      <c r="AR38" s="2" t="b">
        <f ca="1">OFFSET($F38,0,MOD(MONTH(TODAY())+IF(Options!$B$2="Northern",0,6),12))&gt;0</f>
        <v>0</v>
      </c>
    </row>
    <row r="39" spans="1:44" x14ac:dyDescent="0.2">
      <c r="A39" s="18"/>
      <c r="B39" s="9" t="s">
        <v>279</v>
      </c>
      <c r="C39" s="10" t="s">
        <v>48</v>
      </c>
      <c r="D39" s="11" t="s">
        <v>335</v>
      </c>
      <c r="E39" s="10" t="s">
        <v>59</v>
      </c>
      <c r="F39" s="8"/>
      <c r="G39" s="8"/>
      <c r="H39" s="8"/>
      <c r="I39" s="8"/>
      <c r="J39" s="8"/>
      <c r="K39" s="8"/>
      <c r="L39" s="8" t="s">
        <v>394</v>
      </c>
      <c r="M39" s="8" t="s">
        <v>394</v>
      </c>
      <c r="N39" s="8"/>
      <c r="O39" s="8"/>
      <c r="P39" s="8"/>
      <c r="Q39" s="8"/>
      <c r="R39" s="9"/>
      <c r="S39" s="8" t="s">
        <v>394</v>
      </c>
      <c r="T39" s="8" t="s">
        <v>394</v>
      </c>
      <c r="U39" s="8" t="s">
        <v>394</v>
      </c>
      <c r="V39" s="8" t="s">
        <v>394</v>
      </c>
      <c r="W39" s="8" t="s">
        <v>394</v>
      </c>
      <c r="X39" s="8" t="s">
        <v>394</v>
      </c>
      <c r="Y39" s="8" t="s">
        <v>394</v>
      </c>
      <c r="Z39" s="8" t="s">
        <v>394</v>
      </c>
      <c r="AA39" s="8"/>
      <c r="AB39" s="8"/>
      <c r="AC39" s="8"/>
      <c r="AD39" s="8"/>
      <c r="AE39" s="8"/>
      <c r="AF39" s="8"/>
      <c r="AG39" s="8"/>
      <c r="AH39" s="8"/>
      <c r="AI39" s="8"/>
      <c r="AJ39" s="8" t="s">
        <v>394</v>
      </c>
      <c r="AK39" s="8" t="s">
        <v>394</v>
      </c>
      <c r="AL39" s="8" t="s">
        <v>394</v>
      </c>
      <c r="AM39" s="8" t="s">
        <v>394</v>
      </c>
      <c r="AN39" s="8" t="s">
        <v>394</v>
      </c>
      <c r="AO39" s="8" t="s">
        <v>394</v>
      </c>
      <c r="AP39" s="8" t="s">
        <v>394</v>
      </c>
      <c r="AQ39" s="2" t="b">
        <f ca="1">OFFSET($F39,0,MOD(MONTH(TODAY())+IF(Options!$B$2="Northern",0,6)-1,12))&gt;0</f>
        <v>0</v>
      </c>
      <c r="AR39" s="2" t="b">
        <f ca="1">OFFSET($F39,0,MOD(MONTH(TODAY())+IF(Options!$B$2="Northern",0,6),12))&gt;0</f>
        <v>0</v>
      </c>
    </row>
    <row r="40" spans="1:44" x14ac:dyDescent="0.2">
      <c r="A40" s="18"/>
      <c r="B40" s="9" t="s">
        <v>280</v>
      </c>
      <c r="C40" s="10" t="s">
        <v>48</v>
      </c>
      <c r="D40" s="11" t="s">
        <v>335</v>
      </c>
      <c r="E40" s="10" t="s">
        <v>62</v>
      </c>
      <c r="F40" s="8"/>
      <c r="G40" s="8"/>
      <c r="H40" s="8"/>
      <c r="I40" s="8"/>
      <c r="J40" s="8"/>
      <c r="K40" s="8"/>
      <c r="L40" s="8" t="s">
        <v>394</v>
      </c>
      <c r="M40" s="8" t="s">
        <v>394</v>
      </c>
      <c r="N40" s="8"/>
      <c r="O40" s="8"/>
      <c r="P40" s="8"/>
      <c r="Q40" s="8"/>
      <c r="R40" s="9"/>
      <c r="S40" s="8" t="s">
        <v>394</v>
      </c>
      <c r="T40" s="8" t="s">
        <v>394</v>
      </c>
      <c r="U40" s="8" t="s">
        <v>394</v>
      </c>
      <c r="V40" s="8" t="s">
        <v>394</v>
      </c>
      <c r="W40" s="8" t="s">
        <v>394</v>
      </c>
      <c r="X40" s="8" t="s">
        <v>394</v>
      </c>
      <c r="Y40" s="8" t="s">
        <v>394</v>
      </c>
      <c r="Z40" s="8" t="s">
        <v>394</v>
      </c>
      <c r="AA40" s="8"/>
      <c r="AB40" s="8"/>
      <c r="AC40" s="8"/>
      <c r="AD40" s="8"/>
      <c r="AE40" s="8"/>
      <c r="AF40" s="8"/>
      <c r="AG40" s="8"/>
      <c r="AH40" s="8"/>
      <c r="AI40" s="8"/>
      <c r="AJ40" s="8" t="s">
        <v>394</v>
      </c>
      <c r="AK40" s="8" t="s">
        <v>394</v>
      </c>
      <c r="AL40" s="8" t="s">
        <v>394</v>
      </c>
      <c r="AM40" s="8" t="s">
        <v>394</v>
      </c>
      <c r="AN40" s="8" t="s">
        <v>394</v>
      </c>
      <c r="AO40" s="8" t="s">
        <v>394</v>
      </c>
      <c r="AP40" s="8" t="s">
        <v>394</v>
      </c>
      <c r="AQ40" s="2" t="b">
        <f ca="1">OFFSET($F40,0,MOD(MONTH(TODAY())+IF(Options!$B$2="Northern",0,6)-1,12))&gt;0</f>
        <v>0</v>
      </c>
      <c r="AR40" s="2" t="b">
        <f ca="1">OFFSET($F40,0,MOD(MONTH(TODAY())+IF(Options!$B$2="Northern",0,6),12))&gt;0</f>
        <v>0</v>
      </c>
    </row>
    <row r="41" spans="1:44" x14ac:dyDescent="0.2">
      <c r="A41" s="18"/>
      <c r="B41" s="9" t="s">
        <v>281</v>
      </c>
      <c r="C41" s="10" t="s">
        <v>48</v>
      </c>
      <c r="D41" s="11" t="s">
        <v>335</v>
      </c>
      <c r="E41" s="10" t="s">
        <v>62</v>
      </c>
      <c r="F41" s="8"/>
      <c r="G41" s="8"/>
      <c r="H41" s="8"/>
      <c r="I41" s="8"/>
      <c r="J41" s="8"/>
      <c r="K41" s="8"/>
      <c r="L41" s="8" t="s">
        <v>394</v>
      </c>
      <c r="M41" s="8" t="s">
        <v>394</v>
      </c>
      <c r="N41" s="8"/>
      <c r="O41" s="8"/>
      <c r="P41" s="8"/>
      <c r="Q41" s="8"/>
      <c r="R41" s="9"/>
      <c r="S41" s="8" t="s">
        <v>394</v>
      </c>
      <c r="T41" s="8" t="s">
        <v>394</v>
      </c>
      <c r="U41" s="8" t="s">
        <v>394</v>
      </c>
      <c r="V41" s="8" t="s">
        <v>394</v>
      </c>
      <c r="W41" s="8" t="s">
        <v>394</v>
      </c>
      <c r="X41" s="8" t="s">
        <v>394</v>
      </c>
      <c r="Y41" s="8" t="s">
        <v>394</v>
      </c>
      <c r="Z41" s="8" t="s">
        <v>394</v>
      </c>
      <c r="AA41" s="8"/>
      <c r="AB41" s="8"/>
      <c r="AC41" s="8"/>
      <c r="AD41" s="8"/>
      <c r="AE41" s="8"/>
      <c r="AF41" s="8"/>
      <c r="AG41" s="8"/>
      <c r="AH41" s="8"/>
      <c r="AI41" s="8"/>
      <c r="AJ41" s="8" t="s">
        <v>394</v>
      </c>
      <c r="AK41" s="8" t="s">
        <v>394</v>
      </c>
      <c r="AL41" s="8" t="s">
        <v>394</v>
      </c>
      <c r="AM41" s="8" t="s">
        <v>394</v>
      </c>
      <c r="AN41" s="8" t="s">
        <v>394</v>
      </c>
      <c r="AO41" s="8" t="s">
        <v>394</v>
      </c>
      <c r="AP41" s="8" t="s">
        <v>394</v>
      </c>
      <c r="AQ41" s="2" t="b">
        <f ca="1">OFFSET($F41,0,MOD(MONTH(TODAY())+IF(Options!$B$2="Northern",0,6)-1,12))&gt;0</f>
        <v>0</v>
      </c>
      <c r="AR41" s="2" t="b">
        <f ca="1">OFFSET($F41,0,MOD(MONTH(TODAY())+IF(Options!$B$2="Northern",0,6),12))&gt;0</f>
        <v>0</v>
      </c>
    </row>
    <row r="42" spans="1:44" x14ac:dyDescent="0.2">
      <c r="A42" s="18"/>
      <c r="B42" s="9" t="s">
        <v>282</v>
      </c>
      <c r="C42" s="10" t="s">
        <v>41</v>
      </c>
      <c r="D42" s="11" t="s">
        <v>3</v>
      </c>
      <c r="E42" s="10" t="s">
        <v>59</v>
      </c>
      <c r="F42" s="8"/>
      <c r="G42" s="8"/>
      <c r="H42" s="8"/>
      <c r="I42" s="8" t="s">
        <v>394</v>
      </c>
      <c r="J42" s="8" t="s">
        <v>394</v>
      </c>
      <c r="K42" s="8" t="s">
        <v>394</v>
      </c>
      <c r="L42" s="8" t="s">
        <v>394</v>
      </c>
      <c r="M42" s="8" t="s">
        <v>394</v>
      </c>
      <c r="N42" s="8"/>
      <c r="O42" s="8"/>
      <c r="P42" s="8"/>
      <c r="Q42" s="8"/>
      <c r="R42" s="9"/>
      <c r="S42" s="8" t="s">
        <v>394</v>
      </c>
      <c r="T42" s="8" t="s">
        <v>394</v>
      </c>
      <c r="U42" s="8" t="s">
        <v>394</v>
      </c>
      <c r="V42" s="8" t="s">
        <v>394</v>
      </c>
      <c r="W42" s="8" t="s">
        <v>394</v>
      </c>
      <c r="X42" s="8" t="s">
        <v>394</v>
      </c>
      <c r="Y42" s="8" t="s">
        <v>394</v>
      </c>
      <c r="Z42" s="8" t="s">
        <v>394</v>
      </c>
      <c r="AA42" s="8" t="s">
        <v>394</v>
      </c>
      <c r="AB42" s="8" t="s">
        <v>394</v>
      </c>
      <c r="AC42" s="8" t="s">
        <v>394</v>
      </c>
      <c r="AD42" s="8" t="s">
        <v>394</v>
      </c>
      <c r="AE42" s="8" t="s">
        <v>394</v>
      </c>
      <c r="AF42" s="8" t="s">
        <v>394</v>
      </c>
      <c r="AG42" s="8" t="s">
        <v>394</v>
      </c>
      <c r="AH42" s="8" t="s">
        <v>394</v>
      </c>
      <c r="AI42" s="8" t="s">
        <v>394</v>
      </c>
      <c r="AJ42" s="8" t="s">
        <v>394</v>
      </c>
      <c r="AK42" s="8" t="s">
        <v>394</v>
      </c>
      <c r="AL42" s="8" t="s">
        <v>394</v>
      </c>
      <c r="AM42" s="8" t="s">
        <v>394</v>
      </c>
      <c r="AN42" s="8" t="s">
        <v>394</v>
      </c>
      <c r="AO42" s="8" t="s">
        <v>394</v>
      </c>
      <c r="AP42" s="8" t="s">
        <v>394</v>
      </c>
      <c r="AQ42" s="2" t="b">
        <f ca="1">OFFSET($F42,0,MOD(MONTH(TODAY())+IF(Options!$B$2="Northern",0,6)-1,12))&gt;0</f>
        <v>0</v>
      </c>
      <c r="AR42" s="2" t="b">
        <f ca="1">OFFSET($F42,0,MOD(MONTH(TODAY())+IF(Options!$B$2="Northern",0,6),12))&gt;0</f>
        <v>1</v>
      </c>
    </row>
    <row r="43" spans="1:44" x14ac:dyDescent="0.2">
      <c r="A43" s="18"/>
      <c r="B43" s="9" t="s">
        <v>283</v>
      </c>
      <c r="C43" s="10" t="s">
        <v>72</v>
      </c>
      <c r="D43" s="11" t="s">
        <v>333</v>
      </c>
      <c r="E43" s="10" t="s">
        <v>73</v>
      </c>
      <c r="F43" s="8"/>
      <c r="G43" s="8"/>
      <c r="H43" s="8" t="s">
        <v>394</v>
      </c>
      <c r="I43" s="8" t="s">
        <v>394</v>
      </c>
      <c r="J43" s="8" t="s">
        <v>394</v>
      </c>
      <c r="K43" s="8" t="s">
        <v>394</v>
      </c>
      <c r="L43" s="8"/>
      <c r="M43" s="8"/>
      <c r="N43" s="8"/>
      <c r="O43" s="8" t="s">
        <v>394</v>
      </c>
      <c r="P43" s="8"/>
      <c r="Q43" s="8"/>
      <c r="R43" s="9"/>
      <c r="S43" s="8"/>
      <c r="T43" s="8"/>
      <c r="U43" s="8"/>
      <c r="V43" s="8"/>
      <c r="W43" s="8"/>
      <c r="X43" s="8"/>
      <c r="Y43" s="8"/>
      <c r="Z43" s="8"/>
      <c r="AA43" s="8" t="s">
        <v>394</v>
      </c>
      <c r="AB43" s="8" t="s">
        <v>394</v>
      </c>
      <c r="AC43" s="8" t="s">
        <v>394</v>
      </c>
      <c r="AD43" s="8" t="s">
        <v>394</v>
      </c>
      <c r="AE43" s="8" t="s">
        <v>394</v>
      </c>
      <c r="AF43" s="8" t="s">
        <v>394</v>
      </c>
      <c r="AG43" s="8" t="s">
        <v>394</v>
      </c>
      <c r="AH43" s="8" t="s">
        <v>394</v>
      </c>
      <c r="AI43" s="8" t="s">
        <v>394</v>
      </c>
      <c r="AJ43" s="8"/>
      <c r="AK43" s="8"/>
      <c r="AL43" s="8"/>
      <c r="AM43" s="8"/>
      <c r="AN43" s="8"/>
      <c r="AO43" s="8"/>
      <c r="AP43" s="8"/>
      <c r="AQ43" s="2" t="b">
        <f ca="1">OFFSET($F43,0,MOD(MONTH(TODAY())+IF(Options!$B$2="Northern",0,6)-1,12))&gt;0</f>
        <v>1</v>
      </c>
      <c r="AR43" s="2" t="b">
        <f ca="1">OFFSET($F43,0,MOD(MONTH(TODAY())+IF(Options!$B$2="Northern",0,6),12))&gt;0</f>
        <v>1</v>
      </c>
    </row>
    <row r="44" spans="1:44" x14ac:dyDescent="0.2">
      <c r="A44" s="18"/>
      <c r="B44" s="9" t="s">
        <v>284</v>
      </c>
      <c r="C44" s="10" t="s">
        <v>6</v>
      </c>
      <c r="D44" s="11" t="s">
        <v>338</v>
      </c>
      <c r="E44" s="10" t="s">
        <v>55</v>
      </c>
      <c r="F44" s="8"/>
      <c r="G44" s="8"/>
      <c r="H44" s="8"/>
      <c r="I44" s="8" t="s">
        <v>394</v>
      </c>
      <c r="J44" s="8" t="s">
        <v>394</v>
      </c>
      <c r="K44" s="8" t="s">
        <v>394</v>
      </c>
      <c r="L44" s="8" t="s">
        <v>394</v>
      </c>
      <c r="M44" s="8" t="s">
        <v>394</v>
      </c>
      <c r="N44" s="8" t="s">
        <v>394</v>
      </c>
      <c r="O44" s="8" t="s">
        <v>394</v>
      </c>
      <c r="P44" s="8" t="s">
        <v>394</v>
      </c>
      <c r="Q44" s="8"/>
      <c r="R44" s="9"/>
      <c r="S44" s="8"/>
      <c r="T44" s="8"/>
      <c r="U44" s="8"/>
      <c r="V44" s="8"/>
      <c r="W44" s="8"/>
      <c r="X44" s="8"/>
      <c r="Y44" s="8"/>
      <c r="Z44" s="8"/>
      <c r="AA44" s="8" t="s">
        <v>394</v>
      </c>
      <c r="AB44" s="8" t="s">
        <v>394</v>
      </c>
      <c r="AC44" s="8" t="s">
        <v>394</v>
      </c>
      <c r="AD44" s="8" t="s">
        <v>394</v>
      </c>
      <c r="AE44" s="8" t="s">
        <v>394</v>
      </c>
      <c r="AF44" s="8" t="s">
        <v>394</v>
      </c>
      <c r="AG44" s="8" t="s">
        <v>394</v>
      </c>
      <c r="AH44" s="8" t="s">
        <v>394</v>
      </c>
      <c r="AI44" s="8" t="s">
        <v>394</v>
      </c>
      <c r="AJ44" s="8" t="s">
        <v>394</v>
      </c>
      <c r="AK44" s="8" t="s">
        <v>394</v>
      </c>
      <c r="AL44" s="8"/>
      <c r="AM44" s="8"/>
      <c r="AN44" s="8"/>
      <c r="AO44" s="8"/>
      <c r="AP44" s="8"/>
      <c r="AQ44" s="2" t="b">
        <f ca="1">OFFSET($F44,0,MOD(MONTH(TODAY())+IF(Options!$B$2="Northern",0,6)-1,12))&gt;0</f>
        <v>0</v>
      </c>
      <c r="AR44" s="2" t="b">
        <f ca="1">OFFSET($F44,0,MOD(MONTH(TODAY())+IF(Options!$B$2="Northern",0,6),12))&gt;0</f>
        <v>1</v>
      </c>
    </row>
    <row r="45" spans="1:44" x14ac:dyDescent="0.2">
      <c r="A45" s="18"/>
      <c r="B45" s="9" t="s">
        <v>285</v>
      </c>
      <c r="C45" s="10" t="s">
        <v>7</v>
      </c>
      <c r="D45" s="11" t="s">
        <v>341</v>
      </c>
      <c r="E45" s="10" t="s">
        <v>53</v>
      </c>
      <c r="F45" s="8"/>
      <c r="G45" s="8"/>
      <c r="H45" s="8"/>
      <c r="I45" s="8" t="s">
        <v>394</v>
      </c>
      <c r="J45" s="8" t="s">
        <v>394</v>
      </c>
      <c r="K45" s="8" t="s">
        <v>394</v>
      </c>
      <c r="L45" s="8" t="s">
        <v>394</v>
      </c>
      <c r="M45" s="8" t="s">
        <v>394</v>
      </c>
      <c r="N45" s="8" t="s">
        <v>394</v>
      </c>
      <c r="O45" s="8"/>
      <c r="P45" s="8"/>
      <c r="Q45" s="8"/>
      <c r="R45" s="9"/>
      <c r="S45" s="8"/>
      <c r="T45" s="8"/>
      <c r="U45" s="8"/>
      <c r="V45" s="8"/>
      <c r="W45" s="8"/>
      <c r="X45" s="8"/>
      <c r="Y45" s="8"/>
      <c r="Z45" s="8"/>
      <c r="AA45" s="8" t="s">
        <v>394</v>
      </c>
      <c r="AB45" s="8" t="s">
        <v>394</v>
      </c>
      <c r="AC45" s="8" t="s">
        <v>394</v>
      </c>
      <c r="AD45" s="8" t="s">
        <v>394</v>
      </c>
      <c r="AE45" s="8" t="s">
        <v>394</v>
      </c>
      <c r="AF45" s="8" t="s">
        <v>394</v>
      </c>
      <c r="AG45" s="8" t="s">
        <v>394</v>
      </c>
      <c r="AH45" s="8" t="s">
        <v>394</v>
      </c>
      <c r="AI45" s="8"/>
      <c r="AJ45" s="8"/>
      <c r="AK45" s="8"/>
      <c r="AL45" s="8"/>
      <c r="AM45" s="8"/>
      <c r="AN45" s="8"/>
      <c r="AO45" s="8"/>
      <c r="AP45" s="8"/>
      <c r="AQ45" s="2" t="b">
        <f ca="1">OFFSET($F45,0,MOD(MONTH(TODAY())+IF(Options!$B$2="Northern",0,6)-1,12))&gt;0</f>
        <v>0</v>
      </c>
      <c r="AR45" s="2" t="b">
        <f ca="1">OFFSET($F45,0,MOD(MONTH(TODAY())+IF(Options!$B$2="Northern",0,6),12))&gt;0</f>
        <v>1</v>
      </c>
    </row>
    <row r="46" spans="1:44" x14ac:dyDescent="0.2">
      <c r="A46" s="18"/>
      <c r="B46" s="9" t="s">
        <v>286</v>
      </c>
      <c r="C46" s="10" t="s">
        <v>74</v>
      </c>
      <c r="D46" s="11" t="s">
        <v>340</v>
      </c>
      <c r="E46" s="10" t="s">
        <v>73</v>
      </c>
      <c r="F46" s="8"/>
      <c r="G46" s="8"/>
      <c r="H46" s="8" t="s">
        <v>394</v>
      </c>
      <c r="I46" s="8" t="s">
        <v>394</v>
      </c>
      <c r="J46" s="8" t="s">
        <v>394</v>
      </c>
      <c r="K46" s="8" t="s">
        <v>394</v>
      </c>
      <c r="L46" s="8" t="s">
        <v>394</v>
      </c>
      <c r="M46" s="8" t="s">
        <v>394</v>
      </c>
      <c r="N46" s="8" t="s">
        <v>394</v>
      </c>
      <c r="O46" s="8" t="s">
        <v>394</v>
      </c>
      <c r="P46" s="8"/>
      <c r="Q46" s="8"/>
      <c r="R46" s="9"/>
      <c r="S46" s="8" t="s">
        <v>394</v>
      </c>
      <c r="T46" s="8" t="s">
        <v>394</v>
      </c>
      <c r="U46" s="8" t="s">
        <v>394</v>
      </c>
      <c r="V46" s="8" t="s">
        <v>394</v>
      </c>
      <c r="W46" s="8" t="s">
        <v>394</v>
      </c>
      <c r="X46" s="8" t="s">
        <v>394</v>
      </c>
      <c r="Y46" s="8" t="s">
        <v>394</v>
      </c>
      <c r="Z46" s="8" t="s">
        <v>394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 t="s">
        <v>394</v>
      </c>
      <c r="AM46" s="8" t="s">
        <v>394</v>
      </c>
      <c r="AN46" s="8" t="s">
        <v>394</v>
      </c>
      <c r="AO46" s="8" t="s">
        <v>394</v>
      </c>
      <c r="AP46" s="8" t="s">
        <v>394</v>
      </c>
      <c r="AQ46" s="2" t="b">
        <f ca="1">OFFSET($F46,0,MOD(MONTH(TODAY())+IF(Options!$B$2="Northern",0,6)-1,12))&gt;0</f>
        <v>1</v>
      </c>
      <c r="AR46" s="2" t="b">
        <f ca="1">OFFSET($F46,0,MOD(MONTH(TODAY())+IF(Options!$B$2="Northern",0,6),12))&gt;0</f>
        <v>1</v>
      </c>
    </row>
    <row r="47" spans="1:44" x14ac:dyDescent="0.2">
      <c r="A47" s="18"/>
      <c r="B47" s="9" t="s">
        <v>287</v>
      </c>
      <c r="C47" s="10" t="s">
        <v>25</v>
      </c>
      <c r="D47" s="11" t="s">
        <v>333</v>
      </c>
      <c r="E47" s="10" t="s">
        <v>73</v>
      </c>
      <c r="F47" s="8"/>
      <c r="G47" s="8"/>
      <c r="H47" s="8" t="s">
        <v>394</v>
      </c>
      <c r="I47" s="8" t="s">
        <v>394</v>
      </c>
      <c r="J47" s="8" t="s">
        <v>394</v>
      </c>
      <c r="K47" s="8" t="s">
        <v>394</v>
      </c>
      <c r="L47" s="8" t="s">
        <v>394</v>
      </c>
      <c r="M47" s="8" t="s">
        <v>394</v>
      </c>
      <c r="N47" s="8" t="s">
        <v>394</v>
      </c>
      <c r="O47" s="8" t="s">
        <v>394</v>
      </c>
      <c r="P47" s="8" t="s">
        <v>394</v>
      </c>
      <c r="Q47" s="8"/>
      <c r="R47" s="9"/>
      <c r="S47" s="8"/>
      <c r="T47" s="8"/>
      <c r="U47" s="8"/>
      <c r="V47" s="8"/>
      <c r="W47" s="8"/>
      <c r="X47" s="8"/>
      <c r="Y47" s="8"/>
      <c r="Z47" s="8"/>
      <c r="AA47" s="8" t="s">
        <v>394</v>
      </c>
      <c r="AB47" s="8" t="s">
        <v>394</v>
      </c>
      <c r="AC47" s="8" t="s">
        <v>394</v>
      </c>
      <c r="AD47" s="8" t="s">
        <v>394</v>
      </c>
      <c r="AE47" s="8" t="s">
        <v>394</v>
      </c>
      <c r="AF47" s="8" t="s">
        <v>394</v>
      </c>
      <c r="AG47" s="8" t="s">
        <v>394</v>
      </c>
      <c r="AH47" s="8" t="s">
        <v>394</v>
      </c>
      <c r="AI47" s="8" t="s">
        <v>394</v>
      </c>
      <c r="AJ47" s="8"/>
      <c r="AK47" s="8"/>
      <c r="AL47" s="8"/>
      <c r="AM47" s="8"/>
      <c r="AN47" s="8"/>
      <c r="AO47" s="8"/>
      <c r="AP47" s="8"/>
      <c r="AQ47" s="2" t="b">
        <f ca="1">OFFSET($F47,0,MOD(MONTH(TODAY())+IF(Options!$B$2="Northern",0,6)-1,12))&gt;0</f>
        <v>1</v>
      </c>
      <c r="AR47" s="2" t="b">
        <f ca="1">OFFSET($F47,0,MOD(MONTH(TODAY())+IF(Options!$B$2="Northern",0,6),12))&gt;0</f>
        <v>1</v>
      </c>
    </row>
    <row r="48" spans="1:44" x14ac:dyDescent="0.2">
      <c r="A48" s="18"/>
      <c r="B48" s="9" t="s">
        <v>288</v>
      </c>
      <c r="C48" s="10" t="s">
        <v>9</v>
      </c>
      <c r="D48" s="11" t="s">
        <v>338</v>
      </c>
      <c r="E48" s="10" t="s">
        <v>55</v>
      </c>
      <c r="F48" s="8"/>
      <c r="G48" s="8"/>
      <c r="H48" s="8"/>
      <c r="I48" s="8"/>
      <c r="J48" s="8"/>
      <c r="K48" s="8"/>
      <c r="L48" s="8"/>
      <c r="M48" s="8" t="s">
        <v>394</v>
      </c>
      <c r="N48" s="8" t="s">
        <v>394</v>
      </c>
      <c r="O48" s="8" t="s">
        <v>394</v>
      </c>
      <c r="P48" s="8" t="s">
        <v>394</v>
      </c>
      <c r="Q48" s="8"/>
      <c r="R48" s="9"/>
      <c r="S48" s="8"/>
      <c r="T48" s="8"/>
      <c r="U48" s="8"/>
      <c r="V48" s="8"/>
      <c r="W48" s="8"/>
      <c r="X48" s="8"/>
      <c r="Y48" s="8"/>
      <c r="Z48" s="8"/>
      <c r="AA48" s="8" t="s">
        <v>394</v>
      </c>
      <c r="AB48" s="8" t="s">
        <v>394</v>
      </c>
      <c r="AC48" s="8" t="s">
        <v>394</v>
      </c>
      <c r="AD48" s="8" t="s">
        <v>394</v>
      </c>
      <c r="AE48" s="8" t="s">
        <v>394</v>
      </c>
      <c r="AF48" s="8" t="s">
        <v>394</v>
      </c>
      <c r="AG48" s="8" t="s">
        <v>394</v>
      </c>
      <c r="AH48" s="8" t="s">
        <v>394</v>
      </c>
      <c r="AI48" s="8" t="s">
        <v>394</v>
      </c>
      <c r="AJ48" s="8" t="s">
        <v>394</v>
      </c>
      <c r="AK48" s="8" t="s">
        <v>394</v>
      </c>
      <c r="AL48" s="8"/>
      <c r="AM48" s="8"/>
      <c r="AN48" s="8"/>
      <c r="AO48" s="8"/>
      <c r="AP48" s="8"/>
      <c r="AQ48" s="2" t="b">
        <f ca="1">OFFSET($F48,0,MOD(MONTH(TODAY())+IF(Options!$B$2="Northern",0,6)-1,12))&gt;0</f>
        <v>0</v>
      </c>
      <c r="AR48" s="2" t="b">
        <f ca="1">OFFSET($F48,0,MOD(MONTH(TODAY())+IF(Options!$B$2="Northern",0,6),12))&gt;0</f>
        <v>0</v>
      </c>
    </row>
    <row r="49" spans="1:44" x14ac:dyDescent="0.2">
      <c r="A49" s="18"/>
      <c r="B49" s="9" t="s">
        <v>289</v>
      </c>
      <c r="C49" s="10" t="s">
        <v>48</v>
      </c>
      <c r="D49" s="11" t="s">
        <v>3</v>
      </c>
      <c r="E49" s="10" t="s">
        <v>59</v>
      </c>
      <c r="F49" s="8"/>
      <c r="G49" s="8"/>
      <c r="H49" s="8"/>
      <c r="I49" s="8"/>
      <c r="J49" s="8"/>
      <c r="K49" s="8"/>
      <c r="L49" s="8" t="s">
        <v>394</v>
      </c>
      <c r="M49" s="8" t="s">
        <v>394</v>
      </c>
      <c r="N49" s="8"/>
      <c r="O49" s="8"/>
      <c r="P49" s="8"/>
      <c r="Q49" s="8"/>
      <c r="R49" s="9"/>
      <c r="S49" s="8" t="s">
        <v>394</v>
      </c>
      <c r="T49" s="8" t="s">
        <v>394</v>
      </c>
      <c r="U49" s="8" t="s">
        <v>394</v>
      </c>
      <c r="V49" s="8" t="s">
        <v>394</v>
      </c>
      <c r="W49" s="8" t="s">
        <v>394</v>
      </c>
      <c r="X49" s="8" t="s">
        <v>394</v>
      </c>
      <c r="Y49" s="8" t="s">
        <v>394</v>
      </c>
      <c r="Z49" s="8" t="s">
        <v>394</v>
      </c>
      <c r="AA49" s="8" t="s">
        <v>394</v>
      </c>
      <c r="AB49" s="8" t="s">
        <v>394</v>
      </c>
      <c r="AC49" s="8" t="s">
        <v>394</v>
      </c>
      <c r="AD49" s="8" t="s">
        <v>394</v>
      </c>
      <c r="AE49" s="8" t="s">
        <v>394</v>
      </c>
      <c r="AF49" s="8" t="s">
        <v>394</v>
      </c>
      <c r="AG49" s="8" t="s">
        <v>394</v>
      </c>
      <c r="AH49" s="8" t="s">
        <v>394</v>
      </c>
      <c r="AI49" s="8" t="s">
        <v>394</v>
      </c>
      <c r="AJ49" s="8" t="s">
        <v>394</v>
      </c>
      <c r="AK49" s="8" t="s">
        <v>394</v>
      </c>
      <c r="AL49" s="8" t="s">
        <v>394</v>
      </c>
      <c r="AM49" s="8" t="s">
        <v>394</v>
      </c>
      <c r="AN49" s="8" t="s">
        <v>394</v>
      </c>
      <c r="AO49" s="8" t="s">
        <v>394</v>
      </c>
      <c r="AP49" s="8" t="s">
        <v>394</v>
      </c>
      <c r="AQ49" s="2" t="b">
        <f ca="1">OFFSET($F49,0,MOD(MONTH(TODAY())+IF(Options!$B$2="Northern",0,6)-1,12))&gt;0</f>
        <v>0</v>
      </c>
      <c r="AR49" s="2" t="b">
        <f ca="1">OFFSET($F49,0,MOD(MONTH(TODAY())+IF(Options!$B$2="Northern",0,6),12))&gt;0</f>
        <v>0</v>
      </c>
    </row>
    <row r="50" spans="1:44" x14ac:dyDescent="0.2">
      <c r="A50" s="18"/>
      <c r="B50" s="9" t="s">
        <v>290</v>
      </c>
      <c r="C50" s="10" t="s">
        <v>75</v>
      </c>
      <c r="D50" s="11" t="s">
        <v>3</v>
      </c>
      <c r="E50" s="10" t="s">
        <v>76</v>
      </c>
      <c r="F50" s="8" t="s">
        <v>394</v>
      </c>
      <c r="G50" s="8" t="s">
        <v>394</v>
      </c>
      <c r="H50" s="8" t="s">
        <v>394</v>
      </c>
      <c r="I50" s="8" t="s">
        <v>394</v>
      </c>
      <c r="J50" s="8" t="s">
        <v>394</v>
      </c>
      <c r="K50" s="8"/>
      <c r="L50" s="8"/>
      <c r="M50" s="8"/>
      <c r="N50" s="8"/>
      <c r="O50" s="8"/>
      <c r="P50" s="8" t="s">
        <v>394</v>
      </c>
      <c r="Q50" s="8" t="s">
        <v>394</v>
      </c>
      <c r="R50" s="9"/>
      <c r="S50" s="8" t="s">
        <v>394</v>
      </c>
      <c r="T50" s="8" t="s">
        <v>394</v>
      </c>
      <c r="U50" s="8" t="s">
        <v>394</v>
      </c>
      <c r="V50" s="8" t="s">
        <v>394</v>
      </c>
      <c r="W50" s="8" t="s">
        <v>394</v>
      </c>
      <c r="X50" s="8" t="s">
        <v>394</v>
      </c>
      <c r="Y50" s="8" t="s">
        <v>394</v>
      </c>
      <c r="Z50" s="8" t="s">
        <v>394</v>
      </c>
      <c r="AA50" s="8" t="s">
        <v>394</v>
      </c>
      <c r="AB50" s="8" t="s">
        <v>394</v>
      </c>
      <c r="AC50" s="8" t="s">
        <v>394</v>
      </c>
      <c r="AD50" s="8" t="s">
        <v>394</v>
      </c>
      <c r="AE50" s="8" t="s">
        <v>394</v>
      </c>
      <c r="AF50" s="8" t="s">
        <v>394</v>
      </c>
      <c r="AG50" s="8" t="s">
        <v>394</v>
      </c>
      <c r="AH50" s="8" t="s">
        <v>394</v>
      </c>
      <c r="AI50" s="8" t="s">
        <v>394</v>
      </c>
      <c r="AJ50" s="8" t="s">
        <v>394</v>
      </c>
      <c r="AK50" s="8" t="s">
        <v>394</v>
      </c>
      <c r="AL50" s="8" t="s">
        <v>394</v>
      </c>
      <c r="AM50" s="8" t="s">
        <v>394</v>
      </c>
      <c r="AN50" s="8" t="s">
        <v>394</v>
      </c>
      <c r="AO50" s="8" t="s">
        <v>394</v>
      </c>
      <c r="AP50" s="8" t="s">
        <v>394</v>
      </c>
      <c r="AQ50" s="2" t="b">
        <f ca="1">OFFSET($F50,0,MOD(MONTH(TODAY())+IF(Options!$B$2="Northern",0,6)-1,12))&gt;0</f>
        <v>1</v>
      </c>
      <c r="AR50" s="2" t="b">
        <f ca="1">OFFSET($F50,0,MOD(MONTH(TODAY())+IF(Options!$B$2="Northern",0,6),12))&gt;0</f>
        <v>1</v>
      </c>
    </row>
    <row r="51" spans="1:44" x14ac:dyDescent="0.2">
      <c r="A51" s="18"/>
      <c r="B51" s="9" t="s">
        <v>291</v>
      </c>
      <c r="C51" s="10" t="s">
        <v>38</v>
      </c>
      <c r="D51" s="11" t="s">
        <v>342</v>
      </c>
      <c r="E51" s="10" t="s">
        <v>50</v>
      </c>
      <c r="F51" s="8"/>
      <c r="G51" s="8"/>
      <c r="H51" s="8"/>
      <c r="I51" s="8"/>
      <c r="J51" s="8"/>
      <c r="K51" s="8"/>
      <c r="L51" s="8"/>
      <c r="M51" s="8"/>
      <c r="N51" s="8" t="s">
        <v>394</v>
      </c>
      <c r="O51" s="8" t="s">
        <v>394</v>
      </c>
      <c r="P51" s="8" t="s">
        <v>394</v>
      </c>
      <c r="Q51" s="8"/>
      <c r="R51" s="9"/>
      <c r="S51" s="8"/>
      <c r="T51" s="8"/>
      <c r="U51" s="8"/>
      <c r="V51" s="8"/>
      <c r="W51" s="8" t="s">
        <v>394</v>
      </c>
      <c r="X51" s="8" t="s">
        <v>394</v>
      </c>
      <c r="Y51" s="8" t="s">
        <v>394</v>
      </c>
      <c r="Z51" s="8" t="s">
        <v>394</v>
      </c>
      <c r="AA51" s="8" t="s">
        <v>394</v>
      </c>
      <c r="AB51" s="8" t="s">
        <v>394</v>
      </c>
      <c r="AC51" s="8" t="s">
        <v>394</v>
      </c>
      <c r="AD51" s="8" t="s">
        <v>394</v>
      </c>
      <c r="AE51" s="8" t="s">
        <v>394</v>
      </c>
      <c r="AF51" s="8" t="s">
        <v>394</v>
      </c>
      <c r="AG51" s="8" t="s">
        <v>394</v>
      </c>
      <c r="AH51" s="8" t="s">
        <v>394</v>
      </c>
      <c r="AI51" s="8" t="s">
        <v>394</v>
      </c>
      <c r="AJ51" s="8"/>
      <c r="AK51" s="8"/>
      <c r="AL51" s="8"/>
      <c r="AM51" s="8"/>
      <c r="AN51" s="8"/>
      <c r="AO51" s="8"/>
      <c r="AP51" s="8"/>
      <c r="AQ51" s="2" t="b">
        <f ca="1">OFFSET($F51,0,MOD(MONTH(TODAY())+IF(Options!$B$2="Northern",0,6)-1,12))&gt;0</f>
        <v>0</v>
      </c>
      <c r="AR51" s="2" t="b">
        <f ca="1">OFFSET($F51,0,MOD(MONTH(TODAY())+IF(Options!$B$2="Northern",0,6),12))&gt;0</f>
        <v>0</v>
      </c>
    </row>
    <row r="52" spans="1:44" x14ac:dyDescent="0.2">
      <c r="A52" s="18"/>
      <c r="B52" s="9" t="s">
        <v>292</v>
      </c>
      <c r="C52" s="10" t="s">
        <v>20</v>
      </c>
      <c r="D52" s="11" t="s">
        <v>343</v>
      </c>
      <c r="E52" s="10" t="s">
        <v>53</v>
      </c>
      <c r="F52" s="8"/>
      <c r="G52" s="8"/>
      <c r="H52" s="8"/>
      <c r="I52" s="8"/>
      <c r="J52" s="8"/>
      <c r="K52" s="8" t="s">
        <v>394</v>
      </c>
      <c r="L52" s="8" t="s">
        <v>394</v>
      </c>
      <c r="M52" s="8" t="s">
        <v>394</v>
      </c>
      <c r="N52" s="8" t="s">
        <v>394</v>
      </c>
      <c r="O52" s="8"/>
      <c r="P52" s="8"/>
      <c r="Q52" s="8"/>
      <c r="R52" s="9"/>
      <c r="S52" s="8" t="s">
        <v>394</v>
      </c>
      <c r="T52" s="8" t="s">
        <v>394</v>
      </c>
      <c r="U52" s="8" t="s">
        <v>394</v>
      </c>
      <c r="V52" s="8" t="s">
        <v>394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 t="s">
        <v>394</v>
      </c>
      <c r="AK52" s="8" t="s">
        <v>394</v>
      </c>
      <c r="AL52" s="8" t="s">
        <v>394</v>
      </c>
      <c r="AM52" s="8" t="s">
        <v>394</v>
      </c>
      <c r="AN52" s="8" t="s">
        <v>394</v>
      </c>
      <c r="AO52" s="8" t="s">
        <v>394</v>
      </c>
      <c r="AP52" s="8" t="s">
        <v>394</v>
      </c>
      <c r="AQ52" s="2" t="b">
        <f ca="1">OFFSET($F52,0,MOD(MONTH(TODAY())+IF(Options!$B$2="Northern",0,6)-1,12))&gt;0</f>
        <v>0</v>
      </c>
      <c r="AR52" s="2" t="b">
        <f ca="1">OFFSET($F52,0,MOD(MONTH(TODAY())+IF(Options!$B$2="Northern",0,6),12))&gt;0</f>
        <v>0</v>
      </c>
    </row>
    <row r="53" spans="1:44" x14ac:dyDescent="0.2">
      <c r="A53" s="18"/>
      <c r="B53" s="9" t="s">
        <v>293</v>
      </c>
      <c r="C53" s="10" t="s">
        <v>0</v>
      </c>
      <c r="D53" s="11" t="s">
        <v>334</v>
      </c>
      <c r="E53" s="10" t="s">
        <v>77</v>
      </c>
      <c r="F53" s="8" t="s">
        <v>394</v>
      </c>
      <c r="G53" s="8" t="s">
        <v>394</v>
      </c>
      <c r="H53" s="8" t="s">
        <v>394</v>
      </c>
      <c r="I53" s="8" t="s">
        <v>394</v>
      </c>
      <c r="J53" s="8" t="s">
        <v>394</v>
      </c>
      <c r="K53" s="8" t="s">
        <v>394</v>
      </c>
      <c r="L53" s="8" t="s">
        <v>394</v>
      </c>
      <c r="M53" s="8" t="s">
        <v>394</v>
      </c>
      <c r="N53" s="8" t="s">
        <v>394</v>
      </c>
      <c r="O53" s="8" t="s">
        <v>394</v>
      </c>
      <c r="P53" s="8" t="s">
        <v>394</v>
      </c>
      <c r="Q53" s="8" t="s">
        <v>394</v>
      </c>
      <c r="R53" s="9"/>
      <c r="S53" s="8" t="s">
        <v>394</v>
      </c>
      <c r="T53" s="8" t="s">
        <v>394</v>
      </c>
      <c r="U53" s="8" t="s">
        <v>394</v>
      </c>
      <c r="V53" s="8" t="s">
        <v>394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 t="s">
        <v>394</v>
      </c>
      <c r="AM53" s="8" t="s">
        <v>394</v>
      </c>
      <c r="AN53" s="8" t="s">
        <v>394</v>
      </c>
      <c r="AO53" s="8" t="s">
        <v>394</v>
      </c>
      <c r="AP53" s="8" t="s">
        <v>394</v>
      </c>
      <c r="AQ53" s="2" t="b">
        <f ca="1">OFFSET($F53,0,MOD(MONTH(TODAY())+IF(Options!$B$2="Northern",0,6)-1,12))&gt;0</f>
        <v>1</v>
      </c>
      <c r="AR53" s="2" t="b">
        <f ca="1">OFFSET($F53,0,MOD(MONTH(TODAY())+IF(Options!$B$2="Northern",0,6),12))&gt;0</f>
        <v>1</v>
      </c>
    </row>
    <row r="54" spans="1:44" x14ac:dyDescent="0.2">
      <c r="A54" s="18"/>
      <c r="B54" s="9" t="s">
        <v>294</v>
      </c>
      <c r="C54" s="10" t="s">
        <v>25</v>
      </c>
      <c r="D54" s="11" t="s">
        <v>333</v>
      </c>
      <c r="E54" s="10" t="s">
        <v>73</v>
      </c>
      <c r="F54" s="8"/>
      <c r="G54" s="8"/>
      <c r="H54" s="8" t="s">
        <v>394</v>
      </c>
      <c r="I54" s="8" t="s">
        <v>394</v>
      </c>
      <c r="J54" s="8" t="s">
        <v>394</v>
      </c>
      <c r="K54" s="8" t="s">
        <v>394</v>
      </c>
      <c r="L54" s="8" t="s">
        <v>394</v>
      </c>
      <c r="M54" s="8" t="s">
        <v>394</v>
      </c>
      <c r="N54" s="8" t="s">
        <v>394</v>
      </c>
      <c r="O54" s="8" t="s">
        <v>394</v>
      </c>
      <c r="P54" s="8" t="s">
        <v>394</v>
      </c>
      <c r="Q54" s="8"/>
      <c r="R54" s="9"/>
      <c r="S54" s="8"/>
      <c r="T54" s="8"/>
      <c r="U54" s="8"/>
      <c r="V54" s="8"/>
      <c r="W54" s="8"/>
      <c r="X54" s="8"/>
      <c r="Y54" s="8"/>
      <c r="Z54" s="8"/>
      <c r="AA54" s="8" t="s">
        <v>394</v>
      </c>
      <c r="AB54" s="8" t="s">
        <v>394</v>
      </c>
      <c r="AC54" s="8" t="s">
        <v>394</v>
      </c>
      <c r="AD54" s="8" t="s">
        <v>394</v>
      </c>
      <c r="AE54" s="8" t="s">
        <v>394</v>
      </c>
      <c r="AF54" s="8" t="s">
        <v>394</v>
      </c>
      <c r="AG54" s="8" t="s">
        <v>394</v>
      </c>
      <c r="AH54" s="8" t="s">
        <v>394</v>
      </c>
      <c r="AI54" s="8" t="s">
        <v>394</v>
      </c>
      <c r="AJ54" s="8"/>
      <c r="AK54" s="8"/>
      <c r="AL54" s="8"/>
      <c r="AM54" s="8"/>
      <c r="AN54" s="8"/>
      <c r="AO54" s="8"/>
      <c r="AP54" s="8"/>
      <c r="AQ54" s="2" t="b">
        <f ca="1">OFFSET($F54,0,MOD(MONTH(TODAY())+IF(Options!$B$2="Northern",0,6)-1,12))&gt;0</f>
        <v>1</v>
      </c>
      <c r="AR54" s="2" t="b">
        <f ca="1">OFFSET($F54,0,MOD(MONTH(TODAY())+IF(Options!$B$2="Northern",0,6),12))&gt;0</f>
        <v>1</v>
      </c>
    </row>
    <row r="55" spans="1:44" x14ac:dyDescent="0.2">
      <c r="A55" s="18"/>
      <c r="B55" s="9" t="s">
        <v>295</v>
      </c>
      <c r="C55" s="10" t="s">
        <v>0</v>
      </c>
      <c r="D55" s="11" t="s">
        <v>338</v>
      </c>
      <c r="E55" s="10" t="s">
        <v>50</v>
      </c>
      <c r="F55" s="8" t="s">
        <v>394</v>
      </c>
      <c r="G55" s="8" t="s">
        <v>394</v>
      </c>
      <c r="H55" s="8" t="s">
        <v>394</v>
      </c>
      <c r="I55" s="8" t="s">
        <v>394</v>
      </c>
      <c r="J55" s="8" t="s">
        <v>394</v>
      </c>
      <c r="K55" s="8" t="s">
        <v>394</v>
      </c>
      <c r="L55" s="8" t="s">
        <v>394</v>
      </c>
      <c r="M55" s="8" t="s">
        <v>394</v>
      </c>
      <c r="N55" s="8" t="s">
        <v>394</v>
      </c>
      <c r="O55" s="8" t="s">
        <v>394</v>
      </c>
      <c r="P55" s="8" t="s">
        <v>394</v>
      </c>
      <c r="Q55" s="8" t="s">
        <v>394</v>
      </c>
      <c r="R55" s="9"/>
      <c r="S55" s="8"/>
      <c r="T55" s="8"/>
      <c r="U55" s="8"/>
      <c r="V55" s="8"/>
      <c r="W55" s="8"/>
      <c r="X55" s="8"/>
      <c r="Y55" s="8"/>
      <c r="Z55" s="8"/>
      <c r="AA55" s="8" t="s">
        <v>394</v>
      </c>
      <c r="AB55" s="8" t="s">
        <v>394</v>
      </c>
      <c r="AC55" s="8" t="s">
        <v>394</v>
      </c>
      <c r="AD55" s="8" t="s">
        <v>394</v>
      </c>
      <c r="AE55" s="8" t="s">
        <v>394</v>
      </c>
      <c r="AF55" s="8" t="s">
        <v>394</v>
      </c>
      <c r="AG55" s="8" t="s">
        <v>394</v>
      </c>
      <c r="AH55" s="8" t="s">
        <v>394</v>
      </c>
      <c r="AI55" s="8" t="s">
        <v>394</v>
      </c>
      <c r="AJ55" s="8" t="s">
        <v>394</v>
      </c>
      <c r="AK55" s="8" t="s">
        <v>394</v>
      </c>
      <c r="AL55" s="8"/>
      <c r="AM55" s="8"/>
      <c r="AN55" s="8"/>
      <c r="AO55" s="8"/>
      <c r="AP55" s="8"/>
      <c r="AQ55" s="2" t="b">
        <f ca="1">OFFSET($F55,0,MOD(MONTH(TODAY())+IF(Options!$B$2="Northern",0,6)-1,12))&gt;0</f>
        <v>1</v>
      </c>
      <c r="AR55" s="2" t="b">
        <f ca="1">OFFSET($F55,0,MOD(MONTH(TODAY())+IF(Options!$B$2="Northern",0,6),12))&gt;0</f>
        <v>1</v>
      </c>
    </row>
    <row r="56" spans="1:44" x14ac:dyDescent="0.2">
      <c r="A56" s="18"/>
      <c r="B56" s="9" t="s">
        <v>296</v>
      </c>
      <c r="C56" s="10" t="s">
        <v>78</v>
      </c>
      <c r="D56" s="11" t="s">
        <v>337</v>
      </c>
      <c r="E56" s="10" t="s">
        <v>79</v>
      </c>
      <c r="F56" s="8"/>
      <c r="G56" s="8"/>
      <c r="H56" s="8" t="s">
        <v>394</v>
      </c>
      <c r="I56" s="8" t="s">
        <v>394</v>
      </c>
      <c r="J56" s="8" t="s">
        <v>394</v>
      </c>
      <c r="K56" s="8" t="s">
        <v>394</v>
      </c>
      <c r="L56" s="8"/>
      <c r="M56" s="8"/>
      <c r="N56" s="8"/>
      <c r="O56" s="8"/>
      <c r="P56" s="8"/>
      <c r="Q56" s="8"/>
      <c r="R56" s="9"/>
      <c r="S56" s="8"/>
      <c r="T56" s="8"/>
      <c r="U56" s="8"/>
      <c r="V56" s="8"/>
      <c r="W56" s="8" t="s">
        <v>394</v>
      </c>
      <c r="X56" s="8" t="s">
        <v>394</v>
      </c>
      <c r="Y56" s="8" t="s">
        <v>394</v>
      </c>
      <c r="Z56" s="8" t="s">
        <v>394</v>
      </c>
      <c r="AA56" s="8" t="s">
        <v>394</v>
      </c>
      <c r="AB56" s="8" t="s">
        <v>394</v>
      </c>
      <c r="AC56" s="8" t="s">
        <v>394</v>
      </c>
      <c r="AD56" s="8" t="s">
        <v>394</v>
      </c>
      <c r="AE56" s="8" t="s">
        <v>394</v>
      </c>
      <c r="AF56" s="8" t="s">
        <v>394</v>
      </c>
      <c r="AG56" s="8" t="s">
        <v>394</v>
      </c>
      <c r="AH56" s="8" t="s">
        <v>394</v>
      </c>
      <c r="AI56" s="8" t="s">
        <v>394</v>
      </c>
      <c r="AJ56" s="8" t="s">
        <v>394</v>
      </c>
      <c r="AK56" s="8" t="s">
        <v>394</v>
      </c>
      <c r="AL56" s="8"/>
      <c r="AM56" s="8"/>
      <c r="AN56" s="8"/>
      <c r="AO56" s="8"/>
      <c r="AP56" s="8"/>
      <c r="AQ56" s="2" t="b">
        <f ca="1">OFFSET($F56,0,MOD(MONTH(TODAY())+IF(Options!$B$2="Northern",0,6)-1,12))&gt;0</f>
        <v>1</v>
      </c>
      <c r="AR56" s="2" t="b">
        <f ca="1">OFFSET($F56,0,MOD(MONTH(TODAY())+IF(Options!$B$2="Northern",0,6),12))&gt;0</f>
        <v>1</v>
      </c>
    </row>
    <row r="57" spans="1:44" x14ac:dyDescent="0.2">
      <c r="A57" s="18"/>
      <c r="B57" s="9" t="s">
        <v>297</v>
      </c>
      <c r="C57" s="10" t="s">
        <v>57</v>
      </c>
      <c r="D57" s="11" t="s">
        <v>344</v>
      </c>
      <c r="E57" s="10" t="s">
        <v>58</v>
      </c>
      <c r="F57" s="8" t="s">
        <v>394</v>
      </c>
      <c r="G57" s="8" t="s">
        <v>394</v>
      </c>
      <c r="H57" s="8" t="s">
        <v>394</v>
      </c>
      <c r="I57" s="8" t="s">
        <v>394</v>
      </c>
      <c r="J57" s="8" t="s">
        <v>394</v>
      </c>
      <c r="K57" s="8" t="s">
        <v>394</v>
      </c>
      <c r="L57" s="8"/>
      <c r="M57" s="8"/>
      <c r="N57" s="8" t="s">
        <v>394</v>
      </c>
      <c r="O57" s="8" t="s">
        <v>394</v>
      </c>
      <c r="P57" s="8" t="s">
        <v>394</v>
      </c>
      <c r="Q57" s="8" t="s">
        <v>394</v>
      </c>
      <c r="R57" s="9"/>
      <c r="S57" s="8" t="s">
        <v>394</v>
      </c>
      <c r="T57" s="8" t="s">
        <v>394</v>
      </c>
      <c r="U57" s="8" t="s">
        <v>394</v>
      </c>
      <c r="V57" s="8" t="s">
        <v>394</v>
      </c>
      <c r="W57" s="8" t="s">
        <v>394</v>
      </c>
      <c r="X57" s="8" t="s">
        <v>394</v>
      </c>
      <c r="Y57" s="8" t="s">
        <v>394</v>
      </c>
      <c r="Z57" s="8" t="s">
        <v>394</v>
      </c>
      <c r="AA57" s="8" t="s">
        <v>394</v>
      </c>
      <c r="AB57" s="8" t="s">
        <v>394</v>
      </c>
      <c r="AC57" s="8" t="s">
        <v>394</v>
      </c>
      <c r="AD57" s="8" t="s">
        <v>394</v>
      </c>
      <c r="AE57" s="8" t="s">
        <v>394</v>
      </c>
      <c r="AF57" s="8" t="s">
        <v>394</v>
      </c>
      <c r="AG57" s="8" t="s">
        <v>394</v>
      </c>
      <c r="AH57" s="8" t="s">
        <v>394</v>
      </c>
      <c r="AI57" s="8"/>
      <c r="AJ57" s="8"/>
      <c r="AK57" s="8"/>
      <c r="AL57" s="8"/>
      <c r="AM57" s="8"/>
      <c r="AN57" s="8"/>
      <c r="AO57" s="8"/>
      <c r="AP57" s="8" t="s">
        <v>394</v>
      </c>
      <c r="AQ57" s="2" t="b">
        <f ca="1">OFFSET($F57,0,MOD(MONTH(TODAY())+IF(Options!$B$2="Northern",0,6)-1,12))&gt;0</f>
        <v>1</v>
      </c>
      <c r="AR57" s="2" t="b">
        <f ca="1">OFFSET($F57,0,MOD(MONTH(TODAY())+IF(Options!$B$2="Northern",0,6),12))&gt;0</f>
        <v>1</v>
      </c>
    </row>
    <row r="58" spans="1:44" x14ac:dyDescent="0.2">
      <c r="A58" s="18"/>
      <c r="B58" s="9" t="s">
        <v>298</v>
      </c>
      <c r="C58" s="10" t="s">
        <v>49</v>
      </c>
      <c r="D58" s="11" t="s">
        <v>338</v>
      </c>
      <c r="E58" s="10" t="s">
        <v>2</v>
      </c>
      <c r="F58" s="8"/>
      <c r="G58" s="8"/>
      <c r="H58" s="8"/>
      <c r="I58" s="8"/>
      <c r="J58" s="8" t="s">
        <v>394</v>
      </c>
      <c r="K58" s="8" t="s">
        <v>394</v>
      </c>
      <c r="L58" s="8" t="s">
        <v>394</v>
      </c>
      <c r="M58" s="8" t="s">
        <v>394</v>
      </c>
      <c r="N58" s="8" t="s">
        <v>394</v>
      </c>
      <c r="O58" s="8"/>
      <c r="P58" s="8"/>
      <c r="Q58" s="8"/>
      <c r="R58" s="9"/>
      <c r="S58" s="8"/>
      <c r="T58" s="8"/>
      <c r="U58" s="8"/>
      <c r="V58" s="8"/>
      <c r="W58" s="8"/>
      <c r="X58" s="8"/>
      <c r="Y58" s="8"/>
      <c r="Z58" s="8"/>
      <c r="AA58" s="8" t="s">
        <v>394</v>
      </c>
      <c r="AB58" s="8" t="s">
        <v>394</v>
      </c>
      <c r="AC58" s="8" t="s">
        <v>394</v>
      </c>
      <c r="AD58" s="8" t="s">
        <v>394</v>
      </c>
      <c r="AE58" s="8" t="s">
        <v>394</v>
      </c>
      <c r="AF58" s="8" t="s">
        <v>394</v>
      </c>
      <c r="AG58" s="8" t="s">
        <v>394</v>
      </c>
      <c r="AH58" s="8" t="s">
        <v>394</v>
      </c>
      <c r="AI58" s="8" t="s">
        <v>394</v>
      </c>
      <c r="AJ58" s="8" t="s">
        <v>394</v>
      </c>
      <c r="AK58" s="8" t="s">
        <v>394</v>
      </c>
      <c r="AL58" s="8"/>
      <c r="AM58" s="8"/>
      <c r="AN58" s="8"/>
      <c r="AO58" s="8"/>
      <c r="AP58" s="8"/>
      <c r="AQ58" s="2" t="b">
        <f ca="1">OFFSET($F58,0,MOD(MONTH(TODAY())+IF(Options!$B$2="Northern",0,6)-1,12))&gt;0</f>
        <v>0</v>
      </c>
      <c r="AR58" s="2" t="b">
        <f ca="1">OFFSET($F58,0,MOD(MONTH(TODAY())+IF(Options!$B$2="Northern",0,6),12))&gt;0</f>
        <v>0</v>
      </c>
    </row>
    <row r="59" spans="1:44" x14ac:dyDescent="0.2">
      <c r="A59" s="18"/>
      <c r="B59" s="9" t="s">
        <v>299</v>
      </c>
      <c r="C59" s="10" t="s">
        <v>49</v>
      </c>
      <c r="D59" s="11" t="s">
        <v>341</v>
      </c>
      <c r="E59" s="10" t="s">
        <v>53</v>
      </c>
      <c r="F59" s="8"/>
      <c r="G59" s="8"/>
      <c r="H59" s="8"/>
      <c r="I59" s="8"/>
      <c r="J59" s="8" t="s">
        <v>394</v>
      </c>
      <c r="K59" s="8" t="s">
        <v>394</v>
      </c>
      <c r="L59" s="8" t="s">
        <v>394</v>
      </c>
      <c r="M59" s="8" t="s">
        <v>394</v>
      </c>
      <c r="N59" s="8" t="s">
        <v>394</v>
      </c>
      <c r="O59" s="8"/>
      <c r="P59" s="8"/>
      <c r="Q59" s="8"/>
      <c r="R59" s="9"/>
      <c r="S59" s="8"/>
      <c r="T59" s="8"/>
      <c r="U59" s="8"/>
      <c r="V59" s="8"/>
      <c r="W59" s="8"/>
      <c r="X59" s="8"/>
      <c r="Y59" s="8"/>
      <c r="Z59" s="8"/>
      <c r="AA59" s="8" t="s">
        <v>394</v>
      </c>
      <c r="AB59" s="8" t="s">
        <v>394</v>
      </c>
      <c r="AC59" s="8" t="s">
        <v>394</v>
      </c>
      <c r="AD59" s="8" t="s">
        <v>394</v>
      </c>
      <c r="AE59" s="8" t="s">
        <v>394</v>
      </c>
      <c r="AF59" s="8" t="s">
        <v>394</v>
      </c>
      <c r="AG59" s="8" t="s">
        <v>394</v>
      </c>
      <c r="AH59" s="8" t="s">
        <v>394</v>
      </c>
      <c r="AI59" s="8"/>
      <c r="AJ59" s="8"/>
      <c r="AK59" s="8"/>
      <c r="AL59" s="8"/>
      <c r="AM59" s="8"/>
      <c r="AN59" s="8"/>
      <c r="AO59" s="8"/>
      <c r="AP59" s="8"/>
      <c r="AQ59" s="2" t="b">
        <f ca="1">OFFSET($F59,0,MOD(MONTH(TODAY())+IF(Options!$B$2="Northern",0,6)-1,12))&gt;0</f>
        <v>0</v>
      </c>
      <c r="AR59" s="2" t="b">
        <f ca="1">OFFSET($F59,0,MOD(MONTH(TODAY())+IF(Options!$B$2="Northern",0,6),12))&gt;0</f>
        <v>0</v>
      </c>
    </row>
    <row r="60" spans="1:44" x14ac:dyDescent="0.2">
      <c r="A60" s="18"/>
      <c r="B60" s="9" t="s">
        <v>300</v>
      </c>
      <c r="C60" s="10" t="s">
        <v>20</v>
      </c>
      <c r="D60" s="11" t="s">
        <v>340</v>
      </c>
      <c r="E60" s="10" t="s">
        <v>59</v>
      </c>
      <c r="F60" s="8"/>
      <c r="G60" s="8"/>
      <c r="H60" s="8"/>
      <c r="I60" s="8"/>
      <c r="J60" s="8"/>
      <c r="K60" s="8" t="s">
        <v>394</v>
      </c>
      <c r="L60" s="8" t="s">
        <v>394</v>
      </c>
      <c r="M60" s="8" t="s">
        <v>394</v>
      </c>
      <c r="N60" s="8" t="s">
        <v>394</v>
      </c>
      <c r="O60" s="8"/>
      <c r="P60" s="8"/>
      <c r="Q60" s="8"/>
      <c r="R60" s="9"/>
      <c r="S60" s="8" t="s">
        <v>394</v>
      </c>
      <c r="T60" s="8" t="s">
        <v>394</v>
      </c>
      <c r="U60" s="8" t="s">
        <v>394</v>
      </c>
      <c r="V60" s="8" t="s">
        <v>394</v>
      </c>
      <c r="W60" s="8" t="s">
        <v>394</v>
      </c>
      <c r="X60" s="8" t="s">
        <v>394</v>
      </c>
      <c r="Y60" s="8" t="s">
        <v>394</v>
      </c>
      <c r="Z60" s="8" t="s">
        <v>394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 t="s">
        <v>394</v>
      </c>
      <c r="AM60" s="8" t="s">
        <v>394</v>
      </c>
      <c r="AN60" s="8" t="s">
        <v>394</v>
      </c>
      <c r="AO60" s="8" t="s">
        <v>394</v>
      </c>
      <c r="AP60" s="8" t="s">
        <v>394</v>
      </c>
      <c r="AQ60" s="2" t="b">
        <f ca="1">OFFSET($F60,0,MOD(MONTH(TODAY())+IF(Options!$B$2="Northern",0,6)-1,12))&gt;0</f>
        <v>0</v>
      </c>
      <c r="AR60" s="2" t="b">
        <f ca="1">OFFSET($F60,0,MOD(MONTH(TODAY())+IF(Options!$B$2="Northern",0,6),12))&gt;0</f>
        <v>0</v>
      </c>
    </row>
    <row r="61" spans="1:44" x14ac:dyDescent="0.2">
      <c r="A61" s="18"/>
      <c r="B61" s="9" t="s">
        <v>301</v>
      </c>
      <c r="C61" s="10" t="s">
        <v>80</v>
      </c>
      <c r="D61" s="11" t="s">
        <v>333</v>
      </c>
      <c r="E61" s="10" t="s">
        <v>79</v>
      </c>
      <c r="F61" s="8" t="s">
        <v>394</v>
      </c>
      <c r="G61" s="8" t="s">
        <v>394</v>
      </c>
      <c r="H61" s="8"/>
      <c r="I61" s="8" t="s">
        <v>394</v>
      </c>
      <c r="J61" s="8" t="s">
        <v>394</v>
      </c>
      <c r="K61" s="8" t="s">
        <v>394</v>
      </c>
      <c r="L61" s="8" t="s">
        <v>394</v>
      </c>
      <c r="M61" s="8" t="s">
        <v>394</v>
      </c>
      <c r="N61" s="8" t="s">
        <v>394</v>
      </c>
      <c r="O61" s="8"/>
      <c r="P61" s="8"/>
      <c r="Q61" s="8" t="s">
        <v>394</v>
      </c>
      <c r="R61" s="9"/>
      <c r="S61" s="8"/>
      <c r="T61" s="8"/>
      <c r="U61" s="8"/>
      <c r="V61" s="8"/>
      <c r="W61" s="8"/>
      <c r="X61" s="8"/>
      <c r="Y61" s="8"/>
      <c r="Z61" s="8"/>
      <c r="AA61" s="8" t="s">
        <v>394</v>
      </c>
      <c r="AB61" s="8" t="s">
        <v>394</v>
      </c>
      <c r="AC61" s="8" t="s">
        <v>394</v>
      </c>
      <c r="AD61" s="8" t="s">
        <v>394</v>
      </c>
      <c r="AE61" s="8" t="s">
        <v>394</v>
      </c>
      <c r="AF61" s="8" t="s">
        <v>394</v>
      </c>
      <c r="AG61" s="8" t="s">
        <v>394</v>
      </c>
      <c r="AH61" s="8" t="s">
        <v>394</v>
      </c>
      <c r="AI61" s="8" t="s">
        <v>394</v>
      </c>
      <c r="AJ61" s="8"/>
      <c r="AK61" s="8"/>
      <c r="AL61" s="8"/>
      <c r="AM61" s="8"/>
      <c r="AN61" s="8"/>
      <c r="AO61" s="8"/>
      <c r="AP61" s="8"/>
      <c r="AQ61" s="2" t="b">
        <f ca="1">OFFSET($F61,0,MOD(MONTH(TODAY())+IF(Options!$B$2="Northern",0,6)-1,12))&gt;0</f>
        <v>0</v>
      </c>
      <c r="AR61" s="2" t="b">
        <f ca="1">OFFSET($F61,0,MOD(MONTH(TODAY())+IF(Options!$B$2="Northern",0,6),12))&gt;0</f>
        <v>1</v>
      </c>
    </row>
    <row r="62" spans="1:44" x14ac:dyDescent="0.2">
      <c r="A62" s="18"/>
      <c r="B62" s="9" t="s">
        <v>302</v>
      </c>
      <c r="C62" s="10" t="s">
        <v>54</v>
      </c>
      <c r="D62" s="11" t="s">
        <v>338</v>
      </c>
      <c r="E62" s="10" t="s">
        <v>53</v>
      </c>
      <c r="F62" s="8"/>
      <c r="G62" s="8"/>
      <c r="H62" s="8"/>
      <c r="I62" s="8"/>
      <c r="J62" s="8"/>
      <c r="K62" s="8"/>
      <c r="L62" s="8"/>
      <c r="M62" s="8"/>
      <c r="N62" s="8" t="s">
        <v>394</v>
      </c>
      <c r="O62" s="8" t="s">
        <v>394</v>
      </c>
      <c r="P62" s="8"/>
      <c r="Q62" s="8"/>
      <c r="R62" s="9"/>
      <c r="S62" s="8"/>
      <c r="T62" s="8"/>
      <c r="U62" s="8"/>
      <c r="V62" s="8"/>
      <c r="W62" s="8"/>
      <c r="X62" s="8"/>
      <c r="Y62" s="8"/>
      <c r="Z62" s="8"/>
      <c r="AA62" s="8" t="s">
        <v>394</v>
      </c>
      <c r="AB62" s="8" t="s">
        <v>394</v>
      </c>
      <c r="AC62" s="8" t="s">
        <v>394</v>
      </c>
      <c r="AD62" s="8" t="s">
        <v>394</v>
      </c>
      <c r="AE62" s="8" t="s">
        <v>394</v>
      </c>
      <c r="AF62" s="8" t="s">
        <v>394</v>
      </c>
      <c r="AG62" s="8" t="s">
        <v>394</v>
      </c>
      <c r="AH62" s="8" t="s">
        <v>394</v>
      </c>
      <c r="AI62" s="8" t="s">
        <v>394</v>
      </c>
      <c r="AJ62" s="8" t="s">
        <v>394</v>
      </c>
      <c r="AK62" s="8" t="s">
        <v>394</v>
      </c>
      <c r="AL62" s="8"/>
      <c r="AM62" s="8"/>
      <c r="AN62" s="8"/>
      <c r="AO62" s="8"/>
      <c r="AP62" s="8"/>
      <c r="AQ62" s="2" t="b">
        <f ca="1">OFFSET($F62,0,MOD(MONTH(TODAY())+IF(Options!$B$2="Northern",0,6)-1,12))&gt;0</f>
        <v>0</v>
      </c>
      <c r="AR62" s="2" t="b">
        <f ca="1">OFFSET($F62,0,MOD(MONTH(TODAY())+IF(Options!$B$2="Northern",0,6),12))&gt;0</f>
        <v>0</v>
      </c>
    </row>
    <row r="63" spans="1:44" x14ac:dyDescent="0.2">
      <c r="A63" s="18"/>
      <c r="B63" s="9" t="s">
        <v>303</v>
      </c>
      <c r="C63" s="10" t="s">
        <v>9</v>
      </c>
      <c r="D63" s="11" t="s">
        <v>338</v>
      </c>
      <c r="E63" s="10" t="s">
        <v>55</v>
      </c>
      <c r="F63" s="8"/>
      <c r="G63" s="8"/>
      <c r="H63" s="8"/>
      <c r="I63" s="8"/>
      <c r="J63" s="8"/>
      <c r="K63" s="8"/>
      <c r="L63" s="8"/>
      <c r="M63" s="8" t="s">
        <v>394</v>
      </c>
      <c r="N63" s="8" t="s">
        <v>394</v>
      </c>
      <c r="O63" s="8" t="s">
        <v>394</v>
      </c>
      <c r="P63" s="8" t="s">
        <v>394</v>
      </c>
      <c r="Q63" s="8"/>
      <c r="R63" s="9"/>
      <c r="S63" s="8"/>
      <c r="T63" s="8"/>
      <c r="U63" s="8"/>
      <c r="V63" s="8"/>
      <c r="W63" s="8"/>
      <c r="X63" s="8"/>
      <c r="Y63" s="8"/>
      <c r="Z63" s="8"/>
      <c r="AA63" s="8" t="s">
        <v>394</v>
      </c>
      <c r="AB63" s="8" t="s">
        <v>394</v>
      </c>
      <c r="AC63" s="8" t="s">
        <v>394</v>
      </c>
      <c r="AD63" s="8" t="s">
        <v>394</v>
      </c>
      <c r="AE63" s="8" t="s">
        <v>394</v>
      </c>
      <c r="AF63" s="8" t="s">
        <v>394</v>
      </c>
      <c r="AG63" s="8" t="s">
        <v>394</v>
      </c>
      <c r="AH63" s="8" t="s">
        <v>394</v>
      </c>
      <c r="AI63" s="8" t="s">
        <v>394</v>
      </c>
      <c r="AJ63" s="8" t="s">
        <v>394</v>
      </c>
      <c r="AK63" s="8" t="s">
        <v>394</v>
      </c>
      <c r="AL63" s="8"/>
      <c r="AM63" s="8"/>
      <c r="AN63" s="8"/>
      <c r="AO63" s="8"/>
      <c r="AP63" s="8"/>
      <c r="AQ63" s="2" t="b">
        <f ca="1">OFFSET($F63,0,MOD(MONTH(TODAY())+IF(Options!$B$2="Northern",0,6)-1,12))&gt;0</f>
        <v>0</v>
      </c>
      <c r="AR63" s="2" t="b">
        <f ca="1">OFFSET($F63,0,MOD(MONTH(TODAY())+IF(Options!$B$2="Northern",0,6),12))&gt;0</f>
        <v>0</v>
      </c>
    </row>
    <row r="64" spans="1:44" x14ac:dyDescent="0.2">
      <c r="A64" s="18"/>
      <c r="B64" s="9" t="s">
        <v>304</v>
      </c>
      <c r="C64" s="10" t="s">
        <v>48</v>
      </c>
      <c r="D64" s="11" t="s">
        <v>333</v>
      </c>
      <c r="E64" s="10" t="s">
        <v>56</v>
      </c>
      <c r="F64" s="8"/>
      <c r="G64" s="8"/>
      <c r="H64" s="8"/>
      <c r="I64" s="8"/>
      <c r="J64" s="8"/>
      <c r="K64" s="8"/>
      <c r="L64" s="8" t="s">
        <v>394</v>
      </c>
      <c r="M64" s="8" t="s">
        <v>394</v>
      </c>
      <c r="N64" s="8"/>
      <c r="O64" s="8"/>
      <c r="P64" s="8"/>
      <c r="Q64" s="8"/>
      <c r="R64" s="9"/>
      <c r="S64" s="8"/>
      <c r="T64" s="8"/>
      <c r="U64" s="8"/>
      <c r="V64" s="8"/>
      <c r="W64" s="8"/>
      <c r="X64" s="8"/>
      <c r="Y64" s="8"/>
      <c r="Z64" s="8"/>
      <c r="AA64" s="8" t="s">
        <v>394</v>
      </c>
      <c r="AB64" s="8" t="s">
        <v>394</v>
      </c>
      <c r="AC64" s="8" t="s">
        <v>394</v>
      </c>
      <c r="AD64" s="8" t="s">
        <v>394</v>
      </c>
      <c r="AE64" s="8" t="s">
        <v>394</v>
      </c>
      <c r="AF64" s="8" t="s">
        <v>394</v>
      </c>
      <c r="AG64" s="8" t="s">
        <v>394</v>
      </c>
      <c r="AH64" s="8" t="s">
        <v>394</v>
      </c>
      <c r="AI64" s="8" t="s">
        <v>394</v>
      </c>
      <c r="AJ64" s="8"/>
      <c r="AK64" s="8"/>
      <c r="AL64" s="8"/>
      <c r="AM64" s="8"/>
      <c r="AN64" s="8"/>
      <c r="AO64" s="8"/>
      <c r="AP64" s="8"/>
      <c r="AQ64" s="2" t="b">
        <f ca="1">OFFSET($F64,0,MOD(MONTH(TODAY())+IF(Options!$B$2="Northern",0,6)-1,12))&gt;0</f>
        <v>0</v>
      </c>
      <c r="AR64" s="2" t="b">
        <f ca="1">OFFSET($F64,0,MOD(MONTH(TODAY())+IF(Options!$B$2="Northern",0,6),12))&gt;0</f>
        <v>0</v>
      </c>
    </row>
    <row r="65" spans="1:44" x14ac:dyDescent="0.2">
      <c r="A65" s="18"/>
      <c r="B65" s="9" t="s">
        <v>305</v>
      </c>
      <c r="C65" s="10" t="s">
        <v>81</v>
      </c>
      <c r="D65" s="11" t="s">
        <v>3</v>
      </c>
      <c r="E65" s="10" t="s">
        <v>60</v>
      </c>
      <c r="F65" s="8"/>
      <c r="G65" s="8"/>
      <c r="H65" s="8"/>
      <c r="I65" s="8"/>
      <c r="J65" s="8" t="s">
        <v>394</v>
      </c>
      <c r="K65" s="8" t="s">
        <v>394</v>
      </c>
      <c r="L65" s="8"/>
      <c r="M65" s="8"/>
      <c r="N65" s="8"/>
      <c r="O65" s="8"/>
      <c r="P65" s="8"/>
      <c r="Q65" s="8"/>
      <c r="R65" s="9"/>
      <c r="S65" s="8" t="s">
        <v>394</v>
      </c>
      <c r="T65" s="8" t="s">
        <v>394</v>
      </c>
      <c r="U65" s="8" t="s">
        <v>394</v>
      </c>
      <c r="V65" s="8" t="s">
        <v>394</v>
      </c>
      <c r="W65" s="8" t="s">
        <v>394</v>
      </c>
      <c r="X65" s="8" t="s">
        <v>394</v>
      </c>
      <c r="Y65" s="8" t="s">
        <v>394</v>
      </c>
      <c r="Z65" s="8" t="s">
        <v>394</v>
      </c>
      <c r="AA65" s="8" t="s">
        <v>394</v>
      </c>
      <c r="AB65" s="8" t="s">
        <v>394</v>
      </c>
      <c r="AC65" s="8" t="s">
        <v>394</v>
      </c>
      <c r="AD65" s="8" t="s">
        <v>394</v>
      </c>
      <c r="AE65" s="8" t="s">
        <v>394</v>
      </c>
      <c r="AF65" s="8" t="s">
        <v>394</v>
      </c>
      <c r="AG65" s="8" t="s">
        <v>394</v>
      </c>
      <c r="AH65" s="8" t="s">
        <v>394</v>
      </c>
      <c r="AI65" s="8" t="s">
        <v>394</v>
      </c>
      <c r="AJ65" s="8" t="s">
        <v>394</v>
      </c>
      <c r="AK65" s="8" t="s">
        <v>394</v>
      </c>
      <c r="AL65" s="8" t="s">
        <v>394</v>
      </c>
      <c r="AM65" s="8" t="s">
        <v>394</v>
      </c>
      <c r="AN65" s="8" t="s">
        <v>394</v>
      </c>
      <c r="AO65" s="8" t="s">
        <v>394</v>
      </c>
      <c r="AP65" s="8" t="s">
        <v>394</v>
      </c>
      <c r="AQ65" s="2" t="b">
        <f ca="1">OFFSET($F65,0,MOD(MONTH(TODAY())+IF(Options!$B$2="Northern",0,6)-1,12))&gt;0</f>
        <v>0</v>
      </c>
      <c r="AR65" s="2" t="b">
        <f ca="1">OFFSET($F65,0,MOD(MONTH(TODAY())+IF(Options!$B$2="Northern",0,6),12))&gt;0</f>
        <v>0</v>
      </c>
    </row>
    <row r="66" spans="1:44" x14ac:dyDescent="0.2">
      <c r="A66" s="18"/>
      <c r="B66" s="9" t="s">
        <v>306</v>
      </c>
      <c r="C66" s="10" t="s">
        <v>48</v>
      </c>
      <c r="D66" s="11" t="s">
        <v>3</v>
      </c>
      <c r="E66" s="10" t="s">
        <v>59</v>
      </c>
      <c r="F66" s="8"/>
      <c r="G66" s="8"/>
      <c r="H66" s="8"/>
      <c r="I66" s="8"/>
      <c r="J66" s="8"/>
      <c r="K66" s="8"/>
      <c r="L66" s="8" t="s">
        <v>394</v>
      </c>
      <c r="M66" s="8" t="s">
        <v>394</v>
      </c>
      <c r="N66" s="8"/>
      <c r="O66" s="8"/>
      <c r="P66" s="8"/>
      <c r="Q66" s="8"/>
      <c r="R66" s="9"/>
      <c r="S66" s="8" t="s">
        <v>394</v>
      </c>
      <c r="T66" s="8" t="s">
        <v>394</v>
      </c>
      <c r="U66" s="8" t="s">
        <v>394</v>
      </c>
      <c r="V66" s="8" t="s">
        <v>394</v>
      </c>
      <c r="W66" s="8" t="s">
        <v>394</v>
      </c>
      <c r="X66" s="8" t="s">
        <v>394</v>
      </c>
      <c r="Y66" s="8" t="s">
        <v>394</v>
      </c>
      <c r="Z66" s="8" t="s">
        <v>394</v>
      </c>
      <c r="AA66" s="8" t="s">
        <v>394</v>
      </c>
      <c r="AB66" s="8" t="s">
        <v>394</v>
      </c>
      <c r="AC66" s="8" t="s">
        <v>394</v>
      </c>
      <c r="AD66" s="8" t="s">
        <v>394</v>
      </c>
      <c r="AE66" s="8" t="s">
        <v>394</v>
      </c>
      <c r="AF66" s="8" t="s">
        <v>394</v>
      </c>
      <c r="AG66" s="8" t="s">
        <v>394</v>
      </c>
      <c r="AH66" s="8" t="s">
        <v>394</v>
      </c>
      <c r="AI66" s="8" t="s">
        <v>394</v>
      </c>
      <c r="AJ66" s="8" t="s">
        <v>394</v>
      </c>
      <c r="AK66" s="8" t="s">
        <v>394</v>
      </c>
      <c r="AL66" s="8" t="s">
        <v>394</v>
      </c>
      <c r="AM66" s="8" t="s">
        <v>394</v>
      </c>
      <c r="AN66" s="8" t="s">
        <v>394</v>
      </c>
      <c r="AO66" s="8" t="s">
        <v>394</v>
      </c>
      <c r="AP66" s="8" t="s">
        <v>394</v>
      </c>
      <c r="AQ66" s="2" t="b">
        <f ca="1">OFFSET($F66,0,MOD(MONTH(TODAY())+IF(Options!$B$2="Northern",0,6)-1,12))&gt;0</f>
        <v>0</v>
      </c>
      <c r="AR66" s="2" t="b">
        <f ca="1">OFFSET($F66,0,MOD(MONTH(TODAY())+IF(Options!$B$2="Northern",0,6),12))&gt;0</f>
        <v>0</v>
      </c>
    </row>
    <row r="67" spans="1:44" x14ac:dyDescent="0.2">
      <c r="A67" s="18"/>
      <c r="B67" s="9" t="s">
        <v>307</v>
      </c>
      <c r="C67" s="10" t="s">
        <v>48</v>
      </c>
      <c r="D67" s="11" t="s">
        <v>339</v>
      </c>
      <c r="E67" s="10" t="s">
        <v>59</v>
      </c>
      <c r="F67" s="8"/>
      <c r="G67" s="8"/>
      <c r="H67" s="8"/>
      <c r="I67" s="8"/>
      <c r="J67" s="8"/>
      <c r="K67" s="8"/>
      <c r="L67" s="8" t="s">
        <v>394</v>
      </c>
      <c r="M67" s="8" t="s">
        <v>394</v>
      </c>
      <c r="N67" s="8"/>
      <c r="O67" s="8"/>
      <c r="P67" s="8"/>
      <c r="Q67" s="8"/>
      <c r="R67" s="9"/>
      <c r="S67" s="8" t="s">
        <v>394</v>
      </c>
      <c r="T67" s="8" t="s">
        <v>394</v>
      </c>
      <c r="U67" s="8" t="s">
        <v>394</v>
      </c>
      <c r="V67" s="8" t="s">
        <v>394</v>
      </c>
      <c r="W67" s="8" t="s">
        <v>394</v>
      </c>
      <c r="X67" s="8" t="s">
        <v>394</v>
      </c>
      <c r="Y67" s="8" t="s">
        <v>394</v>
      </c>
      <c r="Z67" s="8" t="s">
        <v>394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 t="s">
        <v>394</v>
      </c>
      <c r="AQ67" s="2" t="b">
        <f ca="1">OFFSET($F67,0,MOD(MONTH(TODAY())+IF(Options!$B$2="Northern",0,6)-1,12))&gt;0</f>
        <v>0</v>
      </c>
      <c r="AR67" s="2" t="b">
        <f ca="1">OFFSET($F67,0,MOD(MONTH(TODAY())+IF(Options!$B$2="Northern",0,6),12))&gt;0</f>
        <v>0</v>
      </c>
    </row>
    <row r="68" spans="1:44" x14ac:dyDescent="0.2">
      <c r="A68" s="18"/>
      <c r="B68" s="9" t="s">
        <v>308</v>
      </c>
      <c r="C68" s="10" t="s">
        <v>26</v>
      </c>
      <c r="D68" s="11" t="s">
        <v>334</v>
      </c>
      <c r="E68" s="10" t="s">
        <v>55</v>
      </c>
      <c r="F68" s="8"/>
      <c r="G68" s="8"/>
      <c r="H68" s="8"/>
      <c r="I68" s="8"/>
      <c r="J68" s="8" t="s">
        <v>394</v>
      </c>
      <c r="K68" s="8" t="s">
        <v>394</v>
      </c>
      <c r="L68" s="8" t="s">
        <v>394</v>
      </c>
      <c r="M68" s="8" t="s">
        <v>394</v>
      </c>
      <c r="N68" s="8" t="s">
        <v>394</v>
      </c>
      <c r="O68" s="8" t="s">
        <v>394</v>
      </c>
      <c r="P68" s="8"/>
      <c r="Q68" s="8"/>
      <c r="R68" s="9"/>
      <c r="S68" s="8" t="s">
        <v>394</v>
      </c>
      <c r="T68" s="8" t="s">
        <v>394</v>
      </c>
      <c r="U68" s="8" t="s">
        <v>394</v>
      </c>
      <c r="V68" s="8" t="s">
        <v>394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 t="s">
        <v>394</v>
      </c>
      <c r="AM68" s="8" t="s">
        <v>394</v>
      </c>
      <c r="AN68" s="8" t="s">
        <v>394</v>
      </c>
      <c r="AO68" s="8" t="s">
        <v>394</v>
      </c>
      <c r="AP68" s="8" t="s">
        <v>394</v>
      </c>
      <c r="AQ68" s="2" t="b">
        <f ca="1">OFFSET($F68,0,MOD(MONTH(TODAY())+IF(Options!$B$2="Northern",0,6)-1,12))&gt;0</f>
        <v>0</v>
      </c>
      <c r="AR68" s="2" t="b">
        <f ca="1">OFFSET($F68,0,MOD(MONTH(TODAY())+IF(Options!$B$2="Northern",0,6),12))&gt;0</f>
        <v>0</v>
      </c>
    </row>
    <row r="69" spans="1:44" x14ac:dyDescent="0.2">
      <c r="A69" s="18"/>
      <c r="B69" s="9" t="s">
        <v>309</v>
      </c>
      <c r="C69" s="10" t="s">
        <v>0</v>
      </c>
      <c r="D69" s="11" t="s">
        <v>3</v>
      </c>
      <c r="E69" s="10" t="s">
        <v>82</v>
      </c>
      <c r="F69" s="8" t="s">
        <v>394</v>
      </c>
      <c r="G69" s="8" t="s">
        <v>394</v>
      </c>
      <c r="H69" s="8" t="s">
        <v>394</v>
      </c>
      <c r="I69" s="8" t="s">
        <v>394</v>
      </c>
      <c r="J69" s="8" t="s">
        <v>394</v>
      </c>
      <c r="K69" s="8" t="s">
        <v>394</v>
      </c>
      <c r="L69" s="8" t="s">
        <v>394</v>
      </c>
      <c r="M69" s="8" t="s">
        <v>394</v>
      </c>
      <c r="N69" s="8" t="s">
        <v>394</v>
      </c>
      <c r="O69" s="8" t="s">
        <v>394</v>
      </c>
      <c r="P69" s="8" t="s">
        <v>394</v>
      </c>
      <c r="Q69" s="8" t="s">
        <v>394</v>
      </c>
      <c r="R69" s="9"/>
      <c r="S69" s="8" t="s">
        <v>394</v>
      </c>
      <c r="T69" s="8" t="s">
        <v>394</v>
      </c>
      <c r="U69" s="8" t="s">
        <v>394</v>
      </c>
      <c r="V69" s="8" t="s">
        <v>394</v>
      </c>
      <c r="W69" s="8" t="s">
        <v>394</v>
      </c>
      <c r="X69" s="8" t="s">
        <v>394</v>
      </c>
      <c r="Y69" s="8" t="s">
        <v>394</v>
      </c>
      <c r="Z69" s="8" t="s">
        <v>394</v>
      </c>
      <c r="AA69" s="8" t="s">
        <v>394</v>
      </c>
      <c r="AB69" s="8" t="s">
        <v>394</v>
      </c>
      <c r="AC69" s="8" t="s">
        <v>394</v>
      </c>
      <c r="AD69" s="8" t="s">
        <v>394</v>
      </c>
      <c r="AE69" s="8" t="s">
        <v>394</v>
      </c>
      <c r="AF69" s="8" t="s">
        <v>394</v>
      </c>
      <c r="AG69" s="8" t="s">
        <v>394</v>
      </c>
      <c r="AH69" s="8" t="s">
        <v>394</v>
      </c>
      <c r="AI69" s="8" t="s">
        <v>394</v>
      </c>
      <c r="AJ69" s="8" t="s">
        <v>394</v>
      </c>
      <c r="AK69" s="8" t="s">
        <v>394</v>
      </c>
      <c r="AL69" s="8" t="s">
        <v>394</v>
      </c>
      <c r="AM69" s="8" t="s">
        <v>394</v>
      </c>
      <c r="AN69" s="8" t="s">
        <v>394</v>
      </c>
      <c r="AO69" s="8" t="s">
        <v>394</v>
      </c>
      <c r="AP69" s="8" t="s">
        <v>394</v>
      </c>
      <c r="AQ69" s="2" t="b">
        <f ca="1">OFFSET($F69,0,MOD(MONTH(TODAY())+IF(Options!$B$2="Northern",0,6)-1,12))&gt;0</f>
        <v>1</v>
      </c>
      <c r="AR69" s="2" t="b">
        <f ca="1">OFFSET($F69,0,MOD(MONTH(TODAY())+IF(Options!$B$2="Northern",0,6),12))&gt;0</f>
        <v>1</v>
      </c>
    </row>
    <row r="70" spans="1:44" x14ac:dyDescent="0.2">
      <c r="A70" s="18"/>
      <c r="B70" s="9" t="s">
        <v>310</v>
      </c>
      <c r="C70" s="10" t="s">
        <v>0</v>
      </c>
      <c r="D70" s="11" t="s">
        <v>340</v>
      </c>
      <c r="E70" s="10" t="s">
        <v>52</v>
      </c>
      <c r="F70" s="8" t="s">
        <v>394</v>
      </c>
      <c r="G70" s="8" t="s">
        <v>394</v>
      </c>
      <c r="H70" s="8" t="s">
        <v>394</v>
      </c>
      <c r="I70" s="8" t="s">
        <v>394</v>
      </c>
      <c r="J70" s="8" t="s">
        <v>394</v>
      </c>
      <c r="K70" s="8" t="s">
        <v>394</v>
      </c>
      <c r="L70" s="8" t="s">
        <v>394</v>
      </c>
      <c r="M70" s="8" t="s">
        <v>394</v>
      </c>
      <c r="N70" s="8" t="s">
        <v>394</v>
      </c>
      <c r="O70" s="8" t="s">
        <v>394</v>
      </c>
      <c r="P70" s="8" t="s">
        <v>394</v>
      </c>
      <c r="Q70" s="8" t="s">
        <v>394</v>
      </c>
      <c r="R70" s="9"/>
      <c r="S70" s="8" t="s">
        <v>394</v>
      </c>
      <c r="T70" s="8" t="s">
        <v>394</v>
      </c>
      <c r="U70" s="8" t="s">
        <v>394</v>
      </c>
      <c r="V70" s="8" t="s">
        <v>394</v>
      </c>
      <c r="W70" s="8" t="s">
        <v>394</v>
      </c>
      <c r="X70" s="8" t="s">
        <v>394</v>
      </c>
      <c r="Y70" s="8" t="s">
        <v>394</v>
      </c>
      <c r="Z70" s="8" t="s">
        <v>394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 t="s">
        <v>394</v>
      </c>
      <c r="AM70" s="8" t="s">
        <v>394</v>
      </c>
      <c r="AN70" s="8" t="s">
        <v>394</v>
      </c>
      <c r="AO70" s="8" t="s">
        <v>394</v>
      </c>
      <c r="AP70" s="8" t="s">
        <v>394</v>
      </c>
      <c r="AQ70" s="2" t="b">
        <f ca="1">OFFSET($F70,0,MOD(MONTH(TODAY())+IF(Options!$B$2="Northern",0,6)-1,12))&gt;0</f>
        <v>1</v>
      </c>
      <c r="AR70" s="2" t="b">
        <f ca="1">OFFSET($F70,0,MOD(MONTH(TODAY())+IF(Options!$B$2="Northern",0,6),12))&gt;0</f>
        <v>1</v>
      </c>
    </row>
    <row r="71" spans="1:44" x14ac:dyDescent="0.2">
      <c r="A71" s="18"/>
      <c r="B71" s="9" t="s">
        <v>311</v>
      </c>
      <c r="C71" s="10" t="s">
        <v>74</v>
      </c>
      <c r="D71" s="11" t="s">
        <v>3</v>
      </c>
      <c r="E71" s="10" t="s">
        <v>73</v>
      </c>
      <c r="F71" s="8"/>
      <c r="G71" s="8"/>
      <c r="H71" s="8" t="s">
        <v>394</v>
      </c>
      <c r="I71" s="8" t="s">
        <v>394</v>
      </c>
      <c r="J71" s="8" t="s">
        <v>394</v>
      </c>
      <c r="K71" s="8" t="s">
        <v>394</v>
      </c>
      <c r="L71" s="8" t="s">
        <v>394</v>
      </c>
      <c r="M71" s="8" t="s">
        <v>394</v>
      </c>
      <c r="N71" s="8" t="s">
        <v>394</v>
      </c>
      <c r="O71" s="8" t="s">
        <v>394</v>
      </c>
      <c r="P71" s="8"/>
      <c r="Q71" s="8"/>
      <c r="R71" s="9"/>
      <c r="S71" s="8" t="s">
        <v>394</v>
      </c>
      <c r="T71" s="8" t="s">
        <v>394</v>
      </c>
      <c r="U71" s="8" t="s">
        <v>394</v>
      </c>
      <c r="V71" s="8" t="s">
        <v>394</v>
      </c>
      <c r="W71" s="8" t="s">
        <v>394</v>
      </c>
      <c r="X71" s="8" t="s">
        <v>394</v>
      </c>
      <c r="Y71" s="8" t="s">
        <v>394</v>
      </c>
      <c r="Z71" s="8" t="s">
        <v>394</v>
      </c>
      <c r="AA71" s="8" t="s">
        <v>394</v>
      </c>
      <c r="AB71" s="8" t="s">
        <v>394</v>
      </c>
      <c r="AC71" s="8" t="s">
        <v>394</v>
      </c>
      <c r="AD71" s="8" t="s">
        <v>394</v>
      </c>
      <c r="AE71" s="8" t="s">
        <v>394</v>
      </c>
      <c r="AF71" s="8" t="s">
        <v>394</v>
      </c>
      <c r="AG71" s="8" t="s">
        <v>394</v>
      </c>
      <c r="AH71" s="8" t="s">
        <v>394</v>
      </c>
      <c r="AI71" s="8" t="s">
        <v>394</v>
      </c>
      <c r="AJ71" s="8" t="s">
        <v>394</v>
      </c>
      <c r="AK71" s="8" t="s">
        <v>394</v>
      </c>
      <c r="AL71" s="8" t="s">
        <v>394</v>
      </c>
      <c r="AM71" s="8" t="s">
        <v>394</v>
      </c>
      <c r="AN71" s="8" t="s">
        <v>394</v>
      </c>
      <c r="AO71" s="8" t="s">
        <v>394</v>
      </c>
      <c r="AP71" s="8" t="s">
        <v>394</v>
      </c>
      <c r="AQ71" s="2" t="b">
        <f ca="1">OFFSET($F71,0,MOD(MONTH(TODAY())+IF(Options!$B$2="Northern",0,6)-1,12))&gt;0</f>
        <v>1</v>
      </c>
      <c r="AR71" s="2" t="b">
        <f ca="1">OFFSET($F71,0,MOD(MONTH(TODAY())+IF(Options!$B$2="Northern",0,6),12))&gt;0</f>
        <v>1</v>
      </c>
    </row>
    <row r="72" spans="1:44" x14ac:dyDescent="0.2">
      <c r="A72" s="18"/>
      <c r="B72" s="9" t="s">
        <v>312</v>
      </c>
      <c r="C72" s="10" t="s">
        <v>27</v>
      </c>
      <c r="D72" s="11" t="s">
        <v>334</v>
      </c>
      <c r="E72" s="10" t="s">
        <v>55</v>
      </c>
      <c r="F72" s="8" t="s">
        <v>394</v>
      </c>
      <c r="G72" s="8" t="s">
        <v>394</v>
      </c>
      <c r="H72" s="8" t="s">
        <v>394</v>
      </c>
      <c r="I72" s="8" t="s">
        <v>394</v>
      </c>
      <c r="J72" s="8"/>
      <c r="K72" s="8"/>
      <c r="L72" s="8"/>
      <c r="M72" s="8"/>
      <c r="N72" s="8"/>
      <c r="O72" s="8"/>
      <c r="P72" s="8" t="s">
        <v>394</v>
      </c>
      <c r="Q72" s="8" t="s">
        <v>394</v>
      </c>
      <c r="R72" s="9"/>
      <c r="S72" s="8" t="s">
        <v>394</v>
      </c>
      <c r="T72" s="8" t="s">
        <v>394</v>
      </c>
      <c r="U72" s="8" t="s">
        <v>394</v>
      </c>
      <c r="V72" s="8" t="s">
        <v>394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 t="s">
        <v>394</v>
      </c>
      <c r="AM72" s="8" t="s">
        <v>394</v>
      </c>
      <c r="AN72" s="8" t="s">
        <v>394</v>
      </c>
      <c r="AO72" s="8" t="s">
        <v>394</v>
      </c>
      <c r="AP72" s="8" t="s">
        <v>394</v>
      </c>
      <c r="AQ72" s="2" t="b">
        <f ca="1">OFFSET($F72,0,MOD(MONTH(TODAY())+IF(Options!$B$2="Northern",0,6)-1,12))&gt;0</f>
        <v>1</v>
      </c>
      <c r="AR72" s="2" t="b">
        <f ca="1">OFFSET($F72,0,MOD(MONTH(TODAY())+IF(Options!$B$2="Northern",0,6),12))&gt;0</f>
        <v>1</v>
      </c>
    </row>
    <row r="73" spans="1:44" x14ac:dyDescent="0.2">
      <c r="A73" s="18"/>
      <c r="B73" s="9" t="s">
        <v>313</v>
      </c>
      <c r="C73" s="10" t="s">
        <v>83</v>
      </c>
      <c r="D73" s="11" t="s">
        <v>3</v>
      </c>
      <c r="E73" s="10" t="s">
        <v>55</v>
      </c>
      <c r="F73" s="8"/>
      <c r="G73" s="8" t="s">
        <v>394</v>
      </c>
      <c r="H73" s="8" t="s">
        <v>394</v>
      </c>
      <c r="I73" s="8" t="s">
        <v>394</v>
      </c>
      <c r="J73" s="8" t="s">
        <v>394</v>
      </c>
      <c r="K73" s="8" t="s">
        <v>394</v>
      </c>
      <c r="L73" s="8" t="s">
        <v>394</v>
      </c>
      <c r="M73" s="8" t="s">
        <v>394</v>
      </c>
      <c r="N73" s="8" t="s">
        <v>394</v>
      </c>
      <c r="O73" s="8" t="s">
        <v>394</v>
      </c>
      <c r="P73" s="8"/>
      <c r="Q73" s="8"/>
      <c r="R73" s="9"/>
      <c r="S73" s="8" t="s">
        <v>394</v>
      </c>
      <c r="T73" s="8" t="s">
        <v>394</v>
      </c>
      <c r="U73" s="8" t="s">
        <v>394</v>
      </c>
      <c r="V73" s="8" t="s">
        <v>394</v>
      </c>
      <c r="W73" s="8" t="s">
        <v>394</v>
      </c>
      <c r="X73" s="8" t="s">
        <v>394</v>
      </c>
      <c r="Y73" s="8" t="s">
        <v>394</v>
      </c>
      <c r="Z73" s="8" t="s">
        <v>394</v>
      </c>
      <c r="AA73" s="8" t="s">
        <v>394</v>
      </c>
      <c r="AB73" s="8" t="s">
        <v>394</v>
      </c>
      <c r="AC73" s="8" t="s">
        <v>394</v>
      </c>
      <c r="AD73" s="8" t="s">
        <v>394</v>
      </c>
      <c r="AE73" s="8" t="s">
        <v>394</v>
      </c>
      <c r="AF73" s="8" t="s">
        <v>394</v>
      </c>
      <c r="AG73" s="8" t="s">
        <v>394</v>
      </c>
      <c r="AH73" s="8" t="s">
        <v>394</v>
      </c>
      <c r="AI73" s="8" t="s">
        <v>394</v>
      </c>
      <c r="AJ73" s="8" t="s">
        <v>394</v>
      </c>
      <c r="AK73" s="8" t="s">
        <v>394</v>
      </c>
      <c r="AL73" s="8" t="s">
        <v>394</v>
      </c>
      <c r="AM73" s="8" t="s">
        <v>394</v>
      </c>
      <c r="AN73" s="8" t="s">
        <v>394</v>
      </c>
      <c r="AO73" s="8" t="s">
        <v>394</v>
      </c>
      <c r="AP73" s="8" t="s">
        <v>394</v>
      </c>
      <c r="AQ73" s="2" t="b">
        <f ca="1">OFFSET($F73,0,MOD(MONTH(TODAY())+IF(Options!$B$2="Northern",0,6)-1,12))&gt;0</f>
        <v>1</v>
      </c>
      <c r="AR73" s="2" t="b">
        <f ca="1">OFFSET($F73,0,MOD(MONTH(TODAY())+IF(Options!$B$2="Northern",0,6),12))&gt;0</f>
        <v>1</v>
      </c>
    </row>
    <row r="74" spans="1:44" x14ac:dyDescent="0.2">
      <c r="A74" s="18"/>
      <c r="B74" s="9" t="s">
        <v>314</v>
      </c>
      <c r="C74" s="10" t="s">
        <v>84</v>
      </c>
      <c r="D74" s="11" t="s">
        <v>337</v>
      </c>
      <c r="E74" s="10" t="s">
        <v>50</v>
      </c>
      <c r="F74" s="8"/>
      <c r="G74" s="8"/>
      <c r="H74" s="8" t="s">
        <v>394</v>
      </c>
      <c r="I74" s="8" t="s">
        <v>394</v>
      </c>
      <c r="J74" s="8" t="s">
        <v>394</v>
      </c>
      <c r="K74" s="8" t="s">
        <v>394</v>
      </c>
      <c r="L74" s="8" t="s">
        <v>394</v>
      </c>
      <c r="M74" s="8" t="s">
        <v>394</v>
      </c>
      <c r="N74" s="8" t="s">
        <v>394</v>
      </c>
      <c r="O74" s="8"/>
      <c r="P74" s="8"/>
      <c r="Q74" s="8"/>
      <c r="R74" s="9"/>
      <c r="S74" s="8"/>
      <c r="T74" s="8"/>
      <c r="U74" s="8"/>
      <c r="V74" s="8"/>
      <c r="W74" s="8" t="s">
        <v>394</v>
      </c>
      <c r="X74" s="8" t="s">
        <v>394</v>
      </c>
      <c r="Y74" s="8" t="s">
        <v>394</v>
      </c>
      <c r="Z74" s="8" t="s">
        <v>394</v>
      </c>
      <c r="AA74" s="8" t="s">
        <v>394</v>
      </c>
      <c r="AB74" s="8" t="s">
        <v>394</v>
      </c>
      <c r="AC74" s="8" t="s">
        <v>394</v>
      </c>
      <c r="AD74" s="8" t="s">
        <v>394</v>
      </c>
      <c r="AE74" s="8" t="s">
        <v>394</v>
      </c>
      <c r="AF74" s="8" t="s">
        <v>394</v>
      </c>
      <c r="AG74" s="8" t="s">
        <v>394</v>
      </c>
      <c r="AH74" s="8" t="s">
        <v>394</v>
      </c>
      <c r="AI74" s="8" t="s">
        <v>394</v>
      </c>
      <c r="AJ74" s="8" t="s">
        <v>394</v>
      </c>
      <c r="AK74" s="8" t="s">
        <v>394</v>
      </c>
      <c r="AL74" s="8"/>
      <c r="AM74" s="8"/>
      <c r="AN74" s="8"/>
      <c r="AO74" s="8"/>
      <c r="AP74" s="8"/>
      <c r="AQ74" s="2" t="b">
        <f ca="1">OFFSET($F74,0,MOD(MONTH(TODAY())+IF(Options!$B$2="Northern",0,6)-1,12))&gt;0</f>
        <v>1</v>
      </c>
      <c r="AR74" s="2" t="b">
        <f ca="1">OFFSET($F74,0,MOD(MONTH(TODAY())+IF(Options!$B$2="Northern",0,6),12))&gt;0</f>
        <v>1</v>
      </c>
    </row>
    <row r="75" spans="1:44" x14ac:dyDescent="0.2">
      <c r="A75" s="18"/>
      <c r="B75" s="9" t="s">
        <v>315</v>
      </c>
      <c r="C75" s="10" t="s">
        <v>85</v>
      </c>
      <c r="D75" s="11" t="s">
        <v>3</v>
      </c>
      <c r="E75" s="10" t="s">
        <v>60</v>
      </c>
      <c r="F75" s="8"/>
      <c r="G75" s="8"/>
      <c r="H75" s="8"/>
      <c r="I75" s="8"/>
      <c r="J75" s="8" t="s">
        <v>394</v>
      </c>
      <c r="K75" s="8" t="s">
        <v>394</v>
      </c>
      <c r="L75" s="8"/>
      <c r="M75" s="8"/>
      <c r="N75" s="8" t="s">
        <v>394</v>
      </c>
      <c r="O75" s="8" t="s">
        <v>394</v>
      </c>
      <c r="P75" s="8" t="s">
        <v>394</v>
      </c>
      <c r="Q75" s="8"/>
      <c r="R75" s="9"/>
      <c r="S75" s="8" t="s">
        <v>394</v>
      </c>
      <c r="T75" s="8" t="s">
        <v>394</v>
      </c>
      <c r="U75" s="8" t="s">
        <v>394</v>
      </c>
      <c r="V75" s="8" t="s">
        <v>394</v>
      </c>
      <c r="W75" s="8" t="s">
        <v>394</v>
      </c>
      <c r="X75" s="8" t="s">
        <v>394</v>
      </c>
      <c r="Y75" s="8" t="s">
        <v>394</v>
      </c>
      <c r="Z75" s="8" t="s">
        <v>394</v>
      </c>
      <c r="AA75" s="8" t="s">
        <v>394</v>
      </c>
      <c r="AB75" s="8" t="s">
        <v>394</v>
      </c>
      <c r="AC75" s="8" t="s">
        <v>394</v>
      </c>
      <c r="AD75" s="8" t="s">
        <v>394</v>
      </c>
      <c r="AE75" s="8" t="s">
        <v>394</v>
      </c>
      <c r="AF75" s="8" t="s">
        <v>394</v>
      </c>
      <c r="AG75" s="8" t="s">
        <v>394</v>
      </c>
      <c r="AH75" s="8" t="s">
        <v>394</v>
      </c>
      <c r="AI75" s="8" t="s">
        <v>394</v>
      </c>
      <c r="AJ75" s="8" t="s">
        <v>394</v>
      </c>
      <c r="AK75" s="8" t="s">
        <v>394</v>
      </c>
      <c r="AL75" s="8" t="s">
        <v>394</v>
      </c>
      <c r="AM75" s="8" t="s">
        <v>394</v>
      </c>
      <c r="AN75" s="8" t="s">
        <v>394</v>
      </c>
      <c r="AO75" s="8" t="s">
        <v>394</v>
      </c>
      <c r="AP75" s="8" t="s">
        <v>394</v>
      </c>
      <c r="AQ75" s="2" t="b">
        <f ca="1">OFFSET($F75,0,MOD(MONTH(TODAY())+IF(Options!$B$2="Northern",0,6)-1,12))&gt;0</f>
        <v>0</v>
      </c>
      <c r="AR75" s="2" t="b">
        <f ca="1">OFFSET($F75,0,MOD(MONTH(TODAY())+IF(Options!$B$2="Northern",0,6),12))&gt;0</f>
        <v>0</v>
      </c>
    </row>
    <row r="76" spans="1:44" x14ac:dyDescent="0.2">
      <c r="A76" s="18"/>
      <c r="B76" s="9" t="s">
        <v>316</v>
      </c>
      <c r="C76" s="10" t="s">
        <v>11</v>
      </c>
      <c r="D76" s="11" t="s">
        <v>341</v>
      </c>
      <c r="E76" s="10" t="s">
        <v>59</v>
      </c>
      <c r="F76" s="8"/>
      <c r="G76" s="8"/>
      <c r="H76" s="8"/>
      <c r="I76" s="8"/>
      <c r="J76" s="8"/>
      <c r="K76" s="8"/>
      <c r="L76" s="8"/>
      <c r="M76" s="8" t="s">
        <v>394</v>
      </c>
      <c r="N76" s="8" t="s">
        <v>394</v>
      </c>
      <c r="O76" s="8"/>
      <c r="P76" s="8"/>
      <c r="Q76" s="8"/>
      <c r="R76" s="9"/>
      <c r="S76" s="8"/>
      <c r="T76" s="8"/>
      <c r="U76" s="8"/>
      <c r="V76" s="8"/>
      <c r="W76" s="8"/>
      <c r="X76" s="8"/>
      <c r="Y76" s="8"/>
      <c r="Z76" s="8"/>
      <c r="AA76" s="8" t="s">
        <v>394</v>
      </c>
      <c r="AB76" s="8" t="s">
        <v>394</v>
      </c>
      <c r="AC76" s="8" t="s">
        <v>394</v>
      </c>
      <c r="AD76" s="8" t="s">
        <v>394</v>
      </c>
      <c r="AE76" s="8" t="s">
        <v>394</v>
      </c>
      <c r="AF76" s="8" t="s">
        <v>394</v>
      </c>
      <c r="AG76" s="8" t="s">
        <v>394</v>
      </c>
      <c r="AH76" s="8" t="s">
        <v>394</v>
      </c>
      <c r="AI76" s="8"/>
      <c r="AJ76" s="8"/>
      <c r="AK76" s="8"/>
      <c r="AL76" s="8"/>
      <c r="AM76" s="8"/>
      <c r="AN76" s="8"/>
      <c r="AO76" s="8"/>
      <c r="AP76" s="8"/>
      <c r="AQ76" s="2" t="b">
        <f ca="1">OFFSET($F76,0,MOD(MONTH(TODAY())+IF(Options!$B$2="Northern",0,6)-1,12))&gt;0</f>
        <v>0</v>
      </c>
      <c r="AR76" s="2" t="b">
        <f ca="1">OFFSET($F76,0,MOD(MONTH(TODAY())+IF(Options!$B$2="Northern",0,6),12))&gt;0</f>
        <v>0</v>
      </c>
    </row>
    <row r="77" spans="1:44" x14ac:dyDescent="0.2">
      <c r="A77" s="18"/>
      <c r="B77" s="9" t="s">
        <v>317</v>
      </c>
      <c r="C77" s="10" t="s">
        <v>18</v>
      </c>
      <c r="D77" s="11" t="s">
        <v>3</v>
      </c>
      <c r="E77" s="10" t="s">
        <v>55</v>
      </c>
      <c r="F77" s="8"/>
      <c r="G77" s="8"/>
      <c r="H77" s="8"/>
      <c r="I77" s="8"/>
      <c r="J77" s="8"/>
      <c r="K77" s="8"/>
      <c r="L77" s="8" t="s">
        <v>394</v>
      </c>
      <c r="M77" s="8" t="s">
        <v>394</v>
      </c>
      <c r="N77" s="8" t="s">
        <v>394</v>
      </c>
      <c r="O77" s="8"/>
      <c r="P77" s="8"/>
      <c r="Q77" s="8"/>
      <c r="R77" s="9"/>
      <c r="S77" s="8" t="s">
        <v>394</v>
      </c>
      <c r="T77" s="8" t="s">
        <v>394</v>
      </c>
      <c r="U77" s="8" t="s">
        <v>394</v>
      </c>
      <c r="V77" s="8" t="s">
        <v>394</v>
      </c>
      <c r="W77" s="8" t="s">
        <v>394</v>
      </c>
      <c r="X77" s="8" t="s">
        <v>394</v>
      </c>
      <c r="Y77" s="8" t="s">
        <v>394</v>
      </c>
      <c r="Z77" s="8" t="s">
        <v>394</v>
      </c>
      <c r="AA77" s="8" t="s">
        <v>394</v>
      </c>
      <c r="AB77" s="8" t="s">
        <v>394</v>
      </c>
      <c r="AC77" s="8" t="s">
        <v>394</v>
      </c>
      <c r="AD77" s="8" t="s">
        <v>394</v>
      </c>
      <c r="AE77" s="8" t="s">
        <v>394</v>
      </c>
      <c r="AF77" s="8" t="s">
        <v>394</v>
      </c>
      <c r="AG77" s="8" t="s">
        <v>394</v>
      </c>
      <c r="AH77" s="8" t="s">
        <v>394</v>
      </c>
      <c r="AI77" s="8" t="s">
        <v>394</v>
      </c>
      <c r="AJ77" s="8" t="s">
        <v>394</v>
      </c>
      <c r="AK77" s="8" t="s">
        <v>394</v>
      </c>
      <c r="AL77" s="8" t="s">
        <v>394</v>
      </c>
      <c r="AM77" s="8" t="s">
        <v>394</v>
      </c>
      <c r="AN77" s="8" t="s">
        <v>394</v>
      </c>
      <c r="AO77" s="8" t="s">
        <v>394</v>
      </c>
      <c r="AP77" s="8" t="s">
        <v>394</v>
      </c>
      <c r="AQ77" s="2" t="b">
        <f ca="1">OFFSET($F77,0,MOD(MONTH(TODAY())+IF(Options!$B$2="Northern",0,6)-1,12))&gt;0</f>
        <v>0</v>
      </c>
      <c r="AR77" s="2" t="b">
        <f ca="1">OFFSET($F77,0,MOD(MONTH(TODAY())+IF(Options!$B$2="Northern",0,6),12))&gt;0</f>
        <v>0</v>
      </c>
    </row>
    <row r="78" spans="1:44" x14ac:dyDescent="0.2">
      <c r="A78" s="18"/>
      <c r="B78" s="9" t="s">
        <v>318</v>
      </c>
      <c r="C78" s="10" t="s">
        <v>86</v>
      </c>
      <c r="D78" s="11" t="s">
        <v>345</v>
      </c>
      <c r="E78" s="10" t="s">
        <v>59</v>
      </c>
      <c r="F78" s="8"/>
      <c r="G78" s="8"/>
      <c r="H78" s="8"/>
      <c r="I78" s="8"/>
      <c r="J78" s="8"/>
      <c r="K78" s="8"/>
      <c r="L78" s="8" t="s">
        <v>394</v>
      </c>
      <c r="M78" s="8" t="s">
        <v>394</v>
      </c>
      <c r="N78" s="8" t="s">
        <v>394</v>
      </c>
      <c r="O78" s="8" t="s">
        <v>394</v>
      </c>
      <c r="P78" s="8" t="s">
        <v>394</v>
      </c>
      <c r="Q78" s="8"/>
      <c r="R78" s="9"/>
      <c r="S78" s="8"/>
      <c r="T78" s="8"/>
      <c r="U78" s="8"/>
      <c r="V78" s="8"/>
      <c r="W78" s="8" t="s">
        <v>394</v>
      </c>
      <c r="X78" s="8" t="s">
        <v>394</v>
      </c>
      <c r="Y78" s="8" t="s">
        <v>394</v>
      </c>
      <c r="Z78" s="8" t="s">
        <v>394</v>
      </c>
      <c r="AA78" s="8"/>
      <c r="AB78" s="8"/>
      <c r="AC78" s="8"/>
      <c r="AD78" s="8"/>
      <c r="AE78" s="8"/>
      <c r="AF78" s="8"/>
      <c r="AG78" s="8"/>
      <c r="AH78" s="8"/>
      <c r="AI78" s="8"/>
      <c r="AJ78" s="8" t="s">
        <v>394</v>
      </c>
      <c r="AK78" s="8" t="s">
        <v>394</v>
      </c>
      <c r="AL78" s="8"/>
      <c r="AM78" s="8"/>
      <c r="AN78" s="8"/>
      <c r="AO78" s="8"/>
      <c r="AP78" s="8"/>
      <c r="AQ78" s="2" t="b">
        <f ca="1">OFFSET($F78,0,MOD(MONTH(TODAY())+IF(Options!$B$2="Northern",0,6)-1,12))&gt;0</f>
        <v>0</v>
      </c>
      <c r="AR78" s="2" t="b">
        <f ca="1">OFFSET($F78,0,MOD(MONTH(TODAY())+IF(Options!$B$2="Northern",0,6),12))&gt;0</f>
        <v>0</v>
      </c>
    </row>
    <row r="79" spans="1:44" x14ac:dyDescent="0.2">
      <c r="A79" s="18"/>
      <c r="B79" s="9" t="s">
        <v>319</v>
      </c>
      <c r="C79" s="10" t="s">
        <v>0</v>
      </c>
      <c r="D79" s="11" t="s">
        <v>3</v>
      </c>
      <c r="E79" s="10" t="s">
        <v>52</v>
      </c>
      <c r="F79" s="8" t="s">
        <v>394</v>
      </c>
      <c r="G79" s="8" t="s">
        <v>394</v>
      </c>
      <c r="H79" s="8" t="s">
        <v>394</v>
      </c>
      <c r="I79" s="8" t="s">
        <v>394</v>
      </c>
      <c r="J79" s="8" t="s">
        <v>394</v>
      </c>
      <c r="K79" s="8" t="s">
        <v>394</v>
      </c>
      <c r="L79" s="8" t="s">
        <v>394</v>
      </c>
      <c r="M79" s="8" t="s">
        <v>394</v>
      </c>
      <c r="N79" s="8" t="s">
        <v>394</v>
      </c>
      <c r="O79" s="8" t="s">
        <v>394</v>
      </c>
      <c r="P79" s="8" t="s">
        <v>394</v>
      </c>
      <c r="Q79" s="8" t="s">
        <v>394</v>
      </c>
      <c r="R79" s="9"/>
      <c r="S79" s="8" t="s">
        <v>394</v>
      </c>
      <c r="T79" s="8" t="s">
        <v>394</v>
      </c>
      <c r="U79" s="8" t="s">
        <v>394</v>
      </c>
      <c r="V79" s="8" t="s">
        <v>394</v>
      </c>
      <c r="W79" s="8" t="s">
        <v>394</v>
      </c>
      <c r="X79" s="8" t="s">
        <v>394</v>
      </c>
      <c r="Y79" s="8" t="s">
        <v>394</v>
      </c>
      <c r="Z79" s="8" t="s">
        <v>394</v>
      </c>
      <c r="AA79" s="8" t="s">
        <v>394</v>
      </c>
      <c r="AB79" s="8" t="s">
        <v>394</v>
      </c>
      <c r="AC79" s="8" t="s">
        <v>394</v>
      </c>
      <c r="AD79" s="8" t="s">
        <v>394</v>
      </c>
      <c r="AE79" s="8" t="s">
        <v>394</v>
      </c>
      <c r="AF79" s="8" t="s">
        <v>394</v>
      </c>
      <c r="AG79" s="8" t="s">
        <v>394</v>
      </c>
      <c r="AH79" s="8" t="s">
        <v>394</v>
      </c>
      <c r="AI79" s="8" t="s">
        <v>394</v>
      </c>
      <c r="AJ79" s="8" t="s">
        <v>394</v>
      </c>
      <c r="AK79" s="8" t="s">
        <v>394</v>
      </c>
      <c r="AL79" s="8" t="s">
        <v>394</v>
      </c>
      <c r="AM79" s="8" t="s">
        <v>394</v>
      </c>
      <c r="AN79" s="8" t="s">
        <v>394</v>
      </c>
      <c r="AO79" s="8" t="s">
        <v>394</v>
      </c>
      <c r="AP79" s="8" t="s">
        <v>394</v>
      </c>
      <c r="AQ79" s="2" t="b">
        <f ca="1">OFFSET($F79,0,MOD(MONTH(TODAY())+IF(Options!$B$2="Northern",0,6)-1,12))&gt;0</f>
        <v>1</v>
      </c>
      <c r="AR79" s="2" t="b">
        <f ca="1">OFFSET($F79,0,MOD(MONTH(TODAY())+IF(Options!$B$2="Northern",0,6),12))&gt;0</f>
        <v>1</v>
      </c>
    </row>
    <row r="80" spans="1:44" x14ac:dyDescent="0.2">
      <c r="A80" s="18"/>
      <c r="B80" s="9" t="s">
        <v>320</v>
      </c>
      <c r="C80" s="10" t="s">
        <v>0</v>
      </c>
      <c r="D80" s="11" t="s">
        <v>3</v>
      </c>
      <c r="E80" s="10" t="s">
        <v>87</v>
      </c>
      <c r="F80" s="8" t="s">
        <v>394</v>
      </c>
      <c r="G80" s="8" t="s">
        <v>394</v>
      </c>
      <c r="H80" s="8" t="s">
        <v>394</v>
      </c>
      <c r="I80" s="8" t="s">
        <v>394</v>
      </c>
      <c r="J80" s="8" t="s">
        <v>394</v>
      </c>
      <c r="K80" s="8" t="s">
        <v>394</v>
      </c>
      <c r="L80" s="8" t="s">
        <v>394</v>
      </c>
      <c r="M80" s="8" t="s">
        <v>394</v>
      </c>
      <c r="N80" s="8" t="s">
        <v>394</v>
      </c>
      <c r="O80" s="8" t="s">
        <v>394</v>
      </c>
      <c r="P80" s="8" t="s">
        <v>394</v>
      </c>
      <c r="Q80" s="8" t="s">
        <v>394</v>
      </c>
      <c r="R80" s="9"/>
      <c r="S80" s="8" t="s">
        <v>394</v>
      </c>
      <c r="T80" s="8" t="s">
        <v>394</v>
      </c>
      <c r="U80" s="8" t="s">
        <v>394</v>
      </c>
      <c r="V80" s="8" t="s">
        <v>394</v>
      </c>
      <c r="W80" s="8" t="s">
        <v>394</v>
      </c>
      <c r="X80" s="8" t="s">
        <v>394</v>
      </c>
      <c r="Y80" s="8" t="s">
        <v>394</v>
      </c>
      <c r="Z80" s="8" t="s">
        <v>394</v>
      </c>
      <c r="AA80" s="8" t="s">
        <v>394</v>
      </c>
      <c r="AB80" s="8" t="s">
        <v>394</v>
      </c>
      <c r="AC80" s="8" t="s">
        <v>394</v>
      </c>
      <c r="AD80" s="8" t="s">
        <v>394</v>
      </c>
      <c r="AE80" s="8" t="s">
        <v>394</v>
      </c>
      <c r="AF80" s="8" t="s">
        <v>394</v>
      </c>
      <c r="AG80" s="8" t="s">
        <v>394</v>
      </c>
      <c r="AH80" s="8" t="s">
        <v>394</v>
      </c>
      <c r="AI80" s="8" t="s">
        <v>394</v>
      </c>
      <c r="AJ80" s="8" t="s">
        <v>394</v>
      </c>
      <c r="AK80" s="8" t="s">
        <v>394</v>
      </c>
      <c r="AL80" s="8" t="s">
        <v>394</v>
      </c>
      <c r="AM80" s="8" t="s">
        <v>394</v>
      </c>
      <c r="AN80" s="8" t="s">
        <v>394</v>
      </c>
      <c r="AO80" s="8" t="s">
        <v>394</v>
      </c>
      <c r="AP80" s="8" t="s">
        <v>394</v>
      </c>
      <c r="AQ80" s="2" t="b">
        <f ca="1">OFFSET($F80,0,MOD(MONTH(TODAY())+IF(Options!$B$2="Northern",0,6)-1,12))&gt;0</f>
        <v>1</v>
      </c>
      <c r="AR80" s="2" t="b">
        <f ca="1">OFFSET($F80,0,MOD(MONTH(TODAY())+IF(Options!$B$2="Northern",0,6),12))&gt;0</f>
        <v>1</v>
      </c>
    </row>
    <row r="81" spans="1:44" x14ac:dyDescent="0.2">
      <c r="A81" s="18"/>
      <c r="B81" s="9" t="s">
        <v>321</v>
      </c>
      <c r="C81" s="10" t="s">
        <v>88</v>
      </c>
      <c r="D81" s="11" t="s">
        <v>337</v>
      </c>
      <c r="E81" s="10" t="s">
        <v>50</v>
      </c>
      <c r="F81" s="8"/>
      <c r="G81" s="8"/>
      <c r="H81" s="8" t="s">
        <v>394</v>
      </c>
      <c r="I81" s="8" t="s">
        <v>394</v>
      </c>
      <c r="J81" s="8" t="s">
        <v>394</v>
      </c>
      <c r="K81" s="8" t="s">
        <v>394</v>
      </c>
      <c r="L81" s="8"/>
      <c r="M81" s="8"/>
      <c r="N81" s="8" t="s">
        <v>394</v>
      </c>
      <c r="O81" s="8" t="s">
        <v>394</v>
      </c>
      <c r="P81" s="8"/>
      <c r="Q81" s="8"/>
      <c r="R81" s="9"/>
      <c r="S81" s="8"/>
      <c r="T81" s="8"/>
      <c r="U81" s="8"/>
      <c r="V81" s="8"/>
      <c r="W81" s="8" t="s">
        <v>394</v>
      </c>
      <c r="X81" s="8" t="s">
        <v>394</v>
      </c>
      <c r="Y81" s="8" t="s">
        <v>394</v>
      </c>
      <c r="Z81" s="8" t="s">
        <v>394</v>
      </c>
      <c r="AA81" s="8" t="s">
        <v>394</v>
      </c>
      <c r="AB81" s="8" t="s">
        <v>394</v>
      </c>
      <c r="AC81" s="8" t="s">
        <v>394</v>
      </c>
      <c r="AD81" s="8" t="s">
        <v>394</v>
      </c>
      <c r="AE81" s="8" t="s">
        <v>394</v>
      </c>
      <c r="AF81" s="8" t="s">
        <v>394</v>
      </c>
      <c r="AG81" s="8" t="s">
        <v>394</v>
      </c>
      <c r="AH81" s="8" t="s">
        <v>394</v>
      </c>
      <c r="AI81" s="8" t="s">
        <v>394</v>
      </c>
      <c r="AJ81" s="8" t="s">
        <v>394</v>
      </c>
      <c r="AK81" s="8" t="s">
        <v>394</v>
      </c>
      <c r="AL81" s="8"/>
      <c r="AM81" s="8"/>
      <c r="AN81" s="8"/>
      <c r="AO81" s="8"/>
      <c r="AP81" s="8"/>
      <c r="AQ81" s="2" t="b">
        <f ca="1">OFFSET($F81,0,MOD(MONTH(TODAY())+IF(Options!$B$2="Northern",0,6)-1,12))&gt;0</f>
        <v>1</v>
      </c>
      <c r="AR81" s="2" t="b">
        <f ca="1">OFFSET($F81,0,MOD(MONTH(TODAY())+IF(Options!$B$2="Northern",0,6),12))&gt;0</f>
        <v>1</v>
      </c>
    </row>
  </sheetData>
  <conditionalFormatting sqref="D2:D81">
    <cfRule type="expression" dxfId="75" priority="2" stopIfTrue="1">
      <formula>AND($AQ2,OFFSET(D2,0,15+HOUR(NOW()))&gt;0)</formula>
    </cfRule>
    <cfRule type="expression" dxfId="74" priority="7" stopIfTrue="1">
      <formula>$AQ2</formula>
    </cfRule>
  </conditionalFormatting>
  <conditionalFormatting sqref="S2:AP81">
    <cfRule type="expression" dxfId="73" priority="5">
      <formula>COLUMN(S2)=HOUR(NOW())+19</formula>
    </cfRule>
  </conditionalFormatting>
  <conditionalFormatting sqref="A2:AR81">
    <cfRule type="expression" dxfId="72" priority="1" stopIfTrue="1">
      <formula>LEN($A2)&gt;0</formula>
    </cfRule>
  </conditionalFormatting>
  <conditionalFormatting sqref="F2:AP81">
    <cfRule type="cellIs" dxfId="71" priority="3" operator="equal">
      <formula>"•"</formula>
    </cfRule>
  </conditionalFormatting>
  <conditionalFormatting sqref="B2:E81">
    <cfRule type="expression" dxfId="70" priority="9">
      <formula>$AQ2</formula>
    </cfRule>
    <cfRule type="expression" dxfId="69" priority="8" stopIfTrue="1">
      <formula>AND($AQ2,NOT($AR2))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D55E374D-9AEA-40BE-8311-237AD52E2575}">
            <xm:f>COLUMN(F2)=MOD(MONTH(TODAY())+IF(Options!$B$2="Northern",0,6)-1,12)+6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5" tint="0.59996337778862885"/>
                </left>
                <right style="thin">
                  <color theme="5" tint="0.59996337778862885"/>
                </right>
                <top style="thin">
                  <color theme="5" tint="0.59996337778862885"/>
                </top>
                <bottom style="thin">
                  <color theme="5" tint="0.59996337778862885"/>
                </bottom>
              </border>
            </x14:dxf>
          </x14:cfRule>
          <xm:sqref>F2:Q81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8F33-803E-480A-840F-696055E44502}">
  <sheetPr>
    <tabColor rgb="FFFFFF99"/>
  </sheetPr>
  <dimension ref="A1:AR8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625" style="3" customWidth="1"/>
    <col min="2" max="2" width="17.625" style="2" customWidth="1"/>
    <col min="3" max="3" width="19.625" style="2" customWidth="1"/>
    <col min="4" max="4" width="10.625" style="3" customWidth="1"/>
    <col min="5" max="5" width="12.25" style="2" customWidth="1"/>
    <col min="6" max="17" width="2.625" style="3" bestFit="1" customWidth="1"/>
    <col min="18" max="18" width="3.875" style="2" customWidth="1"/>
    <col min="19" max="42" width="2.375" style="3" bestFit="1" customWidth="1"/>
    <col min="43" max="16384" width="9" style="2"/>
  </cols>
  <sheetData>
    <row r="1" spans="1:44" ht="21.75" x14ac:dyDescent="0.2">
      <c r="A1" s="4" t="s">
        <v>332</v>
      </c>
      <c r="B1" s="5" t="s">
        <v>44</v>
      </c>
      <c r="C1" s="5" t="s">
        <v>45</v>
      </c>
      <c r="D1" s="4" t="s">
        <v>46</v>
      </c>
      <c r="E1" s="5" t="s">
        <v>47</v>
      </c>
      <c r="F1" s="6" t="str">
        <f>IF(Options!$B$2="Northern","Jan","Jul")</f>
        <v>Jan</v>
      </c>
      <c r="G1" s="6" t="str">
        <f>IF(Options!$B$2="Northern","Feb","Aug")</f>
        <v>Feb</v>
      </c>
      <c r="H1" s="6" t="str">
        <f>IF(Options!$B$2="Northern","Mar","Sep")</f>
        <v>Mar</v>
      </c>
      <c r="I1" s="6" t="str">
        <f>IF(Options!$B$2="Northern","Apr","Oct")</f>
        <v>Apr</v>
      </c>
      <c r="J1" s="6" t="str">
        <f>IF(Options!$B$2="Northern","May","Nov")</f>
        <v>May</v>
      </c>
      <c r="K1" s="6" t="str">
        <f>IF(Options!$B$2="Northern","Jun","Dec")</f>
        <v>Jun</v>
      </c>
      <c r="L1" s="6" t="str">
        <f>IF(Options!$B$2="Northern","Jul","Jan")</f>
        <v>Jul</v>
      </c>
      <c r="M1" s="6" t="str">
        <f>IF(Options!$B$2="Northern","Aug","Feb")</f>
        <v>Aug</v>
      </c>
      <c r="N1" s="6" t="str">
        <f>IF(Options!$B$2="Northern","Sep","Mar")</f>
        <v>Sep</v>
      </c>
      <c r="O1" s="6" t="str">
        <f>IF(Options!$B$2="Northern","Oct","Apr")</f>
        <v>Oct</v>
      </c>
      <c r="P1" s="6" t="str">
        <f>IF(Options!$B$2="Northern","Nov","May")</f>
        <v>Nov</v>
      </c>
      <c r="Q1" s="6" t="str">
        <f>IF(Options!$B$2="Northern","Dec","Jun")</f>
        <v>Dec</v>
      </c>
      <c r="R1" s="7"/>
      <c r="S1" s="7" t="s">
        <v>348</v>
      </c>
      <c r="T1" s="7" t="s">
        <v>349</v>
      </c>
      <c r="U1" s="7" t="s">
        <v>350</v>
      </c>
      <c r="V1" s="7" t="s">
        <v>352</v>
      </c>
      <c r="W1" s="7" t="s">
        <v>353</v>
      </c>
      <c r="X1" s="7" t="s">
        <v>354</v>
      </c>
      <c r="Y1" s="7" t="s">
        <v>355</v>
      </c>
      <c r="Z1" s="7" t="s">
        <v>356</v>
      </c>
      <c r="AA1" s="7" t="s">
        <v>357</v>
      </c>
      <c r="AB1" s="7" t="s">
        <v>358</v>
      </c>
      <c r="AC1" s="7" t="s">
        <v>359</v>
      </c>
      <c r="AD1" s="7" t="s">
        <v>360</v>
      </c>
      <c r="AE1" s="7" t="s">
        <v>361</v>
      </c>
      <c r="AF1" s="7" t="s">
        <v>362</v>
      </c>
      <c r="AG1" s="7" t="s">
        <v>351</v>
      </c>
      <c r="AH1" s="7" t="s">
        <v>363</v>
      </c>
      <c r="AI1" s="7" t="s">
        <v>364</v>
      </c>
      <c r="AJ1" s="7" t="s">
        <v>365</v>
      </c>
      <c r="AK1" s="7" t="s">
        <v>366</v>
      </c>
      <c r="AL1" s="7" t="s">
        <v>367</v>
      </c>
      <c r="AM1" s="7" t="s">
        <v>368</v>
      </c>
      <c r="AN1" s="7" t="s">
        <v>369</v>
      </c>
      <c r="AO1" s="7" t="s">
        <v>370</v>
      </c>
      <c r="AP1" s="7" t="s">
        <v>371</v>
      </c>
      <c r="AQ1" s="5" t="s">
        <v>495</v>
      </c>
      <c r="AR1" s="5" t="s">
        <v>494</v>
      </c>
    </row>
    <row r="2" spans="1:44" x14ac:dyDescent="0.2">
      <c r="A2" s="18"/>
      <c r="B2" s="9" t="s">
        <v>163</v>
      </c>
      <c r="C2" s="10" t="s">
        <v>0</v>
      </c>
      <c r="D2" s="11" t="s">
        <v>326</v>
      </c>
      <c r="E2" s="10" t="s">
        <v>1</v>
      </c>
      <c r="F2" s="12" t="s">
        <v>394</v>
      </c>
      <c r="G2" s="12" t="s">
        <v>394</v>
      </c>
      <c r="H2" s="12" t="s">
        <v>394</v>
      </c>
      <c r="I2" s="12" t="s">
        <v>394</v>
      </c>
      <c r="J2" s="12" t="s">
        <v>394</v>
      </c>
      <c r="K2" s="12" t="s">
        <v>394</v>
      </c>
      <c r="L2" s="12" t="s">
        <v>394</v>
      </c>
      <c r="M2" s="12" t="s">
        <v>394</v>
      </c>
      <c r="N2" s="12" t="s">
        <v>394</v>
      </c>
      <c r="O2" s="12" t="s">
        <v>394</v>
      </c>
      <c r="P2" s="12" t="s">
        <v>394</v>
      </c>
      <c r="Q2" s="12" t="s">
        <v>394</v>
      </c>
      <c r="R2" s="9"/>
      <c r="S2" s="8"/>
      <c r="T2" s="8"/>
      <c r="U2" s="8"/>
      <c r="V2" s="8"/>
      <c r="W2" s="8" t="s">
        <v>394</v>
      </c>
      <c r="X2" s="8" t="s">
        <v>394</v>
      </c>
      <c r="Y2" s="8" t="s">
        <v>394</v>
      </c>
      <c r="Z2" s="8" t="s">
        <v>394</v>
      </c>
      <c r="AA2" s="8" t="s">
        <v>394</v>
      </c>
      <c r="AB2" s="8" t="s">
        <v>394</v>
      </c>
      <c r="AC2" s="8" t="s">
        <v>394</v>
      </c>
      <c r="AD2" s="8" t="s">
        <v>394</v>
      </c>
      <c r="AE2" s="8" t="s">
        <v>394</v>
      </c>
      <c r="AF2" s="8" t="s">
        <v>394</v>
      </c>
      <c r="AG2" s="8" t="s">
        <v>394</v>
      </c>
      <c r="AH2" s="8" t="s">
        <v>394</v>
      </c>
      <c r="AI2" s="8" t="s">
        <v>394</v>
      </c>
      <c r="AJ2" s="8" t="s">
        <v>394</v>
      </c>
      <c r="AK2" s="8" t="s">
        <v>394</v>
      </c>
      <c r="AL2" s="8" t="s">
        <v>394</v>
      </c>
      <c r="AM2" s="8" t="s">
        <v>394</v>
      </c>
      <c r="AN2" s="8"/>
      <c r="AO2" s="8"/>
      <c r="AP2" s="8"/>
      <c r="AQ2" s="2" t="b">
        <f ca="1">OFFSET($F2,0,MOD(MONTH(TODAY())+IF(Options!$B$2="Northern",0,6)-1,12))&gt;0</f>
        <v>1</v>
      </c>
      <c r="AR2" s="2" t="b">
        <f ca="1">OFFSET($F2,0,MOD(MONTH(TODAY())+IF(Options!$B$2="Northern",0,6),12))&gt;0</f>
        <v>1</v>
      </c>
    </row>
    <row r="3" spans="1:44" x14ac:dyDescent="0.2">
      <c r="A3" s="18"/>
      <c r="B3" s="9" t="s">
        <v>164</v>
      </c>
      <c r="C3" s="10" t="s">
        <v>26</v>
      </c>
      <c r="D3" s="11" t="s">
        <v>327</v>
      </c>
      <c r="E3" s="10" t="s">
        <v>2</v>
      </c>
      <c r="F3" s="8"/>
      <c r="G3" s="8"/>
      <c r="H3" s="8"/>
      <c r="I3" s="8"/>
      <c r="J3" s="8" t="s">
        <v>394</v>
      </c>
      <c r="K3" s="8" t="s">
        <v>394</v>
      </c>
      <c r="L3" s="8" t="s">
        <v>394</v>
      </c>
      <c r="M3" s="8" t="s">
        <v>394</v>
      </c>
      <c r="N3" s="8" t="s">
        <v>394</v>
      </c>
      <c r="O3" s="8" t="s">
        <v>394</v>
      </c>
      <c r="P3" s="8"/>
      <c r="Q3" s="8"/>
      <c r="R3" s="9"/>
      <c r="S3" s="8" t="s">
        <v>394</v>
      </c>
      <c r="T3" s="8" t="s">
        <v>394</v>
      </c>
      <c r="U3" s="8" t="s">
        <v>394</v>
      </c>
      <c r="V3" s="8" t="s">
        <v>394</v>
      </c>
      <c r="W3" s="8" t="s">
        <v>394</v>
      </c>
      <c r="X3" s="8" t="s">
        <v>394</v>
      </c>
      <c r="Y3" s="8" t="s">
        <v>394</v>
      </c>
      <c r="Z3" s="8" t="s">
        <v>394</v>
      </c>
      <c r="AA3" s="8" t="s">
        <v>394</v>
      </c>
      <c r="AB3" s="8"/>
      <c r="AC3" s="8"/>
      <c r="AD3" s="8"/>
      <c r="AE3" s="8"/>
      <c r="AF3" s="8"/>
      <c r="AG3" s="8"/>
      <c r="AH3" s="8"/>
      <c r="AI3" s="8" t="s">
        <v>394</v>
      </c>
      <c r="AJ3" s="8" t="s">
        <v>394</v>
      </c>
      <c r="AK3" s="8" t="s">
        <v>394</v>
      </c>
      <c r="AL3" s="8" t="s">
        <v>394</v>
      </c>
      <c r="AM3" s="8" t="s">
        <v>394</v>
      </c>
      <c r="AN3" s="8" t="s">
        <v>394</v>
      </c>
      <c r="AO3" s="8" t="s">
        <v>394</v>
      </c>
      <c r="AP3" s="8" t="s">
        <v>394</v>
      </c>
      <c r="AQ3" s="2" t="b">
        <f ca="1">OFFSET($F3,0,MOD(MONTH(TODAY())+IF(Options!$B$2="Northern",0,6)-1,12))&gt;0</f>
        <v>0</v>
      </c>
      <c r="AR3" s="2" t="b">
        <f ca="1">OFFSET($F3,0,MOD(MONTH(TODAY())+IF(Options!$B$2="Northern",0,6),12))&gt;0</f>
        <v>0</v>
      </c>
    </row>
    <row r="4" spans="1:44" x14ac:dyDescent="0.2">
      <c r="A4" s="18"/>
      <c r="B4" s="9" t="s">
        <v>165</v>
      </c>
      <c r="C4" s="10" t="s">
        <v>20</v>
      </c>
      <c r="D4" s="11" t="s">
        <v>327</v>
      </c>
      <c r="E4" s="10" t="s">
        <v>2</v>
      </c>
      <c r="F4" s="8"/>
      <c r="G4" s="8"/>
      <c r="H4" s="8"/>
      <c r="I4" s="8"/>
      <c r="J4" s="8"/>
      <c r="K4" s="8" t="s">
        <v>394</v>
      </c>
      <c r="L4" s="8" t="s">
        <v>394</v>
      </c>
      <c r="M4" s="8" t="s">
        <v>394</v>
      </c>
      <c r="N4" s="8" t="s">
        <v>394</v>
      </c>
      <c r="O4" s="8"/>
      <c r="P4" s="8"/>
      <c r="Q4" s="8"/>
      <c r="R4" s="9"/>
      <c r="S4" s="8" t="s">
        <v>394</v>
      </c>
      <c r="T4" s="8" t="s">
        <v>394</v>
      </c>
      <c r="U4" s="8" t="s">
        <v>394</v>
      </c>
      <c r="V4" s="8" t="s">
        <v>394</v>
      </c>
      <c r="W4" s="8" t="s">
        <v>394</v>
      </c>
      <c r="X4" s="8" t="s">
        <v>394</v>
      </c>
      <c r="Y4" s="8" t="s">
        <v>394</v>
      </c>
      <c r="Z4" s="8" t="s">
        <v>394</v>
      </c>
      <c r="AA4" s="8" t="s">
        <v>394</v>
      </c>
      <c r="AB4" s="8"/>
      <c r="AC4" s="8"/>
      <c r="AD4" s="8"/>
      <c r="AE4" s="8"/>
      <c r="AF4" s="8"/>
      <c r="AG4" s="8"/>
      <c r="AH4" s="8"/>
      <c r="AI4" s="8" t="s">
        <v>394</v>
      </c>
      <c r="AJ4" s="8" t="s">
        <v>394</v>
      </c>
      <c r="AK4" s="8" t="s">
        <v>394</v>
      </c>
      <c r="AL4" s="8" t="s">
        <v>394</v>
      </c>
      <c r="AM4" s="8" t="s">
        <v>394</v>
      </c>
      <c r="AN4" s="8" t="s">
        <v>394</v>
      </c>
      <c r="AO4" s="8" t="s">
        <v>394</v>
      </c>
      <c r="AP4" s="8" t="s">
        <v>394</v>
      </c>
      <c r="AQ4" s="2" t="b">
        <f ca="1">OFFSET($F4,0,MOD(MONTH(TODAY())+IF(Options!$B$2="Northern",0,6)-1,12))&gt;0</f>
        <v>0</v>
      </c>
      <c r="AR4" s="2" t="b">
        <f ca="1">OFFSET($F4,0,MOD(MONTH(TODAY())+IF(Options!$B$2="Northern",0,6),12))&gt;0</f>
        <v>0</v>
      </c>
    </row>
    <row r="5" spans="1:44" x14ac:dyDescent="0.2">
      <c r="A5" s="18"/>
      <c r="B5" s="9" t="s">
        <v>166</v>
      </c>
      <c r="C5" s="10" t="s">
        <v>20</v>
      </c>
      <c r="D5" s="11" t="s">
        <v>327</v>
      </c>
      <c r="E5" s="10" t="s">
        <v>2</v>
      </c>
      <c r="F5" s="8"/>
      <c r="G5" s="8"/>
      <c r="H5" s="8"/>
      <c r="I5" s="8"/>
      <c r="J5" s="8"/>
      <c r="K5" s="8" t="s">
        <v>394</v>
      </c>
      <c r="L5" s="8" t="s">
        <v>394</v>
      </c>
      <c r="M5" s="8" t="s">
        <v>394</v>
      </c>
      <c r="N5" s="8" t="s">
        <v>394</v>
      </c>
      <c r="O5" s="8"/>
      <c r="P5" s="8"/>
      <c r="Q5" s="8"/>
      <c r="R5" s="9"/>
      <c r="S5" s="8" t="s">
        <v>394</v>
      </c>
      <c r="T5" s="8" t="s">
        <v>394</v>
      </c>
      <c r="U5" s="8" t="s">
        <v>394</v>
      </c>
      <c r="V5" s="8" t="s">
        <v>394</v>
      </c>
      <c r="W5" s="8" t="s">
        <v>394</v>
      </c>
      <c r="X5" s="8" t="s">
        <v>394</v>
      </c>
      <c r="Y5" s="8" t="s">
        <v>394</v>
      </c>
      <c r="Z5" s="8" t="s">
        <v>394</v>
      </c>
      <c r="AA5" s="8" t="s">
        <v>394</v>
      </c>
      <c r="AB5" s="8"/>
      <c r="AC5" s="8"/>
      <c r="AD5" s="8"/>
      <c r="AE5" s="8"/>
      <c r="AF5" s="8"/>
      <c r="AG5" s="8"/>
      <c r="AH5" s="8"/>
      <c r="AI5" s="8" t="s">
        <v>394</v>
      </c>
      <c r="AJ5" s="8" t="s">
        <v>394</v>
      </c>
      <c r="AK5" s="8" t="s">
        <v>394</v>
      </c>
      <c r="AL5" s="8" t="s">
        <v>394</v>
      </c>
      <c r="AM5" s="8" t="s">
        <v>394</v>
      </c>
      <c r="AN5" s="8" t="s">
        <v>394</v>
      </c>
      <c r="AO5" s="8" t="s">
        <v>394</v>
      </c>
      <c r="AP5" s="8" t="s">
        <v>394</v>
      </c>
      <c r="AQ5" s="2" t="b">
        <f ca="1">OFFSET($F5,0,MOD(MONTH(TODAY())+IF(Options!$B$2="Northern",0,6)-1,12))&gt;0</f>
        <v>0</v>
      </c>
      <c r="AR5" s="2" t="b">
        <f ca="1">OFFSET($F5,0,MOD(MONTH(TODAY())+IF(Options!$B$2="Northern",0,6),12))&gt;0</f>
        <v>0</v>
      </c>
    </row>
    <row r="6" spans="1:44" x14ac:dyDescent="0.2">
      <c r="A6" s="18"/>
      <c r="B6" s="9" t="s">
        <v>167</v>
      </c>
      <c r="C6" s="10" t="s">
        <v>25</v>
      </c>
      <c r="D6" s="11" t="s">
        <v>3</v>
      </c>
      <c r="E6" s="10" t="s">
        <v>1</v>
      </c>
      <c r="F6" s="8"/>
      <c r="G6" s="8"/>
      <c r="H6" s="12" t="s">
        <v>394</v>
      </c>
      <c r="I6" s="12" t="s">
        <v>394</v>
      </c>
      <c r="J6" s="12" t="s">
        <v>394</v>
      </c>
      <c r="K6" s="12" t="s">
        <v>394</v>
      </c>
      <c r="L6" s="12" t="s">
        <v>394</v>
      </c>
      <c r="M6" s="12" t="s">
        <v>394</v>
      </c>
      <c r="N6" s="12" t="s">
        <v>394</v>
      </c>
      <c r="O6" s="12" t="s">
        <v>394</v>
      </c>
      <c r="P6" s="12" t="s">
        <v>394</v>
      </c>
      <c r="Q6" s="8"/>
      <c r="R6" s="9"/>
      <c r="S6" s="8" t="s">
        <v>394</v>
      </c>
      <c r="T6" s="8" t="s">
        <v>394</v>
      </c>
      <c r="U6" s="8" t="s">
        <v>394</v>
      </c>
      <c r="V6" s="8" t="s">
        <v>394</v>
      </c>
      <c r="W6" s="8" t="s">
        <v>394</v>
      </c>
      <c r="X6" s="8" t="s">
        <v>394</v>
      </c>
      <c r="Y6" s="8" t="s">
        <v>394</v>
      </c>
      <c r="Z6" s="8" t="s">
        <v>394</v>
      </c>
      <c r="AA6" s="8" t="s">
        <v>394</v>
      </c>
      <c r="AB6" s="8" t="s">
        <v>394</v>
      </c>
      <c r="AC6" s="8" t="s">
        <v>394</v>
      </c>
      <c r="AD6" s="8" t="s">
        <v>394</v>
      </c>
      <c r="AE6" s="8" t="s">
        <v>394</v>
      </c>
      <c r="AF6" s="8" t="s">
        <v>394</v>
      </c>
      <c r="AG6" s="8" t="s">
        <v>394</v>
      </c>
      <c r="AH6" s="8" t="s">
        <v>394</v>
      </c>
      <c r="AI6" s="8" t="s">
        <v>394</v>
      </c>
      <c r="AJ6" s="8" t="s">
        <v>394</v>
      </c>
      <c r="AK6" s="8" t="s">
        <v>394</v>
      </c>
      <c r="AL6" s="8" t="s">
        <v>394</v>
      </c>
      <c r="AM6" s="8" t="s">
        <v>394</v>
      </c>
      <c r="AN6" s="8" t="s">
        <v>394</v>
      </c>
      <c r="AO6" s="8" t="s">
        <v>394</v>
      </c>
      <c r="AP6" s="8" t="s">
        <v>394</v>
      </c>
      <c r="AQ6" s="2" t="b">
        <f ca="1">OFFSET($F6,0,MOD(MONTH(TODAY())+IF(Options!$B$2="Northern",0,6)-1,12))&gt;0</f>
        <v>1</v>
      </c>
      <c r="AR6" s="2" t="b">
        <f ca="1">OFFSET($F6,0,MOD(MONTH(TODAY())+IF(Options!$B$2="Northern",0,6),12))&gt;0</f>
        <v>1</v>
      </c>
    </row>
    <row r="7" spans="1:44" x14ac:dyDescent="0.2">
      <c r="A7" s="18"/>
      <c r="B7" s="9" t="s">
        <v>168</v>
      </c>
      <c r="C7" s="10" t="s">
        <v>0</v>
      </c>
      <c r="D7" s="11" t="s">
        <v>328</v>
      </c>
      <c r="E7" s="10" t="s">
        <v>1</v>
      </c>
      <c r="F7" s="12" t="s">
        <v>394</v>
      </c>
      <c r="G7" s="12" t="s">
        <v>394</v>
      </c>
      <c r="H7" s="12" t="s">
        <v>394</v>
      </c>
      <c r="I7" s="12" t="s">
        <v>394</v>
      </c>
      <c r="J7" s="12" t="s">
        <v>394</v>
      </c>
      <c r="K7" s="12" t="s">
        <v>394</v>
      </c>
      <c r="L7" s="12" t="s">
        <v>394</v>
      </c>
      <c r="M7" s="12" t="s">
        <v>394</v>
      </c>
      <c r="N7" s="12" t="s">
        <v>394</v>
      </c>
      <c r="O7" s="12" t="s">
        <v>394</v>
      </c>
      <c r="P7" s="12" t="s">
        <v>394</v>
      </c>
      <c r="Q7" s="12" t="s">
        <v>394</v>
      </c>
      <c r="R7" s="9"/>
      <c r="S7" s="8" t="s">
        <v>394</v>
      </c>
      <c r="T7" s="8" t="s">
        <v>394</v>
      </c>
      <c r="U7" s="8" t="s">
        <v>394</v>
      </c>
      <c r="V7" s="8" t="s">
        <v>394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 t="s">
        <v>394</v>
      </c>
      <c r="AO7" s="8" t="s">
        <v>394</v>
      </c>
      <c r="AP7" s="8" t="s">
        <v>394</v>
      </c>
      <c r="AQ7" s="2" t="b">
        <f ca="1">OFFSET($F7,0,MOD(MONTH(TODAY())+IF(Options!$B$2="Northern",0,6)-1,12))&gt;0</f>
        <v>1</v>
      </c>
      <c r="AR7" s="2" t="b">
        <f ca="1">OFFSET($F7,0,MOD(MONTH(TODAY())+IF(Options!$B$2="Northern",0,6),12))&gt;0</f>
        <v>1</v>
      </c>
    </row>
    <row r="8" spans="1:44" x14ac:dyDescent="0.2">
      <c r="A8" s="18"/>
      <c r="B8" s="9" t="s">
        <v>169</v>
      </c>
      <c r="C8" s="10" t="s">
        <v>26</v>
      </c>
      <c r="D8" s="11" t="s">
        <v>329</v>
      </c>
      <c r="E8" s="10" t="s">
        <v>2</v>
      </c>
      <c r="F8" s="8"/>
      <c r="G8" s="8"/>
      <c r="H8" s="8"/>
      <c r="I8" s="8"/>
      <c r="J8" s="8" t="s">
        <v>394</v>
      </c>
      <c r="K8" s="8" t="s">
        <v>394</v>
      </c>
      <c r="L8" s="8" t="s">
        <v>394</v>
      </c>
      <c r="M8" s="8" t="s">
        <v>394</v>
      </c>
      <c r="N8" s="8" t="s">
        <v>394</v>
      </c>
      <c r="O8" s="8" t="s">
        <v>394</v>
      </c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 t="s">
        <v>394</v>
      </c>
      <c r="AC8" s="8" t="s">
        <v>394</v>
      </c>
      <c r="AD8" s="8" t="s">
        <v>394</v>
      </c>
      <c r="AE8" s="8" t="s">
        <v>394</v>
      </c>
      <c r="AF8" s="8" t="s">
        <v>394</v>
      </c>
      <c r="AG8" s="8" t="s">
        <v>394</v>
      </c>
      <c r="AH8" s="8" t="s">
        <v>394</v>
      </c>
      <c r="AI8" s="8"/>
      <c r="AJ8" s="8"/>
      <c r="AK8" s="8"/>
      <c r="AL8" s="8"/>
      <c r="AM8" s="8"/>
      <c r="AN8" s="8"/>
      <c r="AO8" s="8"/>
      <c r="AP8" s="8"/>
      <c r="AQ8" s="2" t="b">
        <f ca="1">OFFSET($F8,0,MOD(MONTH(TODAY())+IF(Options!$B$2="Northern",0,6)-1,12))&gt;0</f>
        <v>0</v>
      </c>
      <c r="AR8" s="2" t="b">
        <f ca="1">OFFSET($F8,0,MOD(MONTH(TODAY())+IF(Options!$B$2="Northern",0,6),12))&gt;0</f>
        <v>0</v>
      </c>
    </row>
    <row r="9" spans="1:44" x14ac:dyDescent="0.2">
      <c r="A9" s="18"/>
      <c r="B9" s="9" t="s">
        <v>170</v>
      </c>
      <c r="C9" s="10" t="s">
        <v>31</v>
      </c>
      <c r="D9" s="11" t="s">
        <v>3</v>
      </c>
      <c r="E9" s="10" t="s">
        <v>2</v>
      </c>
      <c r="F9" s="8" t="s">
        <v>394</v>
      </c>
      <c r="G9" s="8" t="s">
        <v>394</v>
      </c>
      <c r="H9" s="8" t="s">
        <v>394</v>
      </c>
      <c r="I9" s="8"/>
      <c r="J9" s="8"/>
      <c r="K9" s="8"/>
      <c r="L9" s="8"/>
      <c r="M9" s="8"/>
      <c r="N9" s="8"/>
      <c r="O9" s="8"/>
      <c r="P9" s="8" t="s">
        <v>394</v>
      </c>
      <c r="Q9" s="8" t="s">
        <v>394</v>
      </c>
      <c r="R9" s="9"/>
      <c r="S9" s="8" t="s">
        <v>394</v>
      </c>
      <c r="T9" s="8" t="s">
        <v>394</v>
      </c>
      <c r="U9" s="8" t="s">
        <v>394</v>
      </c>
      <c r="V9" s="8" t="s">
        <v>394</v>
      </c>
      <c r="W9" s="8" t="s">
        <v>394</v>
      </c>
      <c r="X9" s="8" t="s">
        <v>394</v>
      </c>
      <c r="Y9" s="8" t="s">
        <v>394</v>
      </c>
      <c r="Z9" s="8" t="s">
        <v>394</v>
      </c>
      <c r="AA9" s="8" t="s">
        <v>394</v>
      </c>
      <c r="AB9" s="8" t="s">
        <v>394</v>
      </c>
      <c r="AC9" s="8" t="s">
        <v>394</v>
      </c>
      <c r="AD9" s="8" t="s">
        <v>394</v>
      </c>
      <c r="AE9" s="8" t="s">
        <v>394</v>
      </c>
      <c r="AF9" s="8" t="s">
        <v>394</v>
      </c>
      <c r="AG9" s="8" t="s">
        <v>394</v>
      </c>
      <c r="AH9" s="8" t="s">
        <v>394</v>
      </c>
      <c r="AI9" s="8" t="s">
        <v>394</v>
      </c>
      <c r="AJ9" s="8" t="s">
        <v>394</v>
      </c>
      <c r="AK9" s="8" t="s">
        <v>394</v>
      </c>
      <c r="AL9" s="8" t="s">
        <v>394</v>
      </c>
      <c r="AM9" s="8" t="s">
        <v>394</v>
      </c>
      <c r="AN9" s="8" t="s">
        <v>394</v>
      </c>
      <c r="AO9" s="8" t="s">
        <v>394</v>
      </c>
      <c r="AP9" s="8" t="s">
        <v>394</v>
      </c>
      <c r="AQ9" s="2" t="b">
        <f ca="1">OFFSET($F9,0,MOD(MONTH(TODAY())+IF(Options!$B$2="Northern",0,6)-1,12))&gt;0</f>
        <v>1</v>
      </c>
      <c r="AR9" s="2" t="b">
        <f ca="1">OFFSET($F9,0,MOD(MONTH(TODAY())+IF(Options!$B$2="Northern",0,6),12))&gt;0</f>
        <v>0</v>
      </c>
    </row>
    <row r="10" spans="1:44" x14ac:dyDescent="0.2">
      <c r="A10" s="18"/>
      <c r="B10" s="9" t="s">
        <v>171</v>
      </c>
      <c r="C10" s="10" t="s">
        <v>0</v>
      </c>
      <c r="D10" s="11" t="s">
        <v>3</v>
      </c>
      <c r="E10" s="10" t="s">
        <v>2</v>
      </c>
      <c r="F10" s="8" t="s">
        <v>394</v>
      </c>
      <c r="G10" s="8" t="s">
        <v>394</v>
      </c>
      <c r="H10" s="8" t="s">
        <v>394</v>
      </c>
      <c r="I10" s="8" t="s">
        <v>394</v>
      </c>
      <c r="J10" s="8" t="s">
        <v>394</v>
      </c>
      <c r="K10" s="8" t="s">
        <v>394</v>
      </c>
      <c r="L10" s="8" t="s">
        <v>394</v>
      </c>
      <c r="M10" s="8" t="s">
        <v>394</v>
      </c>
      <c r="N10" s="8" t="s">
        <v>394</v>
      </c>
      <c r="O10" s="8" t="s">
        <v>394</v>
      </c>
      <c r="P10" s="8" t="s">
        <v>394</v>
      </c>
      <c r="Q10" s="8" t="s">
        <v>394</v>
      </c>
      <c r="R10" s="9"/>
      <c r="S10" s="8" t="s">
        <v>394</v>
      </c>
      <c r="T10" s="8" t="s">
        <v>394</v>
      </c>
      <c r="U10" s="8" t="s">
        <v>394</v>
      </c>
      <c r="V10" s="8" t="s">
        <v>394</v>
      </c>
      <c r="W10" s="8" t="s">
        <v>394</v>
      </c>
      <c r="X10" s="8" t="s">
        <v>394</v>
      </c>
      <c r="Y10" s="8" t="s">
        <v>394</v>
      </c>
      <c r="Z10" s="8" t="s">
        <v>394</v>
      </c>
      <c r="AA10" s="8" t="s">
        <v>394</v>
      </c>
      <c r="AB10" s="8" t="s">
        <v>394</v>
      </c>
      <c r="AC10" s="8" t="s">
        <v>394</v>
      </c>
      <c r="AD10" s="8" t="s">
        <v>394</v>
      </c>
      <c r="AE10" s="8" t="s">
        <v>394</v>
      </c>
      <c r="AF10" s="8" t="s">
        <v>394</v>
      </c>
      <c r="AG10" s="8" t="s">
        <v>394</v>
      </c>
      <c r="AH10" s="8" t="s">
        <v>394</v>
      </c>
      <c r="AI10" s="8" t="s">
        <v>394</v>
      </c>
      <c r="AJ10" s="8" t="s">
        <v>394</v>
      </c>
      <c r="AK10" s="8" t="s">
        <v>394</v>
      </c>
      <c r="AL10" s="8" t="s">
        <v>394</v>
      </c>
      <c r="AM10" s="8" t="s">
        <v>394</v>
      </c>
      <c r="AN10" s="8" t="s">
        <v>394</v>
      </c>
      <c r="AO10" s="8" t="s">
        <v>394</v>
      </c>
      <c r="AP10" s="8" t="s">
        <v>394</v>
      </c>
      <c r="AQ10" s="2" t="b">
        <f ca="1">OFFSET($F10,0,MOD(MONTH(TODAY())+IF(Options!$B$2="Northern",0,6)-1,12))&gt;0</f>
        <v>1</v>
      </c>
      <c r="AR10" s="2" t="b">
        <f ca="1">OFFSET($F10,0,MOD(MONTH(TODAY())+IF(Options!$B$2="Northern",0,6),12))&gt;0</f>
        <v>1</v>
      </c>
    </row>
    <row r="11" spans="1:44" x14ac:dyDescent="0.2">
      <c r="A11" s="18"/>
      <c r="B11" s="9" t="s">
        <v>172</v>
      </c>
      <c r="C11" s="10" t="s">
        <v>30</v>
      </c>
      <c r="D11" s="11" t="s">
        <v>328</v>
      </c>
      <c r="E11" s="10" t="s">
        <v>1</v>
      </c>
      <c r="F11" s="8" t="s">
        <v>394</v>
      </c>
      <c r="G11" s="8" t="s">
        <v>394</v>
      </c>
      <c r="H11" s="8"/>
      <c r="I11" s="8"/>
      <c r="J11" s="8"/>
      <c r="K11" s="8"/>
      <c r="L11" s="8"/>
      <c r="M11" s="8"/>
      <c r="N11" s="8"/>
      <c r="O11" s="8"/>
      <c r="P11" s="8" t="s">
        <v>394</v>
      </c>
      <c r="Q11" s="8" t="s">
        <v>394</v>
      </c>
      <c r="R11" s="9"/>
      <c r="S11" s="8" t="s">
        <v>394</v>
      </c>
      <c r="T11" s="8" t="s">
        <v>394</v>
      </c>
      <c r="U11" s="8" t="s">
        <v>394</v>
      </c>
      <c r="V11" s="8" t="s">
        <v>394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 t="s">
        <v>394</v>
      </c>
      <c r="AO11" s="8" t="s">
        <v>394</v>
      </c>
      <c r="AP11" s="8" t="s">
        <v>394</v>
      </c>
      <c r="AQ11" s="2" t="b">
        <f ca="1">OFFSET($F11,0,MOD(MONTH(TODAY())+IF(Options!$B$2="Northern",0,6)-1,12))&gt;0</f>
        <v>0</v>
      </c>
      <c r="AR11" s="2" t="b">
        <f ca="1">OFFSET($F11,0,MOD(MONTH(TODAY())+IF(Options!$B$2="Northern",0,6),12))&gt;0</f>
        <v>0</v>
      </c>
    </row>
    <row r="12" spans="1:44" x14ac:dyDescent="0.2">
      <c r="A12" s="18"/>
      <c r="B12" s="9" t="s">
        <v>173</v>
      </c>
      <c r="C12" s="10" t="s">
        <v>29</v>
      </c>
      <c r="D12" s="11" t="s">
        <v>3</v>
      </c>
      <c r="E12" s="10" t="s">
        <v>28</v>
      </c>
      <c r="F12" s="8" t="s">
        <v>394</v>
      </c>
      <c r="G12" s="8" t="s">
        <v>394</v>
      </c>
      <c r="H12" s="8"/>
      <c r="I12" s="8"/>
      <c r="J12" s="8"/>
      <c r="K12" s="8"/>
      <c r="L12" s="8" t="s">
        <v>394</v>
      </c>
      <c r="M12" s="8" t="s">
        <v>394</v>
      </c>
      <c r="N12" s="8" t="s">
        <v>394</v>
      </c>
      <c r="O12" s="8"/>
      <c r="P12" s="8" t="s">
        <v>394</v>
      </c>
      <c r="Q12" s="8" t="s">
        <v>394</v>
      </c>
      <c r="R12" s="9"/>
      <c r="S12" s="8" t="s">
        <v>394</v>
      </c>
      <c r="T12" s="8" t="s">
        <v>394</v>
      </c>
      <c r="U12" s="8" t="s">
        <v>394</v>
      </c>
      <c r="V12" s="8" t="s">
        <v>394</v>
      </c>
      <c r="W12" s="8" t="s">
        <v>394</v>
      </c>
      <c r="X12" s="8" t="s">
        <v>394</v>
      </c>
      <c r="Y12" s="8" t="s">
        <v>394</v>
      </c>
      <c r="Z12" s="8" t="s">
        <v>394</v>
      </c>
      <c r="AA12" s="8" t="s">
        <v>394</v>
      </c>
      <c r="AB12" s="8" t="s">
        <v>394</v>
      </c>
      <c r="AC12" s="8" t="s">
        <v>394</v>
      </c>
      <c r="AD12" s="8" t="s">
        <v>394</v>
      </c>
      <c r="AE12" s="8" t="s">
        <v>394</v>
      </c>
      <c r="AF12" s="8" t="s">
        <v>394</v>
      </c>
      <c r="AG12" s="8" t="s">
        <v>394</v>
      </c>
      <c r="AH12" s="8" t="s">
        <v>394</v>
      </c>
      <c r="AI12" s="8" t="s">
        <v>394</v>
      </c>
      <c r="AJ12" s="8" t="s">
        <v>394</v>
      </c>
      <c r="AK12" s="8" t="s">
        <v>394</v>
      </c>
      <c r="AL12" s="8" t="s">
        <v>394</v>
      </c>
      <c r="AM12" s="8" t="s">
        <v>394</v>
      </c>
      <c r="AN12" s="8" t="s">
        <v>394</v>
      </c>
      <c r="AO12" s="8" t="s">
        <v>394</v>
      </c>
      <c r="AP12" s="8" t="s">
        <v>394</v>
      </c>
      <c r="AQ12" s="2" t="b">
        <f ca="1">OFFSET($F12,0,MOD(MONTH(TODAY())+IF(Options!$B$2="Northern",0,6)-1,12))&gt;0</f>
        <v>0</v>
      </c>
      <c r="AR12" s="2" t="b">
        <f ca="1">OFFSET($F12,0,MOD(MONTH(TODAY())+IF(Options!$B$2="Northern",0,6),12))&gt;0</f>
        <v>0</v>
      </c>
    </row>
    <row r="13" spans="1:44" x14ac:dyDescent="0.2">
      <c r="A13" s="18"/>
      <c r="B13" s="9" t="s">
        <v>174</v>
      </c>
      <c r="C13" s="10" t="s">
        <v>0</v>
      </c>
      <c r="D13" s="11" t="s">
        <v>329</v>
      </c>
      <c r="E13" s="10" t="s">
        <v>2</v>
      </c>
      <c r="F13" s="8" t="s">
        <v>394</v>
      </c>
      <c r="G13" s="8" t="s">
        <v>394</v>
      </c>
      <c r="H13" s="8" t="s">
        <v>394</v>
      </c>
      <c r="I13" s="8" t="s">
        <v>394</v>
      </c>
      <c r="J13" s="8" t="s">
        <v>394</v>
      </c>
      <c r="K13" s="8" t="s">
        <v>394</v>
      </c>
      <c r="L13" s="8" t="s">
        <v>394</v>
      </c>
      <c r="M13" s="8" t="s">
        <v>394</v>
      </c>
      <c r="N13" s="8" t="s">
        <v>394</v>
      </c>
      <c r="O13" s="8" t="s">
        <v>394</v>
      </c>
      <c r="P13" s="8" t="s">
        <v>394</v>
      </c>
      <c r="Q13" s="8" t="s">
        <v>394</v>
      </c>
      <c r="R13" s="9"/>
      <c r="S13" s="8"/>
      <c r="T13" s="8"/>
      <c r="U13" s="8"/>
      <c r="V13" s="8"/>
      <c r="W13" s="8"/>
      <c r="X13" s="8"/>
      <c r="Y13" s="8"/>
      <c r="Z13" s="8"/>
      <c r="AA13" s="8"/>
      <c r="AB13" s="8" t="s">
        <v>394</v>
      </c>
      <c r="AC13" s="8" t="s">
        <v>394</v>
      </c>
      <c r="AD13" s="8" t="s">
        <v>394</v>
      </c>
      <c r="AE13" s="8" t="s">
        <v>394</v>
      </c>
      <c r="AF13" s="8" t="s">
        <v>394</v>
      </c>
      <c r="AG13" s="8" t="s">
        <v>394</v>
      </c>
      <c r="AH13" s="8" t="s">
        <v>394</v>
      </c>
      <c r="AI13" s="8"/>
      <c r="AJ13" s="8"/>
      <c r="AK13" s="8"/>
      <c r="AL13" s="8"/>
      <c r="AM13" s="8"/>
      <c r="AN13" s="8"/>
      <c r="AO13" s="8"/>
      <c r="AP13" s="8"/>
      <c r="AQ13" s="2" t="b">
        <f ca="1">OFFSET($F13,0,MOD(MONTH(TODAY())+IF(Options!$B$2="Northern",0,6)-1,12))&gt;0</f>
        <v>1</v>
      </c>
      <c r="AR13" s="2" t="b">
        <f ca="1">OFFSET($F13,0,MOD(MONTH(TODAY())+IF(Options!$B$2="Northern",0,6),12))&gt;0</f>
        <v>1</v>
      </c>
    </row>
    <row r="14" spans="1:44" x14ac:dyDescent="0.2">
      <c r="A14" s="18"/>
      <c r="B14" s="9" t="s">
        <v>175</v>
      </c>
      <c r="C14" s="10" t="s">
        <v>7</v>
      </c>
      <c r="D14" s="11" t="s">
        <v>3</v>
      </c>
      <c r="E14" s="10" t="s">
        <v>1</v>
      </c>
      <c r="F14" s="8"/>
      <c r="G14" s="8"/>
      <c r="H14" s="8"/>
      <c r="I14" s="8" t="s">
        <v>394</v>
      </c>
      <c r="J14" s="8" t="s">
        <v>394</v>
      </c>
      <c r="K14" s="8" t="s">
        <v>394</v>
      </c>
      <c r="L14" s="8" t="s">
        <v>394</v>
      </c>
      <c r="M14" s="8" t="s">
        <v>394</v>
      </c>
      <c r="N14" s="8" t="s">
        <v>394</v>
      </c>
      <c r="O14" s="8"/>
      <c r="P14" s="8"/>
      <c r="Q14" s="8"/>
      <c r="R14" s="9"/>
      <c r="S14" s="8" t="s">
        <v>394</v>
      </c>
      <c r="T14" s="8" t="s">
        <v>394</v>
      </c>
      <c r="U14" s="8" t="s">
        <v>394</v>
      </c>
      <c r="V14" s="8" t="s">
        <v>394</v>
      </c>
      <c r="W14" s="8" t="s">
        <v>394</v>
      </c>
      <c r="X14" s="8" t="s">
        <v>394</v>
      </c>
      <c r="Y14" s="8" t="s">
        <v>394</v>
      </c>
      <c r="Z14" s="8" t="s">
        <v>394</v>
      </c>
      <c r="AA14" s="8" t="s">
        <v>394</v>
      </c>
      <c r="AB14" s="8" t="s">
        <v>394</v>
      </c>
      <c r="AC14" s="8" t="s">
        <v>394</v>
      </c>
      <c r="AD14" s="8" t="s">
        <v>394</v>
      </c>
      <c r="AE14" s="8" t="s">
        <v>394</v>
      </c>
      <c r="AF14" s="8" t="s">
        <v>394</v>
      </c>
      <c r="AG14" s="8" t="s">
        <v>394</v>
      </c>
      <c r="AH14" s="8" t="s">
        <v>394</v>
      </c>
      <c r="AI14" s="8" t="s">
        <v>394</v>
      </c>
      <c r="AJ14" s="8" t="s">
        <v>394</v>
      </c>
      <c r="AK14" s="8" t="s">
        <v>394</v>
      </c>
      <c r="AL14" s="8" t="s">
        <v>394</v>
      </c>
      <c r="AM14" s="8" t="s">
        <v>394</v>
      </c>
      <c r="AN14" s="8" t="s">
        <v>394</v>
      </c>
      <c r="AO14" s="8" t="s">
        <v>394</v>
      </c>
      <c r="AP14" s="8" t="s">
        <v>394</v>
      </c>
      <c r="AQ14" s="2" t="b">
        <f ca="1">OFFSET($F14,0,MOD(MONTH(TODAY())+IF(Options!$B$2="Northern",0,6)-1,12))&gt;0</f>
        <v>0</v>
      </c>
      <c r="AR14" s="2" t="b">
        <f ca="1">OFFSET($F14,0,MOD(MONTH(TODAY())+IF(Options!$B$2="Northern",0,6),12))&gt;0</f>
        <v>1</v>
      </c>
    </row>
    <row r="15" spans="1:44" x14ac:dyDescent="0.2">
      <c r="A15" s="18"/>
      <c r="B15" s="9" t="s">
        <v>176</v>
      </c>
      <c r="C15" s="10" t="s">
        <v>0</v>
      </c>
      <c r="D15" s="11" t="s">
        <v>3</v>
      </c>
      <c r="E15" s="10" t="s">
        <v>2</v>
      </c>
      <c r="F15" s="8" t="s">
        <v>394</v>
      </c>
      <c r="G15" s="8" t="s">
        <v>394</v>
      </c>
      <c r="H15" s="8" t="s">
        <v>394</v>
      </c>
      <c r="I15" s="8" t="s">
        <v>394</v>
      </c>
      <c r="J15" s="8" t="s">
        <v>394</v>
      </c>
      <c r="K15" s="8" t="s">
        <v>394</v>
      </c>
      <c r="L15" s="8" t="s">
        <v>394</v>
      </c>
      <c r="M15" s="8" t="s">
        <v>394</v>
      </c>
      <c r="N15" s="8" t="s">
        <v>394</v>
      </c>
      <c r="O15" s="8" t="s">
        <v>394</v>
      </c>
      <c r="P15" s="8" t="s">
        <v>394</v>
      </c>
      <c r="Q15" s="8" t="s">
        <v>394</v>
      </c>
      <c r="R15" s="9"/>
      <c r="S15" s="8" t="s">
        <v>394</v>
      </c>
      <c r="T15" s="8" t="s">
        <v>394</v>
      </c>
      <c r="U15" s="8" t="s">
        <v>394</v>
      </c>
      <c r="V15" s="8" t="s">
        <v>394</v>
      </c>
      <c r="W15" s="8" t="s">
        <v>394</v>
      </c>
      <c r="X15" s="8" t="s">
        <v>394</v>
      </c>
      <c r="Y15" s="8" t="s">
        <v>394</v>
      </c>
      <c r="Z15" s="8" t="s">
        <v>394</v>
      </c>
      <c r="AA15" s="8" t="s">
        <v>394</v>
      </c>
      <c r="AB15" s="8" t="s">
        <v>394</v>
      </c>
      <c r="AC15" s="8" t="s">
        <v>394</v>
      </c>
      <c r="AD15" s="8" t="s">
        <v>394</v>
      </c>
      <c r="AE15" s="8" t="s">
        <v>394</v>
      </c>
      <c r="AF15" s="8" t="s">
        <v>394</v>
      </c>
      <c r="AG15" s="8" t="s">
        <v>394</v>
      </c>
      <c r="AH15" s="8" t="s">
        <v>394</v>
      </c>
      <c r="AI15" s="8" t="s">
        <v>394</v>
      </c>
      <c r="AJ15" s="8" t="s">
        <v>394</v>
      </c>
      <c r="AK15" s="8" t="s">
        <v>394</v>
      </c>
      <c r="AL15" s="8" t="s">
        <v>394</v>
      </c>
      <c r="AM15" s="8" t="s">
        <v>394</v>
      </c>
      <c r="AN15" s="8" t="s">
        <v>394</v>
      </c>
      <c r="AO15" s="8" t="s">
        <v>394</v>
      </c>
      <c r="AP15" s="8" t="s">
        <v>394</v>
      </c>
      <c r="AQ15" s="2" t="b">
        <f ca="1">OFFSET($F15,0,MOD(MONTH(TODAY())+IF(Options!$B$2="Northern",0,6)-1,12))&gt;0</f>
        <v>1</v>
      </c>
      <c r="AR15" s="2" t="b">
        <f ca="1">OFFSET($F15,0,MOD(MONTH(TODAY())+IF(Options!$B$2="Northern",0,6),12))&gt;0</f>
        <v>1</v>
      </c>
    </row>
    <row r="16" spans="1:44" x14ac:dyDescent="0.2">
      <c r="A16" s="18"/>
      <c r="B16" s="9" t="s">
        <v>177</v>
      </c>
      <c r="C16" s="10" t="s">
        <v>26</v>
      </c>
      <c r="D16" s="11" t="s">
        <v>327</v>
      </c>
      <c r="E16" s="10" t="s">
        <v>5</v>
      </c>
      <c r="F16" s="8"/>
      <c r="G16" s="8"/>
      <c r="H16" s="8"/>
      <c r="I16" s="8"/>
      <c r="J16" s="8" t="s">
        <v>394</v>
      </c>
      <c r="K16" s="8" t="s">
        <v>394</v>
      </c>
      <c r="L16" s="8" t="s">
        <v>394</v>
      </c>
      <c r="M16" s="8" t="s">
        <v>394</v>
      </c>
      <c r="N16" s="8" t="s">
        <v>394</v>
      </c>
      <c r="O16" s="8" t="s">
        <v>394</v>
      </c>
      <c r="P16" s="8"/>
      <c r="Q16" s="8"/>
      <c r="R16" s="9"/>
      <c r="S16" s="8" t="s">
        <v>394</v>
      </c>
      <c r="T16" s="8" t="s">
        <v>394</v>
      </c>
      <c r="U16" s="8" t="s">
        <v>394</v>
      </c>
      <c r="V16" s="8" t="s">
        <v>394</v>
      </c>
      <c r="W16" s="8" t="s">
        <v>394</v>
      </c>
      <c r="X16" s="8" t="s">
        <v>394</v>
      </c>
      <c r="Y16" s="8" t="s">
        <v>394</v>
      </c>
      <c r="Z16" s="8" t="s">
        <v>394</v>
      </c>
      <c r="AA16" s="8" t="s">
        <v>394</v>
      </c>
      <c r="AB16" s="8"/>
      <c r="AC16" s="8"/>
      <c r="AD16" s="8"/>
      <c r="AE16" s="8"/>
      <c r="AF16" s="8"/>
      <c r="AG16" s="8"/>
      <c r="AH16" s="8"/>
      <c r="AI16" s="8" t="s">
        <v>394</v>
      </c>
      <c r="AJ16" s="8" t="s">
        <v>394</v>
      </c>
      <c r="AK16" s="8" t="s">
        <v>394</v>
      </c>
      <c r="AL16" s="8" t="s">
        <v>394</v>
      </c>
      <c r="AM16" s="8" t="s">
        <v>394</v>
      </c>
      <c r="AN16" s="8" t="s">
        <v>394</v>
      </c>
      <c r="AO16" s="8" t="s">
        <v>394</v>
      </c>
      <c r="AP16" s="8" t="s">
        <v>394</v>
      </c>
      <c r="AQ16" s="2" t="b">
        <f ca="1">OFFSET($F16,0,MOD(MONTH(TODAY())+IF(Options!$B$2="Northern",0,6)-1,12))&gt;0</f>
        <v>0</v>
      </c>
      <c r="AR16" s="2" t="b">
        <f ca="1">OFFSET($F16,0,MOD(MONTH(TODAY())+IF(Options!$B$2="Northern",0,6),12))&gt;0</f>
        <v>0</v>
      </c>
    </row>
    <row r="17" spans="1:44" x14ac:dyDescent="0.2">
      <c r="A17" s="18"/>
      <c r="B17" s="9" t="s">
        <v>178</v>
      </c>
      <c r="C17" s="10" t="s">
        <v>22</v>
      </c>
      <c r="D17" s="11" t="s">
        <v>327</v>
      </c>
      <c r="E17" s="10" t="s">
        <v>2</v>
      </c>
      <c r="F17" s="8"/>
      <c r="G17" s="8"/>
      <c r="H17" s="8" t="s">
        <v>394</v>
      </c>
      <c r="I17" s="8" t="s">
        <v>394</v>
      </c>
      <c r="J17" s="8" t="s">
        <v>394</v>
      </c>
      <c r="K17" s="8" t="s">
        <v>394</v>
      </c>
      <c r="L17" s="8"/>
      <c r="M17" s="8"/>
      <c r="N17" s="8" t="s">
        <v>394</v>
      </c>
      <c r="O17" s="8" t="s">
        <v>394</v>
      </c>
      <c r="P17" s="8" t="s">
        <v>394</v>
      </c>
      <c r="Q17" s="8"/>
      <c r="R17" s="9"/>
      <c r="S17" s="8" t="s">
        <v>394</v>
      </c>
      <c r="T17" s="8" t="s">
        <v>394</v>
      </c>
      <c r="U17" s="8" t="s">
        <v>394</v>
      </c>
      <c r="V17" s="8" t="s">
        <v>394</v>
      </c>
      <c r="W17" s="8" t="s">
        <v>394</v>
      </c>
      <c r="X17" s="8" t="s">
        <v>394</v>
      </c>
      <c r="Y17" s="8" t="s">
        <v>394</v>
      </c>
      <c r="Z17" s="8" t="s">
        <v>394</v>
      </c>
      <c r="AA17" s="8" t="s">
        <v>394</v>
      </c>
      <c r="AB17" s="8"/>
      <c r="AC17" s="8"/>
      <c r="AD17" s="8"/>
      <c r="AE17" s="8"/>
      <c r="AF17" s="8"/>
      <c r="AG17" s="8"/>
      <c r="AH17" s="8"/>
      <c r="AI17" s="8" t="s">
        <v>394</v>
      </c>
      <c r="AJ17" s="8" t="s">
        <v>394</v>
      </c>
      <c r="AK17" s="8" t="s">
        <v>394</v>
      </c>
      <c r="AL17" s="8" t="s">
        <v>394</v>
      </c>
      <c r="AM17" s="8" t="s">
        <v>394</v>
      </c>
      <c r="AN17" s="8" t="s">
        <v>394</v>
      </c>
      <c r="AO17" s="8" t="s">
        <v>394</v>
      </c>
      <c r="AP17" s="8" t="s">
        <v>394</v>
      </c>
      <c r="AQ17" s="2" t="b">
        <f ca="1">OFFSET($F17,0,MOD(MONTH(TODAY())+IF(Options!$B$2="Northern",0,6)-1,12))&gt;0</f>
        <v>1</v>
      </c>
      <c r="AR17" s="2" t="b">
        <f ca="1">OFFSET($F17,0,MOD(MONTH(TODAY())+IF(Options!$B$2="Northern",0,6),12))&gt;0</f>
        <v>1</v>
      </c>
    </row>
    <row r="18" spans="1:44" x14ac:dyDescent="0.2">
      <c r="A18" s="18"/>
      <c r="B18" s="9" t="s">
        <v>179</v>
      </c>
      <c r="C18" s="10" t="s">
        <v>22</v>
      </c>
      <c r="D18" s="11" t="s">
        <v>3</v>
      </c>
      <c r="E18" s="10" t="s">
        <v>15</v>
      </c>
      <c r="F18" s="8"/>
      <c r="G18" s="8"/>
      <c r="H18" s="8" t="s">
        <v>394</v>
      </c>
      <c r="I18" s="8" t="s">
        <v>394</v>
      </c>
      <c r="J18" s="8" t="s">
        <v>394</v>
      </c>
      <c r="K18" s="8" t="s">
        <v>394</v>
      </c>
      <c r="L18" s="8"/>
      <c r="M18" s="8"/>
      <c r="N18" s="8" t="s">
        <v>394</v>
      </c>
      <c r="O18" s="8" t="s">
        <v>394</v>
      </c>
      <c r="P18" s="8" t="s">
        <v>394</v>
      </c>
      <c r="Q18" s="8"/>
      <c r="R18" s="9"/>
      <c r="S18" s="8" t="s">
        <v>394</v>
      </c>
      <c r="T18" s="8" t="s">
        <v>394</v>
      </c>
      <c r="U18" s="8" t="s">
        <v>394</v>
      </c>
      <c r="V18" s="8" t="s">
        <v>394</v>
      </c>
      <c r="W18" s="8" t="s">
        <v>394</v>
      </c>
      <c r="X18" s="8" t="s">
        <v>394</v>
      </c>
      <c r="Y18" s="8" t="s">
        <v>394</v>
      </c>
      <c r="Z18" s="8" t="s">
        <v>394</v>
      </c>
      <c r="AA18" s="8" t="s">
        <v>394</v>
      </c>
      <c r="AB18" s="8" t="s">
        <v>394</v>
      </c>
      <c r="AC18" s="8" t="s">
        <v>394</v>
      </c>
      <c r="AD18" s="8" t="s">
        <v>394</v>
      </c>
      <c r="AE18" s="8" t="s">
        <v>394</v>
      </c>
      <c r="AF18" s="8" t="s">
        <v>394</v>
      </c>
      <c r="AG18" s="8" t="s">
        <v>394</v>
      </c>
      <c r="AH18" s="8" t="s">
        <v>394</v>
      </c>
      <c r="AI18" s="8" t="s">
        <v>394</v>
      </c>
      <c r="AJ18" s="8" t="s">
        <v>394</v>
      </c>
      <c r="AK18" s="8" t="s">
        <v>394</v>
      </c>
      <c r="AL18" s="8" t="s">
        <v>394</v>
      </c>
      <c r="AM18" s="8" t="s">
        <v>394</v>
      </c>
      <c r="AN18" s="8" t="s">
        <v>394</v>
      </c>
      <c r="AO18" s="8" t="s">
        <v>394</v>
      </c>
      <c r="AP18" s="8" t="s">
        <v>394</v>
      </c>
      <c r="AQ18" s="2" t="b">
        <f ca="1">OFFSET($F18,0,MOD(MONTH(TODAY())+IF(Options!$B$2="Northern",0,6)-1,12))&gt;0</f>
        <v>1</v>
      </c>
      <c r="AR18" s="2" t="b">
        <f ca="1">OFFSET($F18,0,MOD(MONTH(TODAY())+IF(Options!$B$2="Northern",0,6),12))&gt;0</f>
        <v>1</v>
      </c>
    </row>
    <row r="19" spans="1:44" x14ac:dyDescent="0.2">
      <c r="A19" s="18"/>
      <c r="B19" s="9" t="s">
        <v>180</v>
      </c>
      <c r="C19" s="10" t="s">
        <v>7</v>
      </c>
      <c r="D19" s="11" t="s">
        <v>3</v>
      </c>
      <c r="E19" s="10" t="s">
        <v>1</v>
      </c>
      <c r="F19" s="8"/>
      <c r="G19" s="8"/>
      <c r="H19" s="8"/>
      <c r="I19" s="8" t="s">
        <v>394</v>
      </c>
      <c r="J19" s="8" t="s">
        <v>394</v>
      </c>
      <c r="K19" s="8" t="s">
        <v>394</v>
      </c>
      <c r="L19" s="8" t="s">
        <v>394</v>
      </c>
      <c r="M19" s="8" t="s">
        <v>394</v>
      </c>
      <c r="N19" s="8" t="s">
        <v>394</v>
      </c>
      <c r="O19" s="8"/>
      <c r="P19" s="8"/>
      <c r="Q19" s="8"/>
      <c r="R19" s="9"/>
      <c r="S19" s="8" t="s">
        <v>394</v>
      </c>
      <c r="T19" s="8" t="s">
        <v>394</v>
      </c>
      <c r="U19" s="8" t="s">
        <v>394</v>
      </c>
      <c r="V19" s="8" t="s">
        <v>394</v>
      </c>
      <c r="W19" s="8" t="s">
        <v>394</v>
      </c>
      <c r="X19" s="8" t="s">
        <v>394</v>
      </c>
      <c r="Y19" s="8" t="s">
        <v>394</v>
      </c>
      <c r="Z19" s="8" t="s">
        <v>394</v>
      </c>
      <c r="AA19" s="8" t="s">
        <v>394</v>
      </c>
      <c r="AB19" s="8" t="s">
        <v>394</v>
      </c>
      <c r="AC19" s="8" t="s">
        <v>394</v>
      </c>
      <c r="AD19" s="8" t="s">
        <v>394</v>
      </c>
      <c r="AE19" s="8" t="s">
        <v>394</v>
      </c>
      <c r="AF19" s="8" t="s">
        <v>394</v>
      </c>
      <c r="AG19" s="8" t="s">
        <v>394</v>
      </c>
      <c r="AH19" s="8" t="s">
        <v>394</v>
      </c>
      <c r="AI19" s="8" t="s">
        <v>394</v>
      </c>
      <c r="AJ19" s="8" t="s">
        <v>394</v>
      </c>
      <c r="AK19" s="8" t="s">
        <v>394</v>
      </c>
      <c r="AL19" s="8" t="s">
        <v>394</v>
      </c>
      <c r="AM19" s="8" t="s">
        <v>394</v>
      </c>
      <c r="AN19" s="8" t="s">
        <v>394</v>
      </c>
      <c r="AO19" s="8" t="s">
        <v>394</v>
      </c>
      <c r="AP19" s="8" t="s">
        <v>394</v>
      </c>
      <c r="AQ19" s="2" t="b">
        <f ca="1">OFFSET($F19,0,MOD(MONTH(TODAY())+IF(Options!$B$2="Northern",0,6)-1,12))&gt;0</f>
        <v>0</v>
      </c>
      <c r="AR19" s="2" t="b">
        <f ca="1">OFFSET($F19,0,MOD(MONTH(TODAY())+IF(Options!$B$2="Northern",0,6),12))&gt;0</f>
        <v>1</v>
      </c>
    </row>
    <row r="20" spans="1:44" x14ac:dyDescent="0.2">
      <c r="A20" s="18"/>
      <c r="B20" s="9" t="s">
        <v>181</v>
      </c>
      <c r="C20" s="10" t="s">
        <v>0</v>
      </c>
      <c r="D20" s="11" t="s">
        <v>3</v>
      </c>
      <c r="E20" s="10" t="s">
        <v>4</v>
      </c>
      <c r="F20" s="8" t="s">
        <v>394</v>
      </c>
      <c r="G20" s="8" t="s">
        <v>394</v>
      </c>
      <c r="H20" s="8" t="s">
        <v>394</v>
      </c>
      <c r="I20" s="8" t="s">
        <v>394</v>
      </c>
      <c r="J20" s="8" t="s">
        <v>394</v>
      </c>
      <c r="K20" s="8" t="s">
        <v>394</v>
      </c>
      <c r="L20" s="8" t="s">
        <v>394</v>
      </c>
      <c r="M20" s="8" t="s">
        <v>394</v>
      </c>
      <c r="N20" s="8" t="s">
        <v>394</v>
      </c>
      <c r="O20" s="8" t="s">
        <v>394</v>
      </c>
      <c r="P20" s="8" t="s">
        <v>394</v>
      </c>
      <c r="Q20" s="8" t="s">
        <v>394</v>
      </c>
      <c r="R20" s="9"/>
      <c r="S20" s="8" t="s">
        <v>394</v>
      </c>
      <c r="T20" s="8" t="s">
        <v>394</v>
      </c>
      <c r="U20" s="8" t="s">
        <v>394</v>
      </c>
      <c r="V20" s="8" t="s">
        <v>394</v>
      </c>
      <c r="W20" s="8" t="s">
        <v>394</v>
      </c>
      <c r="X20" s="8" t="s">
        <v>394</v>
      </c>
      <c r="Y20" s="8" t="s">
        <v>394</v>
      </c>
      <c r="Z20" s="8" t="s">
        <v>394</v>
      </c>
      <c r="AA20" s="8" t="s">
        <v>394</v>
      </c>
      <c r="AB20" s="8" t="s">
        <v>394</v>
      </c>
      <c r="AC20" s="8" t="s">
        <v>394</v>
      </c>
      <c r="AD20" s="8" t="s">
        <v>394</v>
      </c>
      <c r="AE20" s="8" t="s">
        <v>394</v>
      </c>
      <c r="AF20" s="8" t="s">
        <v>394</v>
      </c>
      <c r="AG20" s="8" t="s">
        <v>394</v>
      </c>
      <c r="AH20" s="8" t="s">
        <v>394</v>
      </c>
      <c r="AI20" s="8" t="s">
        <v>394</v>
      </c>
      <c r="AJ20" s="8" t="s">
        <v>394</v>
      </c>
      <c r="AK20" s="8" t="s">
        <v>394</v>
      </c>
      <c r="AL20" s="8" t="s">
        <v>394</v>
      </c>
      <c r="AM20" s="8" t="s">
        <v>394</v>
      </c>
      <c r="AN20" s="8" t="s">
        <v>394</v>
      </c>
      <c r="AO20" s="8" t="s">
        <v>394</v>
      </c>
      <c r="AP20" s="8" t="s">
        <v>394</v>
      </c>
      <c r="AQ20" s="2" t="b">
        <f ca="1">OFFSET($F20,0,MOD(MONTH(TODAY())+IF(Options!$B$2="Northern",0,6)-1,12))&gt;0</f>
        <v>1</v>
      </c>
      <c r="AR20" s="2" t="b">
        <f ca="1">OFFSET($F20,0,MOD(MONTH(TODAY())+IF(Options!$B$2="Northern",0,6),12))&gt;0</f>
        <v>1</v>
      </c>
    </row>
    <row r="21" spans="1:44" x14ac:dyDescent="0.2">
      <c r="A21" s="18"/>
      <c r="B21" s="9" t="s">
        <v>182</v>
      </c>
      <c r="C21" s="10" t="s">
        <v>7</v>
      </c>
      <c r="D21" s="11" t="s">
        <v>3</v>
      </c>
      <c r="E21" s="10" t="s">
        <v>5</v>
      </c>
      <c r="F21" s="8"/>
      <c r="G21" s="8"/>
      <c r="H21" s="8"/>
      <c r="I21" s="8" t="s">
        <v>394</v>
      </c>
      <c r="J21" s="8" t="s">
        <v>394</v>
      </c>
      <c r="K21" s="8" t="s">
        <v>394</v>
      </c>
      <c r="L21" s="8" t="s">
        <v>394</v>
      </c>
      <c r="M21" s="8" t="s">
        <v>394</v>
      </c>
      <c r="N21" s="8" t="s">
        <v>394</v>
      </c>
      <c r="O21" s="8"/>
      <c r="P21" s="8"/>
      <c r="Q21" s="8"/>
      <c r="R21" s="9"/>
      <c r="S21" s="8" t="s">
        <v>394</v>
      </c>
      <c r="T21" s="8" t="s">
        <v>394</v>
      </c>
      <c r="U21" s="8" t="s">
        <v>394</v>
      </c>
      <c r="V21" s="8" t="s">
        <v>394</v>
      </c>
      <c r="W21" s="8" t="s">
        <v>394</v>
      </c>
      <c r="X21" s="8" t="s">
        <v>394</v>
      </c>
      <c r="Y21" s="8" t="s">
        <v>394</v>
      </c>
      <c r="Z21" s="8" t="s">
        <v>394</v>
      </c>
      <c r="AA21" s="8" t="s">
        <v>394</v>
      </c>
      <c r="AB21" s="8" t="s">
        <v>394</v>
      </c>
      <c r="AC21" s="8" t="s">
        <v>394</v>
      </c>
      <c r="AD21" s="8" t="s">
        <v>394</v>
      </c>
      <c r="AE21" s="8" t="s">
        <v>394</v>
      </c>
      <c r="AF21" s="8" t="s">
        <v>394</v>
      </c>
      <c r="AG21" s="8" t="s">
        <v>394</v>
      </c>
      <c r="AH21" s="8" t="s">
        <v>394</v>
      </c>
      <c r="AI21" s="8" t="s">
        <v>394</v>
      </c>
      <c r="AJ21" s="8" t="s">
        <v>394</v>
      </c>
      <c r="AK21" s="8" t="s">
        <v>394</v>
      </c>
      <c r="AL21" s="8" t="s">
        <v>394</v>
      </c>
      <c r="AM21" s="8" t="s">
        <v>394</v>
      </c>
      <c r="AN21" s="8" t="s">
        <v>394</v>
      </c>
      <c r="AO21" s="8" t="s">
        <v>394</v>
      </c>
      <c r="AP21" s="8" t="s">
        <v>394</v>
      </c>
      <c r="AQ21" s="2" t="b">
        <f ca="1">OFFSET($F21,0,MOD(MONTH(TODAY())+IF(Options!$B$2="Northern",0,6)-1,12))&gt;0</f>
        <v>0</v>
      </c>
      <c r="AR21" s="2" t="b">
        <f ca="1">OFFSET($F21,0,MOD(MONTH(TODAY())+IF(Options!$B$2="Northern",0,6),12))&gt;0</f>
        <v>1</v>
      </c>
    </row>
    <row r="22" spans="1:44" x14ac:dyDescent="0.2">
      <c r="A22" s="18"/>
      <c r="B22" s="9" t="s">
        <v>183</v>
      </c>
      <c r="C22" s="10" t="s">
        <v>0</v>
      </c>
      <c r="D22" s="11" t="s">
        <v>3</v>
      </c>
      <c r="E22" s="10" t="s">
        <v>2</v>
      </c>
      <c r="F22" s="8" t="s">
        <v>394</v>
      </c>
      <c r="G22" s="8" t="s">
        <v>394</v>
      </c>
      <c r="H22" s="8" t="s">
        <v>394</v>
      </c>
      <c r="I22" s="8" t="s">
        <v>394</v>
      </c>
      <c r="J22" s="8" t="s">
        <v>394</v>
      </c>
      <c r="K22" s="8" t="s">
        <v>394</v>
      </c>
      <c r="L22" s="8" t="s">
        <v>394</v>
      </c>
      <c r="M22" s="8" t="s">
        <v>394</v>
      </c>
      <c r="N22" s="8" t="s">
        <v>394</v>
      </c>
      <c r="O22" s="8" t="s">
        <v>394</v>
      </c>
      <c r="P22" s="8" t="s">
        <v>394</v>
      </c>
      <c r="Q22" s="8" t="s">
        <v>394</v>
      </c>
      <c r="R22" s="9"/>
      <c r="S22" s="8" t="s">
        <v>394</v>
      </c>
      <c r="T22" s="8" t="s">
        <v>394</v>
      </c>
      <c r="U22" s="8" t="s">
        <v>394</v>
      </c>
      <c r="V22" s="8" t="s">
        <v>394</v>
      </c>
      <c r="W22" s="8" t="s">
        <v>394</v>
      </c>
      <c r="X22" s="8" t="s">
        <v>394</v>
      </c>
      <c r="Y22" s="8" t="s">
        <v>394</v>
      </c>
      <c r="Z22" s="8" t="s">
        <v>394</v>
      </c>
      <c r="AA22" s="8" t="s">
        <v>394</v>
      </c>
      <c r="AB22" s="8" t="s">
        <v>394</v>
      </c>
      <c r="AC22" s="8" t="s">
        <v>394</v>
      </c>
      <c r="AD22" s="8" t="s">
        <v>394</v>
      </c>
      <c r="AE22" s="8" t="s">
        <v>394</v>
      </c>
      <c r="AF22" s="8" t="s">
        <v>394</v>
      </c>
      <c r="AG22" s="8" t="s">
        <v>394</v>
      </c>
      <c r="AH22" s="8" t="s">
        <v>394</v>
      </c>
      <c r="AI22" s="8" t="s">
        <v>394</v>
      </c>
      <c r="AJ22" s="8" t="s">
        <v>394</v>
      </c>
      <c r="AK22" s="8" t="s">
        <v>394</v>
      </c>
      <c r="AL22" s="8" t="s">
        <v>394</v>
      </c>
      <c r="AM22" s="8" t="s">
        <v>394</v>
      </c>
      <c r="AN22" s="8" t="s">
        <v>394</v>
      </c>
      <c r="AO22" s="8" t="s">
        <v>394</v>
      </c>
      <c r="AP22" s="8" t="s">
        <v>394</v>
      </c>
      <c r="AQ22" s="2" t="b">
        <f ca="1">OFFSET($F22,0,MOD(MONTH(TODAY())+IF(Options!$B$2="Northern",0,6)-1,12))&gt;0</f>
        <v>1</v>
      </c>
      <c r="AR22" s="2" t="b">
        <f ca="1">OFFSET($F22,0,MOD(MONTH(TODAY())+IF(Options!$B$2="Northern",0,6),12))&gt;0</f>
        <v>1</v>
      </c>
    </row>
    <row r="23" spans="1:44" x14ac:dyDescent="0.2">
      <c r="A23" s="18"/>
      <c r="B23" s="9" t="s">
        <v>184</v>
      </c>
      <c r="C23" s="10" t="s">
        <v>32</v>
      </c>
      <c r="D23" s="11" t="s">
        <v>3</v>
      </c>
      <c r="E23" s="10" t="s">
        <v>1</v>
      </c>
      <c r="F23" s="8" t="s">
        <v>394</v>
      </c>
      <c r="G23" s="8" t="s">
        <v>394</v>
      </c>
      <c r="H23" s="8" t="s">
        <v>394</v>
      </c>
      <c r="I23" s="8" t="s">
        <v>394</v>
      </c>
      <c r="J23" s="8"/>
      <c r="K23" s="8"/>
      <c r="L23" s="8"/>
      <c r="M23" s="8"/>
      <c r="N23" s="8"/>
      <c r="O23" s="8" t="s">
        <v>394</v>
      </c>
      <c r="P23" s="8" t="s">
        <v>394</v>
      </c>
      <c r="Q23" s="8" t="s">
        <v>394</v>
      </c>
      <c r="R23" s="9"/>
      <c r="S23" s="8" t="s">
        <v>394</v>
      </c>
      <c r="T23" s="8" t="s">
        <v>394</v>
      </c>
      <c r="U23" s="8" t="s">
        <v>394</v>
      </c>
      <c r="V23" s="8" t="s">
        <v>394</v>
      </c>
      <c r="W23" s="8" t="s">
        <v>394</v>
      </c>
      <c r="X23" s="8" t="s">
        <v>394</v>
      </c>
      <c r="Y23" s="8" t="s">
        <v>394</v>
      </c>
      <c r="Z23" s="8" t="s">
        <v>394</v>
      </c>
      <c r="AA23" s="8" t="s">
        <v>394</v>
      </c>
      <c r="AB23" s="8" t="s">
        <v>394</v>
      </c>
      <c r="AC23" s="8" t="s">
        <v>394</v>
      </c>
      <c r="AD23" s="8" t="s">
        <v>394</v>
      </c>
      <c r="AE23" s="8" t="s">
        <v>394</v>
      </c>
      <c r="AF23" s="8" t="s">
        <v>394</v>
      </c>
      <c r="AG23" s="8" t="s">
        <v>394</v>
      </c>
      <c r="AH23" s="8" t="s">
        <v>394</v>
      </c>
      <c r="AI23" s="8" t="s">
        <v>394</v>
      </c>
      <c r="AJ23" s="8" t="s">
        <v>394</v>
      </c>
      <c r="AK23" s="8" t="s">
        <v>394</v>
      </c>
      <c r="AL23" s="8" t="s">
        <v>394</v>
      </c>
      <c r="AM23" s="8" t="s">
        <v>394</v>
      </c>
      <c r="AN23" s="8" t="s">
        <v>394</v>
      </c>
      <c r="AO23" s="8" t="s">
        <v>394</v>
      </c>
      <c r="AP23" s="8" t="s">
        <v>394</v>
      </c>
      <c r="AQ23" s="2" t="b">
        <f ca="1">OFFSET($F23,0,MOD(MONTH(TODAY())+IF(Options!$B$2="Northern",0,6)-1,12))&gt;0</f>
        <v>1</v>
      </c>
      <c r="AR23" s="2" t="b">
        <f ca="1">OFFSET($F23,0,MOD(MONTH(TODAY())+IF(Options!$B$2="Northern",0,6),12))&gt;0</f>
        <v>1</v>
      </c>
    </row>
    <row r="24" spans="1:44" x14ac:dyDescent="0.2">
      <c r="A24" s="18"/>
      <c r="B24" s="9" t="s">
        <v>185</v>
      </c>
      <c r="C24" s="10" t="s">
        <v>0</v>
      </c>
      <c r="D24" s="11" t="s">
        <v>327</v>
      </c>
      <c r="E24" s="10" t="s">
        <v>2</v>
      </c>
      <c r="F24" s="8" t="s">
        <v>394</v>
      </c>
      <c r="G24" s="8" t="s">
        <v>394</v>
      </c>
      <c r="H24" s="8" t="s">
        <v>394</v>
      </c>
      <c r="I24" s="8" t="s">
        <v>394</v>
      </c>
      <c r="J24" s="8" t="s">
        <v>394</v>
      </c>
      <c r="K24" s="8" t="s">
        <v>394</v>
      </c>
      <c r="L24" s="8" t="s">
        <v>394</v>
      </c>
      <c r="M24" s="8" t="s">
        <v>394</v>
      </c>
      <c r="N24" s="8" t="s">
        <v>394</v>
      </c>
      <c r="O24" s="8" t="s">
        <v>394</v>
      </c>
      <c r="P24" s="8" t="s">
        <v>394</v>
      </c>
      <c r="Q24" s="8" t="s">
        <v>394</v>
      </c>
      <c r="R24" s="9"/>
      <c r="S24" s="8" t="s">
        <v>394</v>
      </c>
      <c r="T24" s="8" t="s">
        <v>394</v>
      </c>
      <c r="U24" s="8" t="s">
        <v>394</v>
      </c>
      <c r="V24" s="8" t="s">
        <v>394</v>
      </c>
      <c r="W24" s="8" t="s">
        <v>394</v>
      </c>
      <c r="X24" s="8" t="s">
        <v>394</v>
      </c>
      <c r="Y24" s="8" t="s">
        <v>394</v>
      </c>
      <c r="Z24" s="8" t="s">
        <v>394</v>
      </c>
      <c r="AA24" s="8" t="s">
        <v>394</v>
      </c>
      <c r="AB24" s="8"/>
      <c r="AC24" s="8"/>
      <c r="AD24" s="8"/>
      <c r="AE24" s="8"/>
      <c r="AF24" s="8"/>
      <c r="AG24" s="8"/>
      <c r="AH24" s="8"/>
      <c r="AI24" s="8" t="s">
        <v>394</v>
      </c>
      <c r="AJ24" s="8" t="s">
        <v>394</v>
      </c>
      <c r="AK24" s="8" t="s">
        <v>394</v>
      </c>
      <c r="AL24" s="8" t="s">
        <v>394</v>
      </c>
      <c r="AM24" s="8" t="s">
        <v>394</v>
      </c>
      <c r="AN24" s="8" t="s">
        <v>394</v>
      </c>
      <c r="AO24" s="8" t="s">
        <v>394</v>
      </c>
      <c r="AP24" s="8" t="s">
        <v>394</v>
      </c>
      <c r="AQ24" s="2" t="b">
        <f ca="1">OFFSET($F24,0,MOD(MONTH(TODAY())+IF(Options!$B$2="Northern",0,6)-1,12))&gt;0</f>
        <v>1</v>
      </c>
      <c r="AR24" s="2" t="b">
        <f ca="1">OFFSET($F24,0,MOD(MONTH(TODAY())+IF(Options!$B$2="Northern",0,6),12))&gt;0</f>
        <v>1</v>
      </c>
    </row>
    <row r="25" spans="1:44" x14ac:dyDescent="0.2">
      <c r="A25" s="18"/>
      <c r="B25" s="9" t="s">
        <v>186</v>
      </c>
      <c r="C25" s="10" t="s">
        <v>20</v>
      </c>
      <c r="D25" s="11" t="s">
        <v>326</v>
      </c>
      <c r="E25" s="10" t="s">
        <v>2</v>
      </c>
      <c r="F25" s="8"/>
      <c r="G25" s="8"/>
      <c r="H25" s="8"/>
      <c r="I25" s="8"/>
      <c r="J25" s="8"/>
      <c r="K25" s="8" t="s">
        <v>394</v>
      </c>
      <c r="L25" s="8" t="s">
        <v>394</v>
      </c>
      <c r="M25" s="8" t="s">
        <v>394</v>
      </c>
      <c r="N25" s="8" t="s">
        <v>394</v>
      </c>
      <c r="O25" s="8"/>
      <c r="P25" s="8"/>
      <c r="Q25" s="8"/>
      <c r="R25" s="9"/>
      <c r="S25" s="8"/>
      <c r="T25" s="8"/>
      <c r="U25" s="8"/>
      <c r="V25" s="8"/>
      <c r="W25" s="8" t="s">
        <v>394</v>
      </c>
      <c r="X25" s="8" t="s">
        <v>394</v>
      </c>
      <c r="Y25" s="8" t="s">
        <v>394</v>
      </c>
      <c r="Z25" s="8" t="s">
        <v>394</v>
      </c>
      <c r="AA25" s="8" t="s">
        <v>394</v>
      </c>
      <c r="AB25" s="8" t="s">
        <v>394</v>
      </c>
      <c r="AC25" s="8" t="s">
        <v>394</v>
      </c>
      <c r="AD25" s="8" t="s">
        <v>394</v>
      </c>
      <c r="AE25" s="8" t="s">
        <v>394</v>
      </c>
      <c r="AF25" s="8" t="s">
        <v>394</v>
      </c>
      <c r="AG25" s="8" t="s">
        <v>394</v>
      </c>
      <c r="AH25" s="8" t="s">
        <v>394</v>
      </c>
      <c r="AI25" s="8" t="s">
        <v>394</v>
      </c>
      <c r="AJ25" s="8" t="s">
        <v>394</v>
      </c>
      <c r="AK25" s="8" t="s">
        <v>394</v>
      </c>
      <c r="AL25" s="8" t="s">
        <v>394</v>
      </c>
      <c r="AM25" s="8" t="s">
        <v>394</v>
      </c>
      <c r="AN25" s="8"/>
      <c r="AO25" s="8"/>
      <c r="AP25" s="8"/>
      <c r="AQ25" s="2" t="b">
        <f ca="1">OFFSET($F25,0,MOD(MONTH(TODAY())+IF(Options!$B$2="Northern",0,6)-1,12))&gt;0</f>
        <v>0</v>
      </c>
      <c r="AR25" s="2" t="b">
        <f ca="1">OFFSET($F25,0,MOD(MONTH(TODAY())+IF(Options!$B$2="Northern",0,6),12))&gt;0</f>
        <v>0</v>
      </c>
    </row>
    <row r="26" spans="1:44" x14ac:dyDescent="0.2">
      <c r="A26" s="18"/>
      <c r="B26" s="9" t="s">
        <v>187</v>
      </c>
      <c r="C26" s="10" t="s">
        <v>31</v>
      </c>
      <c r="D26" s="11" t="s">
        <v>327</v>
      </c>
      <c r="E26" s="10" t="s">
        <v>1</v>
      </c>
      <c r="F26" s="8" t="s">
        <v>394</v>
      </c>
      <c r="G26" s="8" t="s">
        <v>394</v>
      </c>
      <c r="H26" s="8" t="s">
        <v>394</v>
      </c>
      <c r="I26" s="8"/>
      <c r="J26" s="8"/>
      <c r="K26" s="8"/>
      <c r="L26" s="8"/>
      <c r="M26" s="8"/>
      <c r="N26" s="8"/>
      <c r="O26" s="8"/>
      <c r="P26" s="8" t="s">
        <v>394</v>
      </c>
      <c r="Q26" s="8" t="s">
        <v>394</v>
      </c>
      <c r="R26" s="9"/>
      <c r="S26" s="8" t="s">
        <v>394</v>
      </c>
      <c r="T26" s="8" t="s">
        <v>394</v>
      </c>
      <c r="U26" s="8" t="s">
        <v>394</v>
      </c>
      <c r="V26" s="8" t="s">
        <v>394</v>
      </c>
      <c r="W26" s="8" t="s">
        <v>394</v>
      </c>
      <c r="X26" s="8" t="s">
        <v>394</v>
      </c>
      <c r="Y26" s="8" t="s">
        <v>394</v>
      </c>
      <c r="Z26" s="8" t="s">
        <v>394</v>
      </c>
      <c r="AA26" s="8" t="s">
        <v>394</v>
      </c>
      <c r="AB26" s="8"/>
      <c r="AC26" s="8"/>
      <c r="AD26" s="8"/>
      <c r="AE26" s="8"/>
      <c r="AF26" s="8"/>
      <c r="AG26" s="8"/>
      <c r="AH26" s="8"/>
      <c r="AI26" s="8" t="s">
        <v>394</v>
      </c>
      <c r="AJ26" s="8" t="s">
        <v>394</v>
      </c>
      <c r="AK26" s="8" t="s">
        <v>394</v>
      </c>
      <c r="AL26" s="8" t="s">
        <v>394</v>
      </c>
      <c r="AM26" s="8" t="s">
        <v>394</v>
      </c>
      <c r="AN26" s="8" t="s">
        <v>394</v>
      </c>
      <c r="AO26" s="8" t="s">
        <v>394</v>
      </c>
      <c r="AP26" s="8" t="s">
        <v>394</v>
      </c>
      <c r="AQ26" s="2" t="b">
        <f ca="1">OFFSET($F26,0,MOD(MONTH(TODAY())+IF(Options!$B$2="Northern",0,6)-1,12))&gt;0</f>
        <v>1</v>
      </c>
      <c r="AR26" s="2" t="b">
        <f ca="1">OFFSET($F26,0,MOD(MONTH(TODAY())+IF(Options!$B$2="Northern",0,6),12))&gt;0</f>
        <v>0</v>
      </c>
    </row>
    <row r="27" spans="1:44" x14ac:dyDescent="0.2">
      <c r="A27" s="18"/>
      <c r="B27" s="9" t="s">
        <v>188</v>
      </c>
      <c r="C27" s="10" t="s">
        <v>0</v>
      </c>
      <c r="D27" s="11" t="s">
        <v>327</v>
      </c>
      <c r="E27" s="10" t="s">
        <v>2</v>
      </c>
      <c r="F27" s="8" t="s">
        <v>394</v>
      </c>
      <c r="G27" s="8" t="s">
        <v>394</v>
      </c>
      <c r="H27" s="8" t="s">
        <v>394</v>
      </c>
      <c r="I27" s="8" t="s">
        <v>394</v>
      </c>
      <c r="J27" s="8" t="s">
        <v>394</v>
      </c>
      <c r="K27" s="8" t="s">
        <v>394</v>
      </c>
      <c r="L27" s="8" t="s">
        <v>394</v>
      </c>
      <c r="M27" s="8" t="s">
        <v>394</v>
      </c>
      <c r="N27" s="8" t="s">
        <v>394</v>
      </c>
      <c r="O27" s="8" t="s">
        <v>394</v>
      </c>
      <c r="P27" s="8" t="s">
        <v>394</v>
      </c>
      <c r="Q27" s="8" t="s">
        <v>394</v>
      </c>
      <c r="R27" s="9"/>
      <c r="S27" s="8" t="s">
        <v>394</v>
      </c>
      <c r="T27" s="8" t="s">
        <v>394</v>
      </c>
      <c r="U27" s="8" t="s">
        <v>394</v>
      </c>
      <c r="V27" s="8" t="s">
        <v>394</v>
      </c>
      <c r="W27" s="8" t="s">
        <v>394</v>
      </c>
      <c r="X27" s="8" t="s">
        <v>394</v>
      </c>
      <c r="Y27" s="8" t="s">
        <v>394</v>
      </c>
      <c r="Z27" s="8" t="s">
        <v>394</v>
      </c>
      <c r="AA27" s="8" t="s">
        <v>394</v>
      </c>
      <c r="AB27" s="8"/>
      <c r="AC27" s="8"/>
      <c r="AD27" s="8"/>
      <c r="AE27" s="8"/>
      <c r="AF27" s="8"/>
      <c r="AG27" s="8"/>
      <c r="AH27" s="8"/>
      <c r="AI27" s="8" t="s">
        <v>394</v>
      </c>
      <c r="AJ27" s="8" t="s">
        <v>394</v>
      </c>
      <c r="AK27" s="8" t="s">
        <v>394</v>
      </c>
      <c r="AL27" s="8" t="s">
        <v>394</v>
      </c>
      <c r="AM27" s="8" t="s">
        <v>394</v>
      </c>
      <c r="AN27" s="8" t="s">
        <v>394</v>
      </c>
      <c r="AO27" s="8" t="s">
        <v>394</v>
      </c>
      <c r="AP27" s="8" t="s">
        <v>394</v>
      </c>
      <c r="AQ27" s="2" t="b">
        <f ca="1">OFFSET($F27,0,MOD(MONTH(TODAY())+IF(Options!$B$2="Northern",0,6)-1,12))&gt;0</f>
        <v>1</v>
      </c>
      <c r="AR27" s="2" t="b">
        <f ca="1">OFFSET($F27,0,MOD(MONTH(TODAY())+IF(Options!$B$2="Northern",0,6),12))&gt;0</f>
        <v>1</v>
      </c>
    </row>
    <row r="28" spans="1:44" x14ac:dyDescent="0.2">
      <c r="A28" s="18"/>
      <c r="B28" s="9" t="s">
        <v>189</v>
      </c>
      <c r="C28" s="10" t="s">
        <v>39</v>
      </c>
      <c r="D28" s="11" t="s">
        <v>3</v>
      </c>
      <c r="E28" s="10" t="s">
        <v>5</v>
      </c>
      <c r="F28" s="8"/>
      <c r="G28" s="8"/>
      <c r="H28" s="8"/>
      <c r="I28" s="8"/>
      <c r="J28" s="8" t="s">
        <v>394</v>
      </c>
      <c r="K28" s="8" t="s">
        <v>394</v>
      </c>
      <c r="L28" s="8" t="s">
        <v>394</v>
      </c>
      <c r="M28" s="8" t="s">
        <v>394</v>
      </c>
      <c r="N28" s="8"/>
      <c r="O28" s="8"/>
      <c r="P28" s="8"/>
      <c r="Q28" s="8"/>
      <c r="R28" s="9"/>
      <c r="S28" s="8" t="s">
        <v>394</v>
      </c>
      <c r="T28" s="8" t="s">
        <v>394</v>
      </c>
      <c r="U28" s="8" t="s">
        <v>394</v>
      </c>
      <c r="V28" s="8" t="s">
        <v>394</v>
      </c>
      <c r="W28" s="8" t="s">
        <v>394</v>
      </c>
      <c r="X28" s="8" t="s">
        <v>394</v>
      </c>
      <c r="Y28" s="8" t="s">
        <v>394</v>
      </c>
      <c r="Z28" s="8" t="s">
        <v>394</v>
      </c>
      <c r="AA28" s="8" t="s">
        <v>394</v>
      </c>
      <c r="AB28" s="8" t="s">
        <v>394</v>
      </c>
      <c r="AC28" s="8" t="s">
        <v>394</v>
      </c>
      <c r="AD28" s="8" t="s">
        <v>394</v>
      </c>
      <c r="AE28" s="8" t="s">
        <v>394</v>
      </c>
      <c r="AF28" s="8" t="s">
        <v>394</v>
      </c>
      <c r="AG28" s="8" t="s">
        <v>394</v>
      </c>
      <c r="AH28" s="8" t="s">
        <v>394</v>
      </c>
      <c r="AI28" s="8" t="s">
        <v>394</v>
      </c>
      <c r="AJ28" s="8" t="s">
        <v>394</v>
      </c>
      <c r="AK28" s="8" t="s">
        <v>394</v>
      </c>
      <c r="AL28" s="8" t="s">
        <v>394</v>
      </c>
      <c r="AM28" s="8" t="s">
        <v>394</v>
      </c>
      <c r="AN28" s="8" t="s">
        <v>394</v>
      </c>
      <c r="AO28" s="8" t="s">
        <v>394</v>
      </c>
      <c r="AP28" s="8" t="s">
        <v>394</v>
      </c>
      <c r="AQ28" s="2" t="b">
        <f ca="1">OFFSET($F28,0,MOD(MONTH(TODAY())+IF(Options!$B$2="Northern",0,6)-1,12))&gt;0</f>
        <v>0</v>
      </c>
      <c r="AR28" s="2" t="b">
        <f ca="1">OFFSET($F28,0,MOD(MONTH(TODAY())+IF(Options!$B$2="Northern",0,6),12))&gt;0</f>
        <v>0</v>
      </c>
    </row>
    <row r="29" spans="1:44" x14ac:dyDescent="0.2">
      <c r="A29" s="18"/>
      <c r="B29" s="9" t="s">
        <v>190</v>
      </c>
      <c r="C29" s="10" t="s">
        <v>20</v>
      </c>
      <c r="D29" s="11" t="s">
        <v>327</v>
      </c>
      <c r="E29" s="10" t="s">
        <v>5</v>
      </c>
      <c r="F29" s="8"/>
      <c r="G29" s="8"/>
      <c r="H29" s="8"/>
      <c r="I29" s="8"/>
      <c r="J29" s="8"/>
      <c r="K29" s="8" t="s">
        <v>394</v>
      </c>
      <c r="L29" s="8" t="s">
        <v>394</v>
      </c>
      <c r="M29" s="8" t="s">
        <v>394</v>
      </c>
      <c r="N29" s="8" t="s">
        <v>394</v>
      </c>
      <c r="O29" s="8"/>
      <c r="P29" s="8"/>
      <c r="Q29" s="8"/>
      <c r="R29" s="9"/>
      <c r="S29" s="8" t="s">
        <v>394</v>
      </c>
      <c r="T29" s="8" t="s">
        <v>394</v>
      </c>
      <c r="U29" s="8" t="s">
        <v>394</v>
      </c>
      <c r="V29" s="8" t="s">
        <v>394</v>
      </c>
      <c r="W29" s="8" t="s">
        <v>394</v>
      </c>
      <c r="X29" s="8" t="s">
        <v>394</v>
      </c>
      <c r="Y29" s="8" t="s">
        <v>394</v>
      </c>
      <c r="Z29" s="8" t="s">
        <v>394</v>
      </c>
      <c r="AA29" s="8" t="s">
        <v>394</v>
      </c>
      <c r="AB29" s="8"/>
      <c r="AC29" s="8"/>
      <c r="AD29" s="8"/>
      <c r="AE29" s="8"/>
      <c r="AF29" s="8"/>
      <c r="AG29" s="8"/>
      <c r="AH29" s="8"/>
      <c r="AI29" s="8" t="s">
        <v>394</v>
      </c>
      <c r="AJ29" s="8" t="s">
        <v>394</v>
      </c>
      <c r="AK29" s="8" t="s">
        <v>394</v>
      </c>
      <c r="AL29" s="8" t="s">
        <v>394</v>
      </c>
      <c r="AM29" s="8" t="s">
        <v>394</v>
      </c>
      <c r="AN29" s="8" t="s">
        <v>394</v>
      </c>
      <c r="AO29" s="8" t="s">
        <v>394</v>
      </c>
      <c r="AP29" s="8" t="s">
        <v>394</v>
      </c>
      <c r="AQ29" s="2" t="b">
        <f ca="1">OFFSET($F29,0,MOD(MONTH(TODAY())+IF(Options!$B$2="Northern",0,6)-1,12))&gt;0</f>
        <v>0</v>
      </c>
      <c r="AR29" s="2" t="b">
        <f ca="1">OFFSET($F29,0,MOD(MONTH(TODAY())+IF(Options!$B$2="Northern",0,6),12))&gt;0</f>
        <v>0</v>
      </c>
    </row>
    <row r="30" spans="1:44" x14ac:dyDescent="0.2">
      <c r="A30" s="18"/>
      <c r="B30" s="9" t="s">
        <v>191</v>
      </c>
      <c r="C30" s="10" t="s">
        <v>40</v>
      </c>
      <c r="D30" s="11" t="s">
        <v>329</v>
      </c>
      <c r="E30" s="10" t="s">
        <v>5</v>
      </c>
      <c r="F30" s="8"/>
      <c r="G30" s="8"/>
      <c r="H30" s="8"/>
      <c r="I30" s="8"/>
      <c r="J30" s="8"/>
      <c r="K30" s="8" t="s">
        <v>394</v>
      </c>
      <c r="L30" s="8" t="s">
        <v>394</v>
      </c>
      <c r="M30" s="8" t="s">
        <v>394</v>
      </c>
      <c r="N30" s="8"/>
      <c r="O30" s="8"/>
      <c r="P30" s="8"/>
      <c r="Q30" s="8"/>
      <c r="R30" s="9"/>
      <c r="S30" s="8"/>
      <c r="T30" s="8"/>
      <c r="U30" s="8"/>
      <c r="V30" s="8"/>
      <c r="W30" s="8"/>
      <c r="X30" s="8"/>
      <c r="Y30" s="8"/>
      <c r="Z30" s="8"/>
      <c r="AA30" s="8"/>
      <c r="AB30" s="8" t="s">
        <v>394</v>
      </c>
      <c r="AC30" s="8" t="s">
        <v>394</v>
      </c>
      <c r="AD30" s="8" t="s">
        <v>394</v>
      </c>
      <c r="AE30" s="8" t="s">
        <v>394</v>
      </c>
      <c r="AF30" s="8" t="s">
        <v>394</v>
      </c>
      <c r="AG30" s="8" t="s">
        <v>394</v>
      </c>
      <c r="AH30" s="8" t="s">
        <v>394</v>
      </c>
      <c r="AI30" s="8"/>
      <c r="AJ30" s="8"/>
      <c r="AK30" s="8"/>
      <c r="AL30" s="8"/>
      <c r="AM30" s="8"/>
      <c r="AN30" s="8"/>
      <c r="AO30" s="8"/>
      <c r="AP30" s="8"/>
      <c r="AQ30" s="2" t="b">
        <f ca="1">OFFSET($F30,0,MOD(MONTH(TODAY())+IF(Options!$B$2="Northern",0,6)-1,12))&gt;0</f>
        <v>0</v>
      </c>
      <c r="AR30" s="2" t="b">
        <f ca="1">OFFSET($F30,0,MOD(MONTH(TODAY())+IF(Options!$B$2="Northern",0,6),12))&gt;0</f>
        <v>0</v>
      </c>
    </row>
    <row r="31" spans="1:44" x14ac:dyDescent="0.2">
      <c r="A31" s="18"/>
      <c r="B31" s="9" t="s">
        <v>192</v>
      </c>
      <c r="C31" s="10" t="s">
        <v>26</v>
      </c>
      <c r="D31" s="11" t="s">
        <v>3</v>
      </c>
      <c r="E31" s="10" t="s">
        <v>28</v>
      </c>
      <c r="F31" s="8"/>
      <c r="G31" s="8"/>
      <c r="H31" s="8"/>
      <c r="I31" s="8"/>
      <c r="J31" s="8" t="s">
        <v>394</v>
      </c>
      <c r="K31" s="8" t="s">
        <v>394</v>
      </c>
      <c r="L31" s="8" t="s">
        <v>394</v>
      </c>
      <c r="M31" s="8" t="s">
        <v>394</v>
      </c>
      <c r="N31" s="8" t="s">
        <v>394</v>
      </c>
      <c r="O31" s="8" t="s">
        <v>394</v>
      </c>
      <c r="P31" s="8"/>
      <c r="Q31" s="8"/>
      <c r="R31" s="9"/>
      <c r="S31" s="8" t="s">
        <v>394</v>
      </c>
      <c r="T31" s="8" t="s">
        <v>394</v>
      </c>
      <c r="U31" s="8" t="s">
        <v>394</v>
      </c>
      <c r="V31" s="8" t="s">
        <v>394</v>
      </c>
      <c r="W31" s="8" t="s">
        <v>394</v>
      </c>
      <c r="X31" s="8" t="s">
        <v>394</v>
      </c>
      <c r="Y31" s="8" t="s">
        <v>394</v>
      </c>
      <c r="Z31" s="8" t="s">
        <v>394</v>
      </c>
      <c r="AA31" s="8" t="s">
        <v>394</v>
      </c>
      <c r="AB31" s="8" t="s">
        <v>394</v>
      </c>
      <c r="AC31" s="8" t="s">
        <v>394</v>
      </c>
      <c r="AD31" s="8" t="s">
        <v>394</v>
      </c>
      <c r="AE31" s="8" t="s">
        <v>394</v>
      </c>
      <c r="AF31" s="8" t="s">
        <v>394</v>
      </c>
      <c r="AG31" s="8" t="s">
        <v>394</v>
      </c>
      <c r="AH31" s="8" t="s">
        <v>394</v>
      </c>
      <c r="AI31" s="8" t="s">
        <v>394</v>
      </c>
      <c r="AJ31" s="8" t="s">
        <v>394</v>
      </c>
      <c r="AK31" s="8" t="s">
        <v>394</v>
      </c>
      <c r="AL31" s="8" t="s">
        <v>394</v>
      </c>
      <c r="AM31" s="8" t="s">
        <v>394</v>
      </c>
      <c r="AN31" s="8" t="s">
        <v>394</v>
      </c>
      <c r="AO31" s="8" t="s">
        <v>394</v>
      </c>
      <c r="AP31" s="8" t="s">
        <v>394</v>
      </c>
      <c r="AQ31" s="2" t="b">
        <f ca="1">OFFSET($F31,0,MOD(MONTH(TODAY())+IF(Options!$B$2="Northern",0,6)-1,12))&gt;0</f>
        <v>0</v>
      </c>
      <c r="AR31" s="2" t="b">
        <f ca="1">OFFSET($F31,0,MOD(MONTH(TODAY())+IF(Options!$B$2="Northern",0,6),12))&gt;0</f>
        <v>0</v>
      </c>
    </row>
    <row r="32" spans="1:44" x14ac:dyDescent="0.2">
      <c r="A32" s="18"/>
      <c r="B32" s="9" t="s">
        <v>193</v>
      </c>
      <c r="C32" s="10" t="s">
        <v>24</v>
      </c>
      <c r="D32" s="11" t="s">
        <v>327</v>
      </c>
      <c r="E32" s="10" t="s">
        <v>15</v>
      </c>
      <c r="F32" s="8"/>
      <c r="G32" s="8"/>
      <c r="H32" s="8" t="s">
        <v>394</v>
      </c>
      <c r="I32" s="8" t="s">
        <v>394</v>
      </c>
      <c r="J32" s="8" t="s">
        <v>394</v>
      </c>
      <c r="K32" s="8"/>
      <c r="L32" s="8"/>
      <c r="M32" s="8"/>
      <c r="N32" s="8" t="s">
        <v>394</v>
      </c>
      <c r="O32" s="8" t="s">
        <v>394</v>
      </c>
      <c r="P32" s="8" t="s">
        <v>394</v>
      </c>
      <c r="Q32" s="8"/>
      <c r="R32" s="9"/>
      <c r="S32" s="8" t="s">
        <v>394</v>
      </c>
      <c r="T32" s="8" t="s">
        <v>394</v>
      </c>
      <c r="U32" s="8" t="s">
        <v>394</v>
      </c>
      <c r="V32" s="8" t="s">
        <v>394</v>
      </c>
      <c r="W32" s="8" t="s">
        <v>394</v>
      </c>
      <c r="X32" s="8" t="s">
        <v>394</v>
      </c>
      <c r="Y32" s="8" t="s">
        <v>394</v>
      </c>
      <c r="Z32" s="8" t="s">
        <v>394</v>
      </c>
      <c r="AA32" s="8" t="s">
        <v>394</v>
      </c>
      <c r="AB32" s="8"/>
      <c r="AC32" s="8"/>
      <c r="AD32" s="8"/>
      <c r="AE32" s="8"/>
      <c r="AF32" s="8"/>
      <c r="AG32" s="8"/>
      <c r="AH32" s="8"/>
      <c r="AI32" s="8" t="s">
        <v>394</v>
      </c>
      <c r="AJ32" s="8" t="s">
        <v>394</v>
      </c>
      <c r="AK32" s="8" t="s">
        <v>394</v>
      </c>
      <c r="AL32" s="8" t="s">
        <v>394</v>
      </c>
      <c r="AM32" s="8" t="s">
        <v>394</v>
      </c>
      <c r="AN32" s="8" t="s">
        <v>394</v>
      </c>
      <c r="AO32" s="8" t="s">
        <v>394</v>
      </c>
      <c r="AP32" s="8" t="s">
        <v>394</v>
      </c>
      <c r="AQ32" s="2" t="b">
        <f ca="1">OFFSET($F32,0,MOD(MONTH(TODAY())+IF(Options!$B$2="Northern",0,6)-1,12))&gt;0</f>
        <v>1</v>
      </c>
      <c r="AR32" s="2" t="b">
        <f ca="1">OFFSET($F32,0,MOD(MONTH(TODAY())+IF(Options!$B$2="Northern",0,6),12))&gt;0</f>
        <v>1</v>
      </c>
    </row>
    <row r="33" spans="1:44" x14ac:dyDescent="0.2">
      <c r="A33" s="18"/>
      <c r="B33" s="9" t="s">
        <v>194</v>
      </c>
      <c r="C33" s="10" t="s">
        <v>0</v>
      </c>
      <c r="D33" s="11" t="s">
        <v>3</v>
      </c>
      <c r="E33" s="10" t="s">
        <v>5</v>
      </c>
      <c r="F33" s="8" t="s">
        <v>394</v>
      </c>
      <c r="G33" s="8" t="s">
        <v>394</v>
      </c>
      <c r="H33" s="8" t="s">
        <v>394</v>
      </c>
      <c r="I33" s="8" t="s">
        <v>394</v>
      </c>
      <c r="J33" s="8" t="s">
        <v>394</v>
      </c>
      <c r="K33" s="8" t="s">
        <v>394</v>
      </c>
      <c r="L33" s="8" t="s">
        <v>394</v>
      </c>
      <c r="M33" s="8" t="s">
        <v>394</v>
      </c>
      <c r="N33" s="8" t="s">
        <v>394</v>
      </c>
      <c r="O33" s="8" t="s">
        <v>394</v>
      </c>
      <c r="P33" s="8" t="s">
        <v>394</v>
      </c>
      <c r="Q33" s="8" t="s">
        <v>394</v>
      </c>
      <c r="R33" s="9"/>
      <c r="S33" s="8" t="s">
        <v>394</v>
      </c>
      <c r="T33" s="8" t="s">
        <v>394</v>
      </c>
      <c r="U33" s="8" t="s">
        <v>394</v>
      </c>
      <c r="V33" s="8" t="s">
        <v>394</v>
      </c>
      <c r="W33" s="8" t="s">
        <v>394</v>
      </c>
      <c r="X33" s="8" t="s">
        <v>394</v>
      </c>
      <c r="Y33" s="8" t="s">
        <v>394</v>
      </c>
      <c r="Z33" s="8" t="s">
        <v>394</v>
      </c>
      <c r="AA33" s="8" t="s">
        <v>394</v>
      </c>
      <c r="AB33" s="8" t="s">
        <v>394</v>
      </c>
      <c r="AC33" s="8" t="s">
        <v>394</v>
      </c>
      <c r="AD33" s="8" t="s">
        <v>394</v>
      </c>
      <c r="AE33" s="8" t="s">
        <v>394</v>
      </c>
      <c r="AF33" s="8" t="s">
        <v>394</v>
      </c>
      <c r="AG33" s="8" t="s">
        <v>394</v>
      </c>
      <c r="AH33" s="8" t="s">
        <v>394</v>
      </c>
      <c r="AI33" s="8" t="s">
        <v>394</v>
      </c>
      <c r="AJ33" s="8" t="s">
        <v>394</v>
      </c>
      <c r="AK33" s="8" t="s">
        <v>394</v>
      </c>
      <c r="AL33" s="8" t="s">
        <v>394</v>
      </c>
      <c r="AM33" s="8" t="s">
        <v>394</v>
      </c>
      <c r="AN33" s="8" t="s">
        <v>394</v>
      </c>
      <c r="AO33" s="8" t="s">
        <v>394</v>
      </c>
      <c r="AP33" s="8" t="s">
        <v>394</v>
      </c>
      <c r="AQ33" s="2" t="b">
        <f ca="1">OFFSET($F33,0,MOD(MONTH(TODAY())+IF(Options!$B$2="Northern",0,6)-1,12))&gt;0</f>
        <v>1</v>
      </c>
      <c r="AR33" s="2" t="b">
        <f ca="1">OFFSET($F33,0,MOD(MONTH(TODAY())+IF(Options!$B$2="Northern",0,6),12))&gt;0</f>
        <v>1</v>
      </c>
    </row>
    <row r="34" spans="1:44" x14ac:dyDescent="0.2">
      <c r="A34" s="18"/>
      <c r="B34" s="9" t="s">
        <v>195</v>
      </c>
      <c r="C34" s="10" t="s">
        <v>20</v>
      </c>
      <c r="D34" s="11" t="s">
        <v>327</v>
      </c>
      <c r="E34" s="10" t="s">
        <v>1</v>
      </c>
      <c r="F34" s="8"/>
      <c r="G34" s="8"/>
      <c r="H34" s="8"/>
      <c r="I34" s="8"/>
      <c r="J34" s="8"/>
      <c r="K34" s="8" t="s">
        <v>394</v>
      </c>
      <c r="L34" s="8" t="s">
        <v>394</v>
      </c>
      <c r="M34" s="8" t="s">
        <v>394</v>
      </c>
      <c r="N34" s="8" t="s">
        <v>394</v>
      </c>
      <c r="O34" s="8"/>
      <c r="P34" s="8"/>
      <c r="Q34" s="8"/>
      <c r="R34" s="9"/>
      <c r="S34" s="8" t="s">
        <v>394</v>
      </c>
      <c r="T34" s="8" t="s">
        <v>394</v>
      </c>
      <c r="U34" s="8" t="s">
        <v>394</v>
      </c>
      <c r="V34" s="8" t="s">
        <v>394</v>
      </c>
      <c r="W34" s="8" t="s">
        <v>394</v>
      </c>
      <c r="X34" s="8" t="s">
        <v>394</v>
      </c>
      <c r="Y34" s="8" t="s">
        <v>394</v>
      </c>
      <c r="Z34" s="8" t="s">
        <v>394</v>
      </c>
      <c r="AA34" s="8" t="s">
        <v>394</v>
      </c>
      <c r="AB34" s="8"/>
      <c r="AC34" s="8"/>
      <c r="AD34" s="8"/>
      <c r="AE34" s="8"/>
      <c r="AF34" s="8"/>
      <c r="AG34" s="8"/>
      <c r="AH34" s="8"/>
      <c r="AI34" s="8" t="s">
        <v>394</v>
      </c>
      <c r="AJ34" s="8" t="s">
        <v>394</v>
      </c>
      <c r="AK34" s="8" t="s">
        <v>394</v>
      </c>
      <c r="AL34" s="8" t="s">
        <v>394</v>
      </c>
      <c r="AM34" s="8" t="s">
        <v>394</v>
      </c>
      <c r="AN34" s="8" t="s">
        <v>394</v>
      </c>
      <c r="AO34" s="8" t="s">
        <v>394</v>
      </c>
      <c r="AP34" s="8" t="s">
        <v>394</v>
      </c>
      <c r="AQ34" s="2" t="b">
        <f ca="1">OFFSET($F34,0,MOD(MONTH(TODAY())+IF(Options!$B$2="Northern",0,6)-1,12))&gt;0</f>
        <v>0</v>
      </c>
      <c r="AR34" s="2" t="b">
        <f ca="1">OFFSET($F34,0,MOD(MONTH(TODAY())+IF(Options!$B$2="Northern",0,6),12))&gt;0</f>
        <v>0</v>
      </c>
    </row>
    <row r="35" spans="1:44" x14ac:dyDescent="0.2">
      <c r="A35" s="18"/>
      <c r="B35" s="9" t="s">
        <v>196</v>
      </c>
      <c r="C35" s="10" t="s">
        <v>6</v>
      </c>
      <c r="D35" s="11" t="s">
        <v>329</v>
      </c>
      <c r="E35" s="10" t="s">
        <v>2</v>
      </c>
      <c r="F35" s="8"/>
      <c r="G35" s="8"/>
      <c r="H35" s="8"/>
      <c r="I35" s="8" t="s">
        <v>394</v>
      </c>
      <c r="J35" s="8" t="s">
        <v>394</v>
      </c>
      <c r="K35" s="8" t="s">
        <v>394</v>
      </c>
      <c r="L35" s="8" t="s">
        <v>394</v>
      </c>
      <c r="M35" s="8" t="s">
        <v>394</v>
      </c>
      <c r="N35" s="8" t="s">
        <v>394</v>
      </c>
      <c r="O35" s="8" t="s">
        <v>394</v>
      </c>
      <c r="P35" s="8" t="s">
        <v>394</v>
      </c>
      <c r="Q35" s="8"/>
      <c r="R35" s="9"/>
      <c r="S35" s="8"/>
      <c r="T35" s="8"/>
      <c r="U35" s="8"/>
      <c r="V35" s="8"/>
      <c r="W35" s="8"/>
      <c r="X35" s="8"/>
      <c r="Y35" s="8"/>
      <c r="Z35" s="8"/>
      <c r="AA35" s="8"/>
      <c r="AB35" s="8" t="s">
        <v>394</v>
      </c>
      <c r="AC35" s="8" t="s">
        <v>394</v>
      </c>
      <c r="AD35" s="8" t="s">
        <v>394</v>
      </c>
      <c r="AE35" s="8" t="s">
        <v>394</v>
      </c>
      <c r="AF35" s="8" t="s">
        <v>394</v>
      </c>
      <c r="AG35" s="8" t="s">
        <v>394</v>
      </c>
      <c r="AH35" s="8" t="s">
        <v>394</v>
      </c>
      <c r="AI35" s="8"/>
      <c r="AJ35" s="8"/>
      <c r="AK35" s="8"/>
      <c r="AL35" s="8"/>
      <c r="AM35" s="8"/>
      <c r="AN35" s="8"/>
      <c r="AO35" s="8"/>
      <c r="AP35" s="8"/>
      <c r="AQ35" s="2" t="b">
        <f ca="1">OFFSET($F35,0,MOD(MONTH(TODAY())+IF(Options!$B$2="Northern",0,6)-1,12))&gt;0</f>
        <v>0</v>
      </c>
      <c r="AR35" s="2" t="b">
        <f ca="1">OFFSET($F35,0,MOD(MONTH(TODAY())+IF(Options!$B$2="Northern",0,6),12))&gt;0</f>
        <v>1</v>
      </c>
    </row>
    <row r="36" spans="1:44" x14ac:dyDescent="0.2">
      <c r="A36" s="18"/>
      <c r="B36" s="9" t="s">
        <v>197</v>
      </c>
      <c r="C36" s="10" t="s">
        <v>20</v>
      </c>
      <c r="D36" s="11" t="s">
        <v>327</v>
      </c>
      <c r="E36" s="10" t="s">
        <v>1</v>
      </c>
      <c r="F36" s="8"/>
      <c r="G36" s="8"/>
      <c r="H36" s="8"/>
      <c r="I36" s="8"/>
      <c r="J36" s="8"/>
      <c r="K36" s="8" t="s">
        <v>394</v>
      </c>
      <c r="L36" s="8" t="s">
        <v>394</v>
      </c>
      <c r="M36" s="8" t="s">
        <v>394</v>
      </c>
      <c r="N36" s="8" t="s">
        <v>394</v>
      </c>
      <c r="O36" s="8"/>
      <c r="P36" s="8"/>
      <c r="Q36" s="8"/>
      <c r="R36" s="9"/>
      <c r="S36" s="8" t="s">
        <v>394</v>
      </c>
      <c r="T36" s="8" t="s">
        <v>394</v>
      </c>
      <c r="U36" s="8" t="s">
        <v>394</v>
      </c>
      <c r="V36" s="8" t="s">
        <v>394</v>
      </c>
      <c r="W36" s="8" t="s">
        <v>394</v>
      </c>
      <c r="X36" s="8" t="s">
        <v>394</v>
      </c>
      <c r="Y36" s="8" t="s">
        <v>394</v>
      </c>
      <c r="Z36" s="8" t="s">
        <v>394</v>
      </c>
      <c r="AA36" s="8" t="s">
        <v>394</v>
      </c>
      <c r="AB36" s="8"/>
      <c r="AC36" s="8"/>
      <c r="AD36" s="8"/>
      <c r="AE36" s="8"/>
      <c r="AF36" s="8"/>
      <c r="AG36" s="8"/>
      <c r="AH36" s="8"/>
      <c r="AI36" s="8" t="s">
        <v>394</v>
      </c>
      <c r="AJ36" s="8" t="s">
        <v>394</v>
      </c>
      <c r="AK36" s="8" t="s">
        <v>394</v>
      </c>
      <c r="AL36" s="8" t="s">
        <v>394</v>
      </c>
      <c r="AM36" s="8" t="s">
        <v>394</v>
      </c>
      <c r="AN36" s="8" t="s">
        <v>394</v>
      </c>
      <c r="AO36" s="8" t="s">
        <v>394</v>
      </c>
      <c r="AP36" s="8" t="s">
        <v>394</v>
      </c>
      <c r="AQ36" s="2" t="b">
        <f ca="1">OFFSET($F36,0,MOD(MONTH(TODAY())+IF(Options!$B$2="Northern",0,6)-1,12))&gt;0</f>
        <v>0</v>
      </c>
      <c r="AR36" s="2" t="b">
        <f ca="1">OFFSET($F36,0,MOD(MONTH(TODAY())+IF(Options!$B$2="Northern",0,6),12))&gt;0</f>
        <v>0</v>
      </c>
    </row>
    <row r="37" spans="1:44" x14ac:dyDescent="0.2">
      <c r="A37" s="18"/>
      <c r="B37" s="9" t="s">
        <v>198</v>
      </c>
      <c r="C37" s="10" t="s">
        <v>0</v>
      </c>
      <c r="D37" s="11" t="s">
        <v>3</v>
      </c>
      <c r="E37" s="10" t="s">
        <v>1</v>
      </c>
      <c r="F37" s="8" t="s">
        <v>394</v>
      </c>
      <c r="G37" s="8" t="s">
        <v>394</v>
      </c>
      <c r="H37" s="8" t="s">
        <v>394</v>
      </c>
      <c r="I37" s="8" t="s">
        <v>394</v>
      </c>
      <c r="J37" s="8" t="s">
        <v>394</v>
      </c>
      <c r="K37" s="8" t="s">
        <v>394</v>
      </c>
      <c r="L37" s="8" t="s">
        <v>394</v>
      </c>
      <c r="M37" s="8" t="s">
        <v>394</v>
      </c>
      <c r="N37" s="8" t="s">
        <v>394</v>
      </c>
      <c r="O37" s="8" t="s">
        <v>394</v>
      </c>
      <c r="P37" s="8" t="s">
        <v>394</v>
      </c>
      <c r="Q37" s="8" t="s">
        <v>394</v>
      </c>
      <c r="R37" s="9"/>
      <c r="S37" s="8" t="s">
        <v>394</v>
      </c>
      <c r="T37" s="8" t="s">
        <v>394</v>
      </c>
      <c r="U37" s="8" t="s">
        <v>394</v>
      </c>
      <c r="V37" s="8" t="s">
        <v>394</v>
      </c>
      <c r="W37" s="8" t="s">
        <v>394</v>
      </c>
      <c r="X37" s="8" t="s">
        <v>394</v>
      </c>
      <c r="Y37" s="8" t="s">
        <v>394</v>
      </c>
      <c r="Z37" s="8" t="s">
        <v>394</v>
      </c>
      <c r="AA37" s="8" t="s">
        <v>394</v>
      </c>
      <c r="AB37" s="8" t="s">
        <v>394</v>
      </c>
      <c r="AC37" s="8" t="s">
        <v>394</v>
      </c>
      <c r="AD37" s="8" t="s">
        <v>394</v>
      </c>
      <c r="AE37" s="8" t="s">
        <v>394</v>
      </c>
      <c r="AF37" s="8" t="s">
        <v>394</v>
      </c>
      <c r="AG37" s="8" t="s">
        <v>394</v>
      </c>
      <c r="AH37" s="8" t="s">
        <v>394</v>
      </c>
      <c r="AI37" s="8" t="s">
        <v>394</v>
      </c>
      <c r="AJ37" s="8" t="s">
        <v>394</v>
      </c>
      <c r="AK37" s="8" t="s">
        <v>394</v>
      </c>
      <c r="AL37" s="8" t="s">
        <v>394</v>
      </c>
      <c r="AM37" s="8" t="s">
        <v>394</v>
      </c>
      <c r="AN37" s="8" t="s">
        <v>394</v>
      </c>
      <c r="AO37" s="8" t="s">
        <v>394</v>
      </c>
      <c r="AP37" s="8" t="s">
        <v>394</v>
      </c>
      <c r="AQ37" s="2" t="b">
        <f ca="1">OFFSET($F37,0,MOD(MONTH(TODAY())+IF(Options!$B$2="Northern",0,6)-1,12))&gt;0</f>
        <v>1</v>
      </c>
      <c r="AR37" s="2" t="b">
        <f ca="1">OFFSET($F37,0,MOD(MONTH(TODAY())+IF(Options!$B$2="Northern",0,6),12))&gt;0</f>
        <v>1</v>
      </c>
    </row>
    <row r="38" spans="1:44" x14ac:dyDescent="0.2">
      <c r="A38" s="18"/>
      <c r="B38" s="9" t="s">
        <v>199</v>
      </c>
      <c r="C38" s="10" t="s">
        <v>41</v>
      </c>
      <c r="D38" s="11" t="s">
        <v>3</v>
      </c>
      <c r="E38" s="10" t="s">
        <v>5</v>
      </c>
      <c r="F38" s="8"/>
      <c r="G38" s="8"/>
      <c r="H38" s="8"/>
      <c r="I38" s="8" t="s">
        <v>394</v>
      </c>
      <c r="J38" s="8" t="s">
        <v>394</v>
      </c>
      <c r="K38" s="8" t="s">
        <v>394</v>
      </c>
      <c r="L38" s="8" t="s">
        <v>394</v>
      </c>
      <c r="M38" s="8" t="s">
        <v>394</v>
      </c>
      <c r="N38" s="8"/>
      <c r="O38" s="8"/>
      <c r="P38" s="8"/>
      <c r="Q38" s="8"/>
      <c r="R38" s="9"/>
      <c r="S38" s="8" t="s">
        <v>394</v>
      </c>
      <c r="T38" s="8" t="s">
        <v>394</v>
      </c>
      <c r="U38" s="8" t="s">
        <v>394</v>
      </c>
      <c r="V38" s="8" t="s">
        <v>394</v>
      </c>
      <c r="W38" s="8" t="s">
        <v>394</v>
      </c>
      <c r="X38" s="8" t="s">
        <v>394</v>
      </c>
      <c r="Y38" s="8" t="s">
        <v>394</v>
      </c>
      <c r="Z38" s="8" t="s">
        <v>394</v>
      </c>
      <c r="AA38" s="8" t="s">
        <v>394</v>
      </c>
      <c r="AB38" s="8" t="s">
        <v>394</v>
      </c>
      <c r="AC38" s="8" t="s">
        <v>394</v>
      </c>
      <c r="AD38" s="8" t="s">
        <v>394</v>
      </c>
      <c r="AE38" s="8" t="s">
        <v>394</v>
      </c>
      <c r="AF38" s="8" t="s">
        <v>394</v>
      </c>
      <c r="AG38" s="8" t="s">
        <v>394</v>
      </c>
      <c r="AH38" s="8" t="s">
        <v>394</v>
      </c>
      <c r="AI38" s="8" t="s">
        <v>394</v>
      </c>
      <c r="AJ38" s="8" t="s">
        <v>394</v>
      </c>
      <c r="AK38" s="8" t="s">
        <v>394</v>
      </c>
      <c r="AL38" s="8" t="s">
        <v>394</v>
      </c>
      <c r="AM38" s="8" t="s">
        <v>394</v>
      </c>
      <c r="AN38" s="8" t="s">
        <v>394</v>
      </c>
      <c r="AO38" s="8" t="s">
        <v>394</v>
      </c>
      <c r="AP38" s="8" t="s">
        <v>394</v>
      </c>
      <c r="AQ38" s="2" t="b">
        <f ca="1">OFFSET($F38,0,MOD(MONTH(TODAY())+IF(Options!$B$2="Northern",0,6)-1,12))&gt;0</f>
        <v>0</v>
      </c>
      <c r="AR38" s="2" t="b">
        <f ca="1">OFFSET($F38,0,MOD(MONTH(TODAY())+IF(Options!$B$2="Northern",0,6),12))&gt;0</f>
        <v>1</v>
      </c>
    </row>
    <row r="39" spans="1:44" x14ac:dyDescent="0.2">
      <c r="A39" s="18"/>
      <c r="B39" s="9" t="s">
        <v>200</v>
      </c>
      <c r="C39" s="10" t="s">
        <v>34</v>
      </c>
      <c r="D39" s="11" t="s">
        <v>3</v>
      </c>
      <c r="E39" s="10" t="s">
        <v>35</v>
      </c>
      <c r="F39" s="8"/>
      <c r="G39" s="8"/>
      <c r="H39" s="8"/>
      <c r="I39" s="8"/>
      <c r="J39" s="8"/>
      <c r="K39" s="8"/>
      <c r="L39" s="8"/>
      <c r="M39" s="8"/>
      <c r="N39" s="8" t="s">
        <v>394</v>
      </c>
      <c r="O39" s="8"/>
      <c r="P39" s="8"/>
      <c r="Q39" s="8"/>
      <c r="R39" s="9"/>
      <c r="S39" s="8" t="s">
        <v>394</v>
      </c>
      <c r="T39" s="8" t="s">
        <v>394</v>
      </c>
      <c r="U39" s="8" t="s">
        <v>394</v>
      </c>
      <c r="V39" s="8" t="s">
        <v>394</v>
      </c>
      <c r="W39" s="8" t="s">
        <v>394</v>
      </c>
      <c r="X39" s="8" t="s">
        <v>394</v>
      </c>
      <c r="Y39" s="8" t="s">
        <v>394</v>
      </c>
      <c r="Z39" s="8" t="s">
        <v>394</v>
      </c>
      <c r="AA39" s="8" t="s">
        <v>394</v>
      </c>
      <c r="AB39" s="8" t="s">
        <v>394</v>
      </c>
      <c r="AC39" s="8" t="s">
        <v>394</v>
      </c>
      <c r="AD39" s="8" t="s">
        <v>394</v>
      </c>
      <c r="AE39" s="8" t="s">
        <v>394</v>
      </c>
      <c r="AF39" s="8" t="s">
        <v>394</v>
      </c>
      <c r="AG39" s="8" t="s">
        <v>394</v>
      </c>
      <c r="AH39" s="8" t="s">
        <v>394</v>
      </c>
      <c r="AI39" s="8" t="s">
        <v>394</v>
      </c>
      <c r="AJ39" s="8" t="s">
        <v>394</v>
      </c>
      <c r="AK39" s="8" t="s">
        <v>394</v>
      </c>
      <c r="AL39" s="8" t="s">
        <v>394</v>
      </c>
      <c r="AM39" s="8" t="s">
        <v>394</v>
      </c>
      <c r="AN39" s="8" t="s">
        <v>394</v>
      </c>
      <c r="AO39" s="8" t="s">
        <v>394</v>
      </c>
      <c r="AP39" s="8" t="s">
        <v>394</v>
      </c>
      <c r="AQ39" s="2" t="b">
        <f ca="1">OFFSET($F39,0,MOD(MONTH(TODAY())+IF(Options!$B$2="Northern",0,6)-1,12))&gt;0</f>
        <v>0</v>
      </c>
      <c r="AR39" s="2" t="b">
        <f ca="1">OFFSET($F39,0,MOD(MONTH(TODAY())+IF(Options!$B$2="Northern",0,6),12))&gt;0</f>
        <v>0</v>
      </c>
    </row>
    <row r="40" spans="1:44" x14ac:dyDescent="0.2">
      <c r="A40" s="18"/>
      <c r="B40" s="9" t="s">
        <v>201</v>
      </c>
      <c r="C40" s="10" t="s">
        <v>0</v>
      </c>
      <c r="D40" s="11" t="s">
        <v>327</v>
      </c>
      <c r="E40" s="10" t="s">
        <v>5</v>
      </c>
      <c r="F40" s="8" t="s">
        <v>394</v>
      </c>
      <c r="G40" s="8" t="s">
        <v>394</v>
      </c>
      <c r="H40" s="8" t="s">
        <v>394</v>
      </c>
      <c r="I40" s="8" t="s">
        <v>394</v>
      </c>
      <c r="J40" s="8" t="s">
        <v>394</v>
      </c>
      <c r="K40" s="8" t="s">
        <v>394</v>
      </c>
      <c r="L40" s="8" t="s">
        <v>394</v>
      </c>
      <c r="M40" s="8" t="s">
        <v>394</v>
      </c>
      <c r="N40" s="8" t="s">
        <v>394</v>
      </c>
      <c r="O40" s="8" t="s">
        <v>394</v>
      </c>
      <c r="P40" s="8" t="s">
        <v>394</v>
      </c>
      <c r="Q40" s="8" t="s">
        <v>394</v>
      </c>
      <c r="R40" s="9"/>
      <c r="S40" s="8" t="s">
        <v>394</v>
      </c>
      <c r="T40" s="8" t="s">
        <v>394</v>
      </c>
      <c r="U40" s="8" t="s">
        <v>394</v>
      </c>
      <c r="V40" s="8" t="s">
        <v>394</v>
      </c>
      <c r="W40" s="8" t="s">
        <v>394</v>
      </c>
      <c r="X40" s="8" t="s">
        <v>394</v>
      </c>
      <c r="Y40" s="8" t="s">
        <v>394</v>
      </c>
      <c r="Z40" s="8" t="s">
        <v>394</v>
      </c>
      <c r="AA40" s="8" t="s">
        <v>394</v>
      </c>
      <c r="AB40" s="8"/>
      <c r="AC40" s="8"/>
      <c r="AD40" s="8"/>
      <c r="AE40" s="8"/>
      <c r="AF40" s="8"/>
      <c r="AG40" s="8"/>
      <c r="AH40" s="8"/>
      <c r="AI40" s="8" t="s">
        <v>394</v>
      </c>
      <c r="AJ40" s="8" t="s">
        <v>394</v>
      </c>
      <c r="AK40" s="8" t="s">
        <v>394</v>
      </c>
      <c r="AL40" s="8" t="s">
        <v>394</v>
      </c>
      <c r="AM40" s="8" t="s">
        <v>394</v>
      </c>
      <c r="AN40" s="8" t="s">
        <v>394</v>
      </c>
      <c r="AO40" s="8" t="s">
        <v>394</v>
      </c>
      <c r="AP40" s="8" t="s">
        <v>394</v>
      </c>
      <c r="AQ40" s="2" t="b">
        <f ca="1">OFFSET($F40,0,MOD(MONTH(TODAY())+IF(Options!$B$2="Northern",0,6)-1,12))&gt;0</f>
        <v>1</v>
      </c>
      <c r="AR40" s="2" t="b">
        <f ca="1">OFFSET($F40,0,MOD(MONTH(TODAY())+IF(Options!$B$2="Northern",0,6),12))&gt;0</f>
        <v>1</v>
      </c>
    </row>
    <row r="41" spans="1:44" x14ac:dyDescent="0.2">
      <c r="A41" s="18"/>
      <c r="B41" s="9" t="s">
        <v>202</v>
      </c>
      <c r="C41" s="10" t="s">
        <v>23</v>
      </c>
      <c r="D41" s="11" t="s">
        <v>3</v>
      </c>
      <c r="E41" s="10" t="s">
        <v>2</v>
      </c>
      <c r="F41" s="8"/>
      <c r="G41" s="8"/>
      <c r="H41" s="8" t="s">
        <v>394</v>
      </c>
      <c r="I41" s="8" t="s">
        <v>394</v>
      </c>
      <c r="J41" s="8" t="s">
        <v>394</v>
      </c>
      <c r="K41" s="8"/>
      <c r="L41" s="8"/>
      <c r="M41" s="8"/>
      <c r="N41" s="8"/>
      <c r="O41" s="8"/>
      <c r="P41" s="8"/>
      <c r="Q41" s="8"/>
      <c r="R41" s="9"/>
      <c r="S41" s="8" t="s">
        <v>394</v>
      </c>
      <c r="T41" s="8" t="s">
        <v>394</v>
      </c>
      <c r="U41" s="8" t="s">
        <v>394</v>
      </c>
      <c r="V41" s="8" t="s">
        <v>394</v>
      </c>
      <c r="W41" s="8" t="s">
        <v>394</v>
      </c>
      <c r="X41" s="8" t="s">
        <v>394</v>
      </c>
      <c r="Y41" s="8" t="s">
        <v>394</v>
      </c>
      <c r="Z41" s="8" t="s">
        <v>394</v>
      </c>
      <c r="AA41" s="8" t="s">
        <v>394</v>
      </c>
      <c r="AB41" s="8" t="s">
        <v>394</v>
      </c>
      <c r="AC41" s="8" t="s">
        <v>394</v>
      </c>
      <c r="AD41" s="8" t="s">
        <v>394</v>
      </c>
      <c r="AE41" s="8" t="s">
        <v>394</v>
      </c>
      <c r="AF41" s="8" t="s">
        <v>394</v>
      </c>
      <c r="AG41" s="8" t="s">
        <v>394</v>
      </c>
      <c r="AH41" s="8" t="s">
        <v>394</v>
      </c>
      <c r="AI41" s="8" t="s">
        <v>394</v>
      </c>
      <c r="AJ41" s="8" t="s">
        <v>394</v>
      </c>
      <c r="AK41" s="8" t="s">
        <v>394</v>
      </c>
      <c r="AL41" s="8" t="s">
        <v>394</v>
      </c>
      <c r="AM41" s="8" t="s">
        <v>394</v>
      </c>
      <c r="AN41" s="8" t="s">
        <v>394</v>
      </c>
      <c r="AO41" s="8" t="s">
        <v>394</v>
      </c>
      <c r="AP41" s="8" t="s">
        <v>394</v>
      </c>
      <c r="AQ41" s="2" t="b">
        <f ca="1">OFFSET($F41,0,MOD(MONTH(TODAY())+IF(Options!$B$2="Northern",0,6)-1,12))&gt;0</f>
        <v>1</v>
      </c>
      <c r="AR41" s="2" t="b">
        <f ca="1">OFFSET($F41,0,MOD(MONTH(TODAY())+IF(Options!$B$2="Northern",0,6),12))&gt;0</f>
        <v>1</v>
      </c>
    </row>
    <row r="42" spans="1:44" x14ac:dyDescent="0.2">
      <c r="A42" s="18"/>
      <c r="B42" s="9" t="s">
        <v>203</v>
      </c>
      <c r="C42" s="10" t="s">
        <v>26</v>
      </c>
      <c r="D42" s="11" t="s">
        <v>3</v>
      </c>
      <c r="E42" s="10" t="s">
        <v>28</v>
      </c>
      <c r="F42" s="8"/>
      <c r="G42" s="8"/>
      <c r="H42" s="8"/>
      <c r="I42" s="8"/>
      <c r="J42" s="8" t="s">
        <v>394</v>
      </c>
      <c r="K42" s="8" t="s">
        <v>394</v>
      </c>
      <c r="L42" s="8" t="s">
        <v>394</v>
      </c>
      <c r="M42" s="8" t="s">
        <v>394</v>
      </c>
      <c r="N42" s="8" t="s">
        <v>394</v>
      </c>
      <c r="O42" s="8" t="s">
        <v>394</v>
      </c>
      <c r="P42" s="8"/>
      <c r="Q42" s="8"/>
      <c r="R42" s="9"/>
      <c r="S42" s="8" t="s">
        <v>394</v>
      </c>
      <c r="T42" s="8" t="s">
        <v>394</v>
      </c>
      <c r="U42" s="8" t="s">
        <v>394</v>
      </c>
      <c r="V42" s="8" t="s">
        <v>394</v>
      </c>
      <c r="W42" s="8" t="s">
        <v>394</v>
      </c>
      <c r="X42" s="8" t="s">
        <v>394</v>
      </c>
      <c r="Y42" s="8" t="s">
        <v>394</v>
      </c>
      <c r="Z42" s="8" t="s">
        <v>394</v>
      </c>
      <c r="AA42" s="8" t="s">
        <v>394</v>
      </c>
      <c r="AB42" s="8" t="s">
        <v>394</v>
      </c>
      <c r="AC42" s="8" t="s">
        <v>394</v>
      </c>
      <c r="AD42" s="8" t="s">
        <v>394</v>
      </c>
      <c r="AE42" s="8" t="s">
        <v>394</v>
      </c>
      <c r="AF42" s="8" t="s">
        <v>394</v>
      </c>
      <c r="AG42" s="8" t="s">
        <v>394</v>
      </c>
      <c r="AH42" s="8" t="s">
        <v>394</v>
      </c>
      <c r="AI42" s="8" t="s">
        <v>394</v>
      </c>
      <c r="AJ42" s="8" t="s">
        <v>394</v>
      </c>
      <c r="AK42" s="8" t="s">
        <v>394</v>
      </c>
      <c r="AL42" s="8" t="s">
        <v>394</v>
      </c>
      <c r="AM42" s="8" t="s">
        <v>394</v>
      </c>
      <c r="AN42" s="8" t="s">
        <v>394</v>
      </c>
      <c r="AO42" s="8" t="s">
        <v>394</v>
      </c>
      <c r="AP42" s="8" t="s">
        <v>394</v>
      </c>
      <c r="AQ42" s="2" t="b">
        <f ca="1">OFFSET($F42,0,MOD(MONTH(TODAY())+IF(Options!$B$2="Northern",0,6)-1,12))&gt;0</f>
        <v>0</v>
      </c>
      <c r="AR42" s="2" t="b">
        <f ca="1">OFFSET($F42,0,MOD(MONTH(TODAY())+IF(Options!$B$2="Northern",0,6),12))&gt;0</f>
        <v>0</v>
      </c>
    </row>
    <row r="43" spans="1:44" x14ac:dyDescent="0.2">
      <c r="A43" s="18"/>
      <c r="B43" s="9" t="s">
        <v>204</v>
      </c>
      <c r="C43" s="10" t="s">
        <v>38</v>
      </c>
      <c r="D43" s="11" t="s">
        <v>327</v>
      </c>
      <c r="E43" s="10" t="s">
        <v>2</v>
      </c>
      <c r="F43" s="8"/>
      <c r="G43" s="8"/>
      <c r="H43" s="8"/>
      <c r="I43" s="8"/>
      <c r="J43" s="8"/>
      <c r="K43" s="8"/>
      <c r="L43" s="8"/>
      <c r="M43" s="8"/>
      <c r="N43" s="8" t="s">
        <v>394</v>
      </c>
      <c r="O43" s="8" t="s">
        <v>394</v>
      </c>
      <c r="P43" s="8" t="s">
        <v>394</v>
      </c>
      <c r="Q43" s="8"/>
      <c r="R43" s="9"/>
      <c r="S43" s="8" t="s">
        <v>394</v>
      </c>
      <c r="T43" s="8" t="s">
        <v>394</v>
      </c>
      <c r="U43" s="8" t="s">
        <v>394</v>
      </c>
      <c r="V43" s="8" t="s">
        <v>394</v>
      </c>
      <c r="W43" s="8" t="s">
        <v>394</v>
      </c>
      <c r="X43" s="8" t="s">
        <v>394</v>
      </c>
      <c r="Y43" s="8" t="s">
        <v>394</v>
      </c>
      <c r="Z43" s="8" t="s">
        <v>394</v>
      </c>
      <c r="AA43" s="8" t="s">
        <v>394</v>
      </c>
      <c r="AB43" s="8"/>
      <c r="AC43" s="8"/>
      <c r="AD43" s="8"/>
      <c r="AE43" s="8"/>
      <c r="AF43" s="8"/>
      <c r="AG43" s="8"/>
      <c r="AH43" s="8"/>
      <c r="AI43" s="8" t="s">
        <v>394</v>
      </c>
      <c r="AJ43" s="8" t="s">
        <v>394</v>
      </c>
      <c r="AK43" s="8" t="s">
        <v>394</v>
      </c>
      <c r="AL43" s="8" t="s">
        <v>394</v>
      </c>
      <c r="AM43" s="8" t="s">
        <v>394</v>
      </c>
      <c r="AN43" s="8" t="s">
        <v>394</v>
      </c>
      <c r="AO43" s="8" t="s">
        <v>394</v>
      </c>
      <c r="AP43" s="8" t="s">
        <v>394</v>
      </c>
      <c r="AQ43" s="2" t="b">
        <f ca="1">OFFSET($F43,0,MOD(MONTH(TODAY())+IF(Options!$B$2="Northern",0,6)-1,12))&gt;0</f>
        <v>0</v>
      </c>
      <c r="AR43" s="2" t="b">
        <f ca="1">OFFSET($F43,0,MOD(MONTH(TODAY())+IF(Options!$B$2="Northern",0,6),12))&gt;0</f>
        <v>0</v>
      </c>
    </row>
    <row r="44" spans="1:44" x14ac:dyDescent="0.2">
      <c r="A44" s="18"/>
      <c r="B44" s="9" t="s">
        <v>205</v>
      </c>
      <c r="C44" s="10" t="s">
        <v>10</v>
      </c>
      <c r="D44" s="11" t="s">
        <v>3</v>
      </c>
      <c r="E44" s="10" t="s">
        <v>1</v>
      </c>
      <c r="F44" s="8"/>
      <c r="G44" s="8"/>
      <c r="H44" s="8"/>
      <c r="I44" s="8"/>
      <c r="J44" s="8"/>
      <c r="K44" s="8"/>
      <c r="L44" s="8"/>
      <c r="M44" s="8" t="s">
        <v>394</v>
      </c>
      <c r="N44" s="8" t="s">
        <v>394</v>
      </c>
      <c r="O44" s="8" t="s">
        <v>394</v>
      </c>
      <c r="P44" s="8"/>
      <c r="Q44" s="8"/>
      <c r="R44" s="9"/>
      <c r="S44" s="8" t="s">
        <v>394</v>
      </c>
      <c r="T44" s="8" t="s">
        <v>394</v>
      </c>
      <c r="U44" s="8" t="s">
        <v>394</v>
      </c>
      <c r="V44" s="8" t="s">
        <v>394</v>
      </c>
      <c r="W44" s="8" t="s">
        <v>394</v>
      </c>
      <c r="X44" s="8" t="s">
        <v>394</v>
      </c>
      <c r="Y44" s="8" t="s">
        <v>394</v>
      </c>
      <c r="Z44" s="8" t="s">
        <v>394</v>
      </c>
      <c r="AA44" s="8" t="s">
        <v>394</v>
      </c>
      <c r="AB44" s="8" t="s">
        <v>394</v>
      </c>
      <c r="AC44" s="8" t="s">
        <v>394</v>
      </c>
      <c r="AD44" s="8" t="s">
        <v>394</v>
      </c>
      <c r="AE44" s="8" t="s">
        <v>394</v>
      </c>
      <c r="AF44" s="8" t="s">
        <v>394</v>
      </c>
      <c r="AG44" s="8" t="s">
        <v>394</v>
      </c>
      <c r="AH44" s="8" t="s">
        <v>394</v>
      </c>
      <c r="AI44" s="8" t="s">
        <v>394</v>
      </c>
      <c r="AJ44" s="8" t="s">
        <v>394</v>
      </c>
      <c r="AK44" s="8" t="s">
        <v>394</v>
      </c>
      <c r="AL44" s="8" t="s">
        <v>394</v>
      </c>
      <c r="AM44" s="8" t="s">
        <v>394</v>
      </c>
      <c r="AN44" s="8" t="s">
        <v>394</v>
      </c>
      <c r="AO44" s="8" t="s">
        <v>394</v>
      </c>
      <c r="AP44" s="8" t="s">
        <v>394</v>
      </c>
      <c r="AQ44" s="2" t="b">
        <f ca="1">OFFSET($F44,0,MOD(MONTH(TODAY())+IF(Options!$B$2="Northern",0,6)-1,12))&gt;0</f>
        <v>0</v>
      </c>
      <c r="AR44" s="2" t="b">
        <f ca="1">OFFSET($F44,0,MOD(MONTH(TODAY())+IF(Options!$B$2="Northern",0,6),12))&gt;0</f>
        <v>0</v>
      </c>
    </row>
    <row r="45" spans="1:44" x14ac:dyDescent="0.2">
      <c r="A45" s="18"/>
      <c r="B45" s="9" t="s">
        <v>42</v>
      </c>
      <c r="C45" s="10" t="s">
        <v>48</v>
      </c>
      <c r="D45" s="11" t="s">
        <v>326</v>
      </c>
      <c r="E45" s="10" t="s">
        <v>1</v>
      </c>
      <c r="F45" s="8"/>
      <c r="G45" s="8"/>
      <c r="H45" s="8"/>
      <c r="I45" s="8"/>
      <c r="J45" s="8"/>
      <c r="K45" s="8"/>
      <c r="L45" s="8" t="s">
        <v>394</v>
      </c>
      <c r="M45" s="8" t="s">
        <v>394</v>
      </c>
      <c r="N45" s="8"/>
      <c r="O45" s="8"/>
      <c r="P45" s="8"/>
      <c r="Q45" s="8"/>
      <c r="R45" s="9"/>
      <c r="S45" s="8"/>
      <c r="T45" s="8"/>
      <c r="U45" s="8"/>
      <c r="V45" s="8"/>
      <c r="W45" s="8" t="s">
        <v>394</v>
      </c>
      <c r="X45" s="8" t="s">
        <v>394</v>
      </c>
      <c r="Y45" s="8" t="s">
        <v>394</v>
      </c>
      <c r="Z45" s="8" t="s">
        <v>394</v>
      </c>
      <c r="AA45" s="8" t="s">
        <v>394</v>
      </c>
      <c r="AB45" s="8" t="s">
        <v>394</v>
      </c>
      <c r="AC45" s="8" t="s">
        <v>394</v>
      </c>
      <c r="AD45" s="8" t="s">
        <v>394</v>
      </c>
      <c r="AE45" s="8" t="s">
        <v>394</v>
      </c>
      <c r="AF45" s="8" t="s">
        <v>394</v>
      </c>
      <c r="AG45" s="8" t="s">
        <v>394</v>
      </c>
      <c r="AH45" s="8" t="s">
        <v>394</v>
      </c>
      <c r="AI45" s="8" t="s">
        <v>394</v>
      </c>
      <c r="AJ45" s="8" t="s">
        <v>394</v>
      </c>
      <c r="AK45" s="8" t="s">
        <v>394</v>
      </c>
      <c r="AL45" s="8" t="s">
        <v>394</v>
      </c>
      <c r="AM45" s="8" t="s">
        <v>394</v>
      </c>
      <c r="AN45" s="8"/>
      <c r="AO45" s="8"/>
      <c r="AP45" s="8"/>
      <c r="AQ45" s="2" t="b">
        <f ca="1">OFFSET($F45,0,MOD(MONTH(TODAY())+IF(Options!$B$2="Northern",0,6)-1,12))&gt;0</f>
        <v>0</v>
      </c>
      <c r="AR45" s="2" t="b">
        <f ca="1">OFFSET($F45,0,MOD(MONTH(TODAY())+IF(Options!$B$2="Northern",0,6),12))&gt;0</f>
        <v>0</v>
      </c>
    </row>
    <row r="46" spans="1:44" x14ac:dyDescent="0.2">
      <c r="A46" s="18"/>
      <c r="B46" s="9" t="s">
        <v>206</v>
      </c>
      <c r="C46" s="10" t="s">
        <v>6</v>
      </c>
      <c r="D46" s="11" t="s">
        <v>330</v>
      </c>
      <c r="E46" s="10" t="s">
        <v>2</v>
      </c>
      <c r="F46" s="8"/>
      <c r="G46" s="8"/>
      <c r="H46" s="8"/>
      <c r="I46" s="8" t="s">
        <v>394</v>
      </c>
      <c r="J46" s="8" t="s">
        <v>394</v>
      </c>
      <c r="K46" s="8" t="s">
        <v>394</v>
      </c>
      <c r="L46" s="8" t="s">
        <v>394</v>
      </c>
      <c r="M46" s="8" t="s">
        <v>394</v>
      </c>
      <c r="N46" s="8" t="s">
        <v>394</v>
      </c>
      <c r="O46" s="8" t="s">
        <v>394</v>
      </c>
      <c r="P46" s="8" t="s">
        <v>394</v>
      </c>
      <c r="Q46" s="8"/>
      <c r="R46" s="9"/>
      <c r="S46" s="8"/>
      <c r="T46" s="8"/>
      <c r="U46" s="8"/>
      <c r="V46" s="8"/>
      <c r="W46" s="8" t="s">
        <v>394</v>
      </c>
      <c r="X46" s="8" t="s">
        <v>394</v>
      </c>
      <c r="Y46" s="8" t="s">
        <v>394</v>
      </c>
      <c r="Z46" s="8" t="s">
        <v>394</v>
      </c>
      <c r="AA46" s="8" t="s">
        <v>394</v>
      </c>
      <c r="AB46" s="8" t="s">
        <v>394</v>
      </c>
      <c r="AC46" s="8" t="s">
        <v>394</v>
      </c>
      <c r="AD46" s="8" t="s">
        <v>394</v>
      </c>
      <c r="AE46" s="8" t="s">
        <v>394</v>
      </c>
      <c r="AF46" s="8" t="s">
        <v>394</v>
      </c>
      <c r="AG46" s="8" t="s">
        <v>394</v>
      </c>
      <c r="AH46" s="8" t="s">
        <v>394</v>
      </c>
      <c r="AI46" s="8"/>
      <c r="AJ46" s="8"/>
      <c r="AK46" s="8"/>
      <c r="AL46" s="8"/>
      <c r="AM46" s="8"/>
      <c r="AN46" s="8"/>
      <c r="AO46" s="8"/>
      <c r="AP46" s="8"/>
      <c r="AQ46" s="2" t="b">
        <f ca="1">OFFSET($F46,0,MOD(MONTH(TODAY())+IF(Options!$B$2="Northern",0,6)-1,12))&gt;0</f>
        <v>0</v>
      </c>
      <c r="AR46" s="2" t="b">
        <f ca="1">OFFSET($F46,0,MOD(MONTH(TODAY())+IF(Options!$B$2="Northern",0,6),12))&gt;0</f>
        <v>1</v>
      </c>
    </row>
    <row r="47" spans="1:44" x14ac:dyDescent="0.2">
      <c r="A47" s="18"/>
      <c r="B47" s="9" t="s">
        <v>207</v>
      </c>
      <c r="C47" s="10" t="s">
        <v>49</v>
      </c>
      <c r="D47" s="11" t="s">
        <v>329</v>
      </c>
      <c r="E47" s="10" t="s">
        <v>2</v>
      </c>
      <c r="F47" s="8"/>
      <c r="G47" s="8"/>
      <c r="H47" s="8"/>
      <c r="I47" s="8"/>
      <c r="J47" s="8" t="s">
        <v>394</v>
      </c>
      <c r="K47" s="8" t="s">
        <v>394</v>
      </c>
      <c r="L47" s="8" t="s">
        <v>394</v>
      </c>
      <c r="M47" s="8" t="s">
        <v>394</v>
      </c>
      <c r="N47" s="8" t="s">
        <v>394</v>
      </c>
      <c r="O47" s="8"/>
      <c r="P47" s="8"/>
      <c r="Q47" s="8"/>
      <c r="R47" s="9"/>
      <c r="S47" s="8"/>
      <c r="T47" s="8"/>
      <c r="U47" s="8"/>
      <c r="V47" s="8"/>
      <c r="W47" s="8"/>
      <c r="X47" s="8"/>
      <c r="Y47" s="8"/>
      <c r="Z47" s="8"/>
      <c r="AA47" s="8"/>
      <c r="AB47" s="8" t="s">
        <v>394</v>
      </c>
      <c r="AC47" s="8" t="s">
        <v>394</v>
      </c>
      <c r="AD47" s="8" t="s">
        <v>394</v>
      </c>
      <c r="AE47" s="8" t="s">
        <v>394</v>
      </c>
      <c r="AF47" s="8" t="s">
        <v>394</v>
      </c>
      <c r="AG47" s="8" t="s">
        <v>394</v>
      </c>
      <c r="AH47" s="8" t="s">
        <v>394</v>
      </c>
      <c r="AI47" s="8"/>
      <c r="AJ47" s="8"/>
      <c r="AK47" s="8"/>
      <c r="AL47" s="8"/>
      <c r="AM47" s="8"/>
      <c r="AN47" s="8"/>
      <c r="AO47" s="8"/>
      <c r="AP47" s="8"/>
      <c r="AQ47" s="2" t="b">
        <f ca="1">OFFSET($F47,0,MOD(MONTH(TODAY())+IF(Options!$B$2="Northern",0,6)-1,12))&gt;0</f>
        <v>0</v>
      </c>
      <c r="AR47" s="2" t="b">
        <f ca="1">OFFSET($F47,0,MOD(MONTH(TODAY())+IF(Options!$B$2="Northern",0,6),12))&gt;0</f>
        <v>0</v>
      </c>
    </row>
    <row r="48" spans="1:44" x14ac:dyDescent="0.2">
      <c r="A48" s="18"/>
      <c r="B48" s="9" t="s">
        <v>208</v>
      </c>
      <c r="C48" s="10" t="s">
        <v>16</v>
      </c>
      <c r="D48" s="11" t="s">
        <v>3</v>
      </c>
      <c r="E48" s="10" t="s">
        <v>1</v>
      </c>
      <c r="F48" s="8" t="s">
        <v>394</v>
      </c>
      <c r="G48" s="8" t="s">
        <v>394</v>
      </c>
      <c r="H48" s="8" t="s">
        <v>394</v>
      </c>
      <c r="I48" s="8" t="s">
        <v>394</v>
      </c>
      <c r="J48" s="8" t="s">
        <v>394</v>
      </c>
      <c r="K48" s="8"/>
      <c r="L48" s="8"/>
      <c r="M48" s="8"/>
      <c r="N48" s="8"/>
      <c r="O48" s="8"/>
      <c r="P48" s="8"/>
      <c r="Q48" s="8" t="s">
        <v>394</v>
      </c>
      <c r="R48" s="9"/>
      <c r="S48" s="8" t="s">
        <v>394</v>
      </c>
      <c r="T48" s="8" t="s">
        <v>394</v>
      </c>
      <c r="U48" s="8" t="s">
        <v>394</v>
      </c>
      <c r="V48" s="8" t="s">
        <v>394</v>
      </c>
      <c r="W48" s="8" t="s">
        <v>394</v>
      </c>
      <c r="X48" s="8" t="s">
        <v>394</v>
      </c>
      <c r="Y48" s="8" t="s">
        <v>394</v>
      </c>
      <c r="Z48" s="8" t="s">
        <v>394</v>
      </c>
      <c r="AA48" s="8" t="s">
        <v>394</v>
      </c>
      <c r="AB48" s="8" t="s">
        <v>394</v>
      </c>
      <c r="AC48" s="8" t="s">
        <v>394</v>
      </c>
      <c r="AD48" s="8" t="s">
        <v>394</v>
      </c>
      <c r="AE48" s="8" t="s">
        <v>394</v>
      </c>
      <c r="AF48" s="8" t="s">
        <v>394</v>
      </c>
      <c r="AG48" s="8" t="s">
        <v>394</v>
      </c>
      <c r="AH48" s="8" t="s">
        <v>394</v>
      </c>
      <c r="AI48" s="8" t="s">
        <v>394</v>
      </c>
      <c r="AJ48" s="8" t="s">
        <v>394</v>
      </c>
      <c r="AK48" s="8" t="s">
        <v>394</v>
      </c>
      <c r="AL48" s="8" t="s">
        <v>394</v>
      </c>
      <c r="AM48" s="8" t="s">
        <v>394</v>
      </c>
      <c r="AN48" s="8" t="s">
        <v>394</v>
      </c>
      <c r="AO48" s="8" t="s">
        <v>394</v>
      </c>
      <c r="AP48" s="8" t="s">
        <v>394</v>
      </c>
      <c r="AQ48" s="2" t="b">
        <f ca="1">OFFSET($F48,0,MOD(MONTH(TODAY())+IF(Options!$B$2="Northern",0,6)-1,12))&gt;0</f>
        <v>1</v>
      </c>
      <c r="AR48" s="2" t="b">
        <f ca="1">OFFSET($F48,0,MOD(MONTH(TODAY())+IF(Options!$B$2="Northern",0,6),12))&gt;0</f>
        <v>1</v>
      </c>
    </row>
    <row r="49" spans="1:44" x14ac:dyDescent="0.2">
      <c r="A49" s="18"/>
      <c r="B49" s="9" t="s">
        <v>209</v>
      </c>
      <c r="C49" s="10" t="s">
        <v>18</v>
      </c>
      <c r="D49" s="11" t="s">
        <v>326</v>
      </c>
      <c r="E49" s="10" t="s">
        <v>1</v>
      </c>
      <c r="F49" s="8"/>
      <c r="G49" s="8"/>
      <c r="H49" s="8"/>
      <c r="I49" s="8"/>
      <c r="J49" s="8"/>
      <c r="K49" s="8"/>
      <c r="L49" s="8" t="s">
        <v>394</v>
      </c>
      <c r="M49" s="8" t="s">
        <v>394</v>
      </c>
      <c r="N49" s="8" t="s">
        <v>394</v>
      </c>
      <c r="O49" s="8"/>
      <c r="P49" s="8"/>
      <c r="Q49" s="8"/>
      <c r="R49" s="9"/>
      <c r="S49" s="8"/>
      <c r="T49" s="8"/>
      <c r="U49" s="8"/>
      <c r="V49" s="8"/>
      <c r="W49" s="8" t="s">
        <v>394</v>
      </c>
      <c r="X49" s="8" t="s">
        <v>394</v>
      </c>
      <c r="Y49" s="8" t="s">
        <v>394</v>
      </c>
      <c r="Z49" s="8" t="s">
        <v>394</v>
      </c>
      <c r="AA49" s="8" t="s">
        <v>394</v>
      </c>
      <c r="AB49" s="8" t="s">
        <v>394</v>
      </c>
      <c r="AC49" s="8" t="s">
        <v>394</v>
      </c>
      <c r="AD49" s="8" t="s">
        <v>394</v>
      </c>
      <c r="AE49" s="8" t="s">
        <v>394</v>
      </c>
      <c r="AF49" s="8" t="s">
        <v>394</v>
      </c>
      <c r="AG49" s="8" t="s">
        <v>394</v>
      </c>
      <c r="AH49" s="8" t="s">
        <v>394</v>
      </c>
      <c r="AI49" s="8" t="s">
        <v>394</v>
      </c>
      <c r="AJ49" s="8" t="s">
        <v>394</v>
      </c>
      <c r="AK49" s="8" t="s">
        <v>394</v>
      </c>
      <c r="AL49" s="8" t="s">
        <v>394</v>
      </c>
      <c r="AM49" s="8" t="s">
        <v>394</v>
      </c>
      <c r="AN49" s="8"/>
      <c r="AO49" s="8"/>
      <c r="AP49" s="8"/>
      <c r="AQ49" s="2" t="b">
        <f ca="1">OFFSET($F49,0,MOD(MONTH(TODAY())+IF(Options!$B$2="Northern",0,6)-1,12))&gt;0</f>
        <v>0</v>
      </c>
      <c r="AR49" s="2" t="b">
        <f ca="1">OFFSET($F49,0,MOD(MONTH(TODAY())+IF(Options!$B$2="Northern",0,6),12))&gt;0</f>
        <v>0</v>
      </c>
    </row>
    <row r="50" spans="1:44" x14ac:dyDescent="0.2">
      <c r="A50" s="18"/>
      <c r="B50" s="9" t="s">
        <v>210</v>
      </c>
      <c r="C50" s="10" t="s">
        <v>0</v>
      </c>
      <c r="D50" s="11" t="s">
        <v>3</v>
      </c>
      <c r="E50" s="10" t="s">
        <v>1</v>
      </c>
      <c r="F50" s="8" t="s">
        <v>394</v>
      </c>
      <c r="G50" s="8" t="s">
        <v>394</v>
      </c>
      <c r="H50" s="8" t="s">
        <v>394</v>
      </c>
      <c r="I50" s="8" t="s">
        <v>394</v>
      </c>
      <c r="J50" s="8" t="s">
        <v>394</v>
      </c>
      <c r="K50" s="8" t="s">
        <v>394</v>
      </c>
      <c r="L50" s="8" t="s">
        <v>394</v>
      </c>
      <c r="M50" s="8" t="s">
        <v>394</v>
      </c>
      <c r="N50" s="8" t="s">
        <v>394</v>
      </c>
      <c r="O50" s="8" t="s">
        <v>394</v>
      </c>
      <c r="P50" s="8" t="s">
        <v>394</v>
      </c>
      <c r="Q50" s="8" t="s">
        <v>394</v>
      </c>
      <c r="R50" s="9"/>
      <c r="S50" s="8" t="s">
        <v>394</v>
      </c>
      <c r="T50" s="8" t="s">
        <v>394</v>
      </c>
      <c r="U50" s="8" t="s">
        <v>394</v>
      </c>
      <c r="V50" s="8" t="s">
        <v>394</v>
      </c>
      <c r="W50" s="8" t="s">
        <v>394</v>
      </c>
      <c r="X50" s="8" t="s">
        <v>394</v>
      </c>
      <c r="Y50" s="8" t="s">
        <v>394</v>
      </c>
      <c r="Z50" s="8" t="s">
        <v>394</v>
      </c>
      <c r="AA50" s="8" t="s">
        <v>394</v>
      </c>
      <c r="AB50" s="8" t="s">
        <v>394</v>
      </c>
      <c r="AC50" s="8" t="s">
        <v>394</v>
      </c>
      <c r="AD50" s="8" t="s">
        <v>394</v>
      </c>
      <c r="AE50" s="8" t="s">
        <v>394</v>
      </c>
      <c r="AF50" s="8" t="s">
        <v>394</v>
      </c>
      <c r="AG50" s="8" t="s">
        <v>394</v>
      </c>
      <c r="AH50" s="8" t="s">
        <v>394</v>
      </c>
      <c r="AI50" s="8" t="s">
        <v>394</v>
      </c>
      <c r="AJ50" s="8" t="s">
        <v>394</v>
      </c>
      <c r="AK50" s="8" t="s">
        <v>394</v>
      </c>
      <c r="AL50" s="8" t="s">
        <v>394</v>
      </c>
      <c r="AM50" s="8" t="s">
        <v>394</v>
      </c>
      <c r="AN50" s="8" t="s">
        <v>394</v>
      </c>
      <c r="AO50" s="8" t="s">
        <v>394</v>
      </c>
      <c r="AP50" s="8" t="s">
        <v>394</v>
      </c>
      <c r="AQ50" s="2" t="b">
        <f ca="1">OFFSET($F50,0,MOD(MONTH(TODAY())+IF(Options!$B$2="Northern",0,6)-1,12))&gt;0</f>
        <v>1</v>
      </c>
      <c r="AR50" s="2" t="b">
        <f ca="1">OFFSET($F50,0,MOD(MONTH(TODAY())+IF(Options!$B$2="Northern",0,6),12))&gt;0</f>
        <v>1</v>
      </c>
    </row>
    <row r="51" spans="1:44" x14ac:dyDescent="0.2">
      <c r="A51" s="18"/>
      <c r="B51" s="9" t="s">
        <v>211</v>
      </c>
      <c r="C51" s="10" t="s">
        <v>0</v>
      </c>
      <c r="D51" s="11" t="s">
        <v>329</v>
      </c>
      <c r="E51" s="10" t="s">
        <v>2</v>
      </c>
      <c r="F51" s="8" t="s">
        <v>394</v>
      </c>
      <c r="G51" s="8" t="s">
        <v>394</v>
      </c>
      <c r="H51" s="8" t="s">
        <v>394</v>
      </c>
      <c r="I51" s="8" t="s">
        <v>394</v>
      </c>
      <c r="J51" s="8" t="s">
        <v>394</v>
      </c>
      <c r="K51" s="8" t="s">
        <v>394</v>
      </c>
      <c r="L51" s="8" t="s">
        <v>394</v>
      </c>
      <c r="M51" s="8" t="s">
        <v>394</v>
      </c>
      <c r="N51" s="8" t="s">
        <v>394</v>
      </c>
      <c r="O51" s="8" t="s">
        <v>394</v>
      </c>
      <c r="P51" s="8" t="s">
        <v>394</v>
      </c>
      <c r="Q51" s="8" t="s">
        <v>394</v>
      </c>
      <c r="R51" s="9"/>
      <c r="S51" s="8"/>
      <c r="T51" s="8"/>
      <c r="U51" s="8"/>
      <c r="V51" s="8"/>
      <c r="W51" s="8"/>
      <c r="X51" s="8"/>
      <c r="Y51" s="8"/>
      <c r="Z51" s="8"/>
      <c r="AA51" s="8"/>
      <c r="AB51" s="8" t="s">
        <v>394</v>
      </c>
      <c r="AC51" s="8" t="s">
        <v>394</v>
      </c>
      <c r="AD51" s="8" t="s">
        <v>394</v>
      </c>
      <c r="AE51" s="8" t="s">
        <v>394</v>
      </c>
      <c r="AF51" s="8" t="s">
        <v>394</v>
      </c>
      <c r="AG51" s="8" t="s">
        <v>394</v>
      </c>
      <c r="AH51" s="8" t="s">
        <v>394</v>
      </c>
      <c r="AI51" s="8"/>
      <c r="AJ51" s="8"/>
      <c r="AK51" s="8"/>
      <c r="AL51" s="8"/>
      <c r="AM51" s="8"/>
      <c r="AN51" s="8"/>
      <c r="AO51" s="8"/>
      <c r="AP51" s="8"/>
      <c r="AQ51" s="2" t="b">
        <f ca="1">OFFSET($F51,0,MOD(MONTH(TODAY())+IF(Options!$B$2="Northern",0,6)-1,12))&gt;0</f>
        <v>1</v>
      </c>
      <c r="AR51" s="2" t="b">
        <f ca="1">OFFSET($F51,0,MOD(MONTH(TODAY())+IF(Options!$B$2="Northern",0,6),12))&gt;0</f>
        <v>1</v>
      </c>
    </row>
    <row r="52" spans="1:44" x14ac:dyDescent="0.2">
      <c r="A52" s="18"/>
      <c r="B52" s="9" t="s">
        <v>212</v>
      </c>
      <c r="C52" s="10" t="s">
        <v>36</v>
      </c>
      <c r="D52" s="11" t="s">
        <v>3</v>
      </c>
      <c r="E52" s="10" t="s">
        <v>2</v>
      </c>
      <c r="F52" s="8"/>
      <c r="G52" s="8"/>
      <c r="H52" s="8"/>
      <c r="I52" s="8"/>
      <c r="J52" s="8"/>
      <c r="K52" s="8"/>
      <c r="L52" s="8"/>
      <c r="M52" s="8"/>
      <c r="N52" s="8" t="s">
        <v>394</v>
      </c>
      <c r="O52" s="8" t="s">
        <v>394</v>
      </c>
      <c r="P52" s="8" t="s">
        <v>394</v>
      </c>
      <c r="Q52" s="8" t="s">
        <v>394</v>
      </c>
      <c r="R52" s="9"/>
      <c r="S52" s="8" t="s">
        <v>394</v>
      </c>
      <c r="T52" s="8" t="s">
        <v>394</v>
      </c>
      <c r="U52" s="8" t="s">
        <v>394</v>
      </c>
      <c r="V52" s="8" t="s">
        <v>394</v>
      </c>
      <c r="W52" s="8" t="s">
        <v>394</v>
      </c>
      <c r="X52" s="8" t="s">
        <v>394</v>
      </c>
      <c r="Y52" s="8" t="s">
        <v>394</v>
      </c>
      <c r="Z52" s="8" t="s">
        <v>394</v>
      </c>
      <c r="AA52" s="8" t="s">
        <v>394</v>
      </c>
      <c r="AB52" s="8" t="s">
        <v>394</v>
      </c>
      <c r="AC52" s="8" t="s">
        <v>394</v>
      </c>
      <c r="AD52" s="8" t="s">
        <v>394</v>
      </c>
      <c r="AE52" s="8" t="s">
        <v>394</v>
      </c>
      <c r="AF52" s="8" t="s">
        <v>394</v>
      </c>
      <c r="AG52" s="8" t="s">
        <v>394</v>
      </c>
      <c r="AH52" s="8" t="s">
        <v>394</v>
      </c>
      <c r="AI52" s="8" t="s">
        <v>394</v>
      </c>
      <c r="AJ52" s="8" t="s">
        <v>394</v>
      </c>
      <c r="AK52" s="8" t="s">
        <v>394</v>
      </c>
      <c r="AL52" s="8" t="s">
        <v>394</v>
      </c>
      <c r="AM52" s="8" t="s">
        <v>394</v>
      </c>
      <c r="AN52" s="8" t="s">
        <v>394</v>
      </c>
      <c r="AO52" s="8" t="s">
        <v>394</v>
      </c>
      <c r="AP52" s="8" t="s">
        <v>394</v>
      </c>
      <c r="AQ52" s="2" t="b">
        <f ca="1">OFFSET($F52,0,MOD(MONTH(TODAY())+IF(Options!$B$2="Northern",0,6)-1,12))&gt;0</f>
        <v>0</v>
      </c>
      <c r="AR52" s="2" t="b">
        <f ca="1">OFFSET($F52,0,MOD(MONTH(TODAY())+IF(Options!$B$2="Northern",0,6),12))&gt;0</f>
        <v>0</v>
      </c>
    </row>
    <row r="53" spans="1:44" x14ac:dyDescent="0.2">
      <c r="A53" s="18"/>
      <c r="B53" s="9" t="s">
        <v>213</v>
      </c>
      <c r="C53" s="10" t="s">
        <v>20</v>
      </c>
      <c r="D53" s="11" t="s">
        <v>331</v>
      </c>
      <c r="E53" s="10" t="s">
        <v>2</v>
      </c>
      <c r="F53" s="8"/>
      <c r="G53" s="8"/>
      <c r="H53" s="8"/>
      <c r="I53" s="8"/>
      <c r="J53" s="8"/>
      <c r="K53" s="8" t="s">
        <v>394</v>
      </c>
      <c r="L53" s="8" t="s">
        <v>394</v>
      </c>
      <c r="M53" s="8" t="s">
        <v>394</v>
      </c>
      <c r="N53" s="8" t="s">
        <v>394</v>
      </c>
      <c r="O53" s="8"/>
      <c r="P53" s="8"/>
      <c r="Q53" s="8"/>
      <c r="R53" s="9"/>
      <c r="S53" s="8" t="s">
        <v>394</v>
      </c>
      <c r="T53" s="8" t="s">
        <v>394</v>
      </c>
      <c r="U53" s="8" t="s">
        <v>394</v>
      </c>
      <c r="V53" s="8" t="s">
        <v>394</v>
      </c>
      <c r="W53" s="8"/>
      <c r="X53" s="8"/>
      <c r="Y53" s="8"/>
      <c r="Z53" s="8"/>
      <c r="AA53" s="8"/>
      <c r="AB53" s="8" t="s">
        <v>394</v>
      </c>
      <c r="AC53" s="8" t="s">
        <v>394</v>
      </c>
      <c r="AD53" s="8" t="s">
        <v>394</v>
      </c>
      <c r="AE53" s="8" t="s">
        <v>394</v>
      </c>
      <c r="AF53" s="8" t="s">
        <v>394</v>
      </c>
      <c r="AG53" s="8" t="s">
        <v>394</v>
      </c>
      <c r="AH53" s="8" t="s">
        <v>394</v>
      </c>
      <c r="AI53" s="8"/>
      <c r="AJ53" s="8"/>
      <c r="AK53" s="8"/>
      <c r="AL53" s="8"/>
      <c r="AM53" s="8"/>
      <c r="AN53" s="8" t="s">
        <v>394</v>
      </c>
      <c r="AO53" s="8" t="s">
        <v>394</v>
      </c>
      <c r="AP53" s="8" t="s">
        <v>394</v>
      </c>
      <c r="AQ53" s="2" t="b">
        <f ca="1">OFFSET($F53,0,MOD(MONTH(TODAY())+IF(Options!$B$2="Northern",0,6)-1,12))&gt;0</f>
        <v>0</v>
      </c>
      <c r="AR53" s="2" t="b">
        <f ca="1">OFFSET($F53,0,MOD(MONTH(TODAY())+IF(Options!$B$2="Northern",0,6),12))&gt;0</f>
        <v>0</v>
      </c>
    </row>
    <row r="54" spans="1:44" x14ac:dyDescent="0.2">
      <c r="A54" s="18"/>
      <c r="B54" s="9" t="s">
        <v>214</v>
      </c>
      <c r="C54" s="10" t="s">
        <v>13</v>
      </c>
      <c r="D54" s="11" t="s">
        <v>3</v>
      </c>
      <c r="E54" s="10" t="s">
        <v>2</v>
      </c>
      <c r="F54" s="8" t="s">
        <v>394</v>
      </c>
      <c r="G54" s="8" t="s">
        <v>394</v>
      </c>
      <c r="H54" s="8"/>
      <c r="I54" s="8"/>
      <c r="J54" s="8"/>
      <c r="K54" s="8"/>
      <c r="L54" s="8"/>
      <c r="M54" s="8"/>
      <c r="N54" s="8"/>
      <c r="O54" s="8"/>
      <c r="P54" s="8"/>
      <c r="Q54" s="8" t="s">
        <v>394</v>
      </c>
      <c r="R54" s="9"/>
      <c r="S54" s="8" t="s">
        <v>394</v>
      </c>
      <c r="T54" s="8" t="s">
        <v>394</v>
      </c>
      <c r="U54" s="8" t="s">
        <v>394</v>
      </c>
      <c r="V54" s="8" t="s">
        <v>394</v>
      </c>
      <c r="W54" s="8" t="s">
        <v>394</v>
      </c>
      <c r="X54" s="8" t="s">
        <v>394</v>
      </c>
      <c r="Y54" s="8" t="s">
        <v>394</v>
      </c>
      <c r="Z54" s="8" t="s">
        <v>394</v>
      </c>
      <c r="AA54" s="8" t="s">
        <v>394</v>
      </c>
      <c r="AB54" s="8" t="s">
        <v>394</v>
      </c>
      <c r="AC54" s="8" t="s">
        <v>394</v>
      </c>
      <c r="AD54" s="8" t="s">
        <v>394</v>
      </c>
      <c r="AE54" s="8" t="s">
        <v>394</v>
      </c>
      <c r="AF54" s="8" t="s">
        <v>394</v>
      </c>
      <c r="AG54" s="8" t="s">
        <v>394</v>
      </c>
      <c r="AH54" s="8" t="s">
        <v>394</v>
      </c>
      <c r="AI54" s="8" t="s">
        <v>394</v>
      </c>
      <c r="AJ54" s="8" t="s">
        <v>394</v>
      </c>
      <c r="AK54" s="8" t="s">
        <v>394</v>
      </c>
      <c r="AL54" s="8" t="s">
        <v>394</v>
      </c>
      <c r="AM54" s="8" t="s">
        <v>394</v>
      </c>
      <c r="AN54" s="8" t="s">
        <v>394</v>
      </c>
      <c r="AO54" s="8" t="s">
        <v>394</v>
      </c>
      <c r="AP54" s="8" t="s">
        <v>394</v>
      </c>
      <c r="AQ54" s="2" t="b">
        <f ca="1">OFFSET($F54,0,MOD(MONTH(TODAY())+IF(Options!$B$2="Northern",0,6)-1,12))&gt;0</f>
        <v>0</v>
      </c>
      <c r="AR54" s="2" t="b">
        <f ca="1">OFFSET($F54,0,MOD(MONTH(TODAY())+IF(Options!$B$2="Northern",0,6),12))&gt;0</f>
        <v>0</v>
      </c>
    </row>
    <row r="55" spans="1:44" x14ac:dyDescent="0.2">
      <c r="A55" s="18"/>
      <c r="B55" s="9" t="s">
        <v>215</v>
      </c>
      <c r="C55" s="10" t="s">
        <v>0</v>
      </c>
      <c r="D55" s="11" t="s">
        <v>329</v>
      </c>
      <c r="E55" s="10" t="s">
        <v>5</v>
      </c>
      <c r="F55" s="8" t="s">
        <v>394</v>
      </c>
      <c r="G55" s="8" t="s">
        <v>394</v>
      </c>
      <c r="H55" s="8" t="s">
        <v>394</v>
      </c>
      <c r="I55" s="8" t="s">
        <v>394</v>
      </c>
      <c r="J55" s="8" t="s">
        <v>394</v>
      </c>
      <c r="K55" s="8" t="s">
        <v>394</v>
      </c>
      <c r="L55" s="8" t="s">
        <v>394</v>
      </c>
      <c r="M55" s="8" t="s">
        <v>394</v>
      </c>
      <c r="N55" s="8" t="s">
        <v>394</v>
      </c>
      <c r="O55" s="8" t="s">
        <v>394</v>
      </c>
      <c r="P55" s="8" t="s">
        <v>394</v>
      </c>
      <c r="Q55" s="8" t="s">
        <v>394</v>
      </c>
      <c r="R55" s="9"/>
      <c r="S55" s="8"/>
      <c r="T55" s="8"/>
      <c r="U55" s="8"/>
      <c r="V55" s="8"/>
      <c r="W55" s="8"/>
      <c r="X55" s="8"/>
      <c r="Y55" s="8"/>
      <c r="Z55" s="8"/>
      <c r="AA55" s="8"/>
      <c r="AB55" s="8" t="s">
        <v>394</v>
      </c>
      <c r="AC55" s="8" t="s">
        <v>394</v>
      </c>
      <c r="AD55" s="8" t="s">
        <v>394</v>
      </c>
      <c r="AE55" s="8" t="s">
        <v>394</v>
      </c>
      <c r="AF55" s="8" t="s">
        <v>394</v>
      </c>
      <c r="AG55" s="8" t="s">
        <v>394</v>
      </c>
      <c r="AH55" s="8" t="s">
        <v>394</v>
      </c>
      <c r="AI55" s="8"/>
      <c r="AJ55" s="8"/>
      <c r="AK55" s="8"/>
      <c r="AL55" s="8"/>
      <c r="AM55" s="8"/>
      <c r="AN55" s="8"/>
      <c r="AO55" s="8"/>
      <c r="AP55" s="8"/>
      <c r="AQ55" s="2" t="b">
        <f ca="1">OFFSET($F55,0,MOD(MONTH(TODAY())+IF(Options!$B$2="Northern",0,6)-1,12))&gt;0</f>
        <v>1</v>
      </c>
      <c r="AR55" s="2" t="b">
        <f ca="1">OFFSET($F55,0,MOD(MONTH(TODAY())+IF(Options!$B$2="Northern",0,6),12))&gt;0</f>
        <v>1</v>
      </c>
    </row>
    <row r="56" spans="1:44" x14ac:dyDescent="0.2">
      <c r="A56" s="18"/>
      <c r="B56" s="9" t="s">
        <v>216</v>
      </c>
      <c r="C56" s="10" t="s">
        <v>18</v>
      </c>
      <c r="D56" s="11" t="s">
        <v>3</v>
      </c>
      <c r="E56" s="10" t="s">
        <v>1</v>
      </c>
      <c r="F56" s="8"/>
      <c r="G56" s="8"/>
      <c r="H56" s="8"/>
      <c r="I56" s="8"/>
      <c r="J56" s="8"/>
      <c r="K56" s="8"/>
      <c r="L56" s="8" t="s">
        <v>394</v>
      </c>
      <c r="M56" s="8" t="s">
        <v>394</v>
      </c>
      <c r="N56" s="8" t="s">
        <v>394</v>
      </c>
      <c r="O56" s="8"/>
      <c r="P56" s="8"/>
      <c r="Q56" s="8"/>
      <c r="R56" s="9"/>
      <c r="S56" s="8" t="s">
        <v>394</v>
      </c>
      <c r="T56" s="8" t="s">
        <v>394</v>
      </c>
      <c r="U56" s="8" t="s">
        <v>394</v>
      </c>
      <c r="V56" s="8" t="s">
        <v>394</v>
      </c>
      <c r="W56" s="8" t="s">
        <v>394</v>
      </c>
      <c r="X56" s="8" t="s">
        <v>394</v>
      </c>
      <c r="Y56" s="8" t="s">
        <v>394</v>
      </c>
      <c r="Z56" s="8" t="s">
        <v>394</v>
      </c>
      <c r="AA56" s="8" t="s">
        <v>394</v>
      </c>
      <c r="AB56" s="8" t="s">
        <v>394</v>
      </c>
      <c r="AC56" s="8" t="s">
        <v>394</v>
      </c>
      <c r="AD56" s="8" t="s">
        <v>394</v>
      </c>
      <c r="AE56" s="8" t="s">
        <v>394</v>
      </c>
      <c r="AF56" s="8" t="s">
        <v>394</v>
      </c>
      <c r="AG56" s="8" t="s">
        <v>394</v>
      </c>
      <c r="AH56" s="8" t="s">
        <v>394</v>
      </c>
      <c r="AI56" s="8" t="s">
        <v>394</v>
      </c>
      <c r="AJ56" s="8" t="s">
        <v>394</v>
      </c>
      <c r="AK56" s="8" t="s">
        <v>394</v>
      </c>
      <c r="AL56" s="8" t="s">
        <v>394</v>
      </c>
      <c r="AM56" s="8" t="s">
        <v>394</v>
      </c>
      <c r="AN56" s="8" t="s">
        <v>394</v>
      </c>
      <c r="AO56" s="8" t="s">
        <v>394</v>
      </c>
      <c r="AP56" s="8" t="s">
        <v>394</v>
      </c>
      <c r="AQ56" s="2" t="b">
        <f ca="1">OFFSET($F56,0,MOD(MONTH(TODAY())+IF(Options!$B$2="Northern",0,6)-1,12))&gt;0</f>
        <v>0</v>
      </c>
      <c r="AR56" s="2" t="b">
        <f ca="1">OFFSET($F56,0,MOD(MONTH(TODAY())+IF(Options!$B$2="Northern",0,6),12))&gt;0</f>
        <v>0</v>
      </c>
    </row>
    <row r="57" spans="1:44" x14ac:dyDescent="0.2">
      <c r="A57" s="18"/>
      <c r="B57" s="9" t="s">
        <v>217</v>
      </c>
      <c r="C57" s="10" t="s">
        <v>26</v>
      </c>
      <c r="D57" s="11" t="s">
        <v>329</v>
      </c>
      <c r="E57" s="10" t="s">
        <v>2</v>
      </c>
      <c r="F57" s="8"/>
      <c r="G57" s="8"/>
      <c r="H57" s="8"/>
      <c r="I57" s="8"/>
      <c r="J57" s="8" t="s">
        <v>394</v>
      </c>
      <c r="K57" s="8" t="s">
        <v>394</v>
      </c>
      <c r="L57" s="8" t="s">
        <v>394</v>
      </c>
      <c r="M57" s="8" t="s">
        <v>394</v>
      </c>
      <c r="N57" s="8" t="s">
        <v>394</v>
      </c>
      <c r="O57" s="8" t="s">
        <v>394</v>
      </c>
      <c r="P57" s="8"/>
      <c r="Q57" s="8"/>
      <c r="R57" s="9"/>
      <c r="S57" s="8"/>
      <c r="T57" s="8"/>
      <c r="U57" s="8"/>
      <c r="V57" s="8"/>
      <c r="W57" s="8"/>
      <c r="X57" s="8"/>
      <c r="Y57" s="8"/>
      <c r="Z57" s="8"/>
      <c r="AA57" s="8"/>
      <c r="AB57" s="8" t="s">
        <v>394</v>
      </c>
      <c r="AC57" s="8" t="s">
        <v>394</v>
      </c>
      <c r="AD57" s="8" t="s">
        <v>394</v>
      </c>
      <c r="AE57" s="8" t="s">
        <v>394</v>
      </c>
      <c r="AF57" s="8" t="s">
        <v>394</v>
      </c>
      <c r="AG57" s="8" t="s">
        <v>394</v>
      </c>
      <c r="AH57" s="8" t="s">
        <v>394</v>
      </c>
      <c r="AI57" s="8"/>
      <c r="AJ57" s="8"/>
      <c r="AK57" s="8"/>
      <c r="AL57" s="8"/>
      <c r="AM57" s="8"/>
      <c r="AN57" s="8"/>
      <c r="AO57" s="8"/>
      <c r="AP57" s="8"/>
      <c r="AQ57" s="2" t="b">
        <f ca="1">OFFSET($F57,0,MOD(MONTH(TODAY())+IF(Options!$B$2="Northern",0,6)-1,12))&gt;0</f>
        <v>0</v>
      </c>
      <c r="AR57" s="2" t="b">
        <f ca="1">OFFSET($F57,0,MOD(MONTH(TODAY())+IF(Options!$B$2="Northern",0,6),12))&gt;0</f>
        <v>0</v>
      </c>
    </row>
    <row r="58" spans="1:44" x14ac:dyDescent="0.2">
      <c r="A58" s="18"/>
      <c r="B58" s="9" t="s">
        <v>218</v>
      </c>
      <c r="C58" s="10" t="s">
        <v>0</v>
      </c>
      <c r="D58" s="11" t="s">
        <v>329</v>
      </c>
      <c r="E58" s="10" t="s">
        <v>5</v>
      </c>
      <c r="F58" s="8" t="s">
        <v>394</v>
      </c>
      <c r="G58" s="8" t="s">
        <v>394</v>
      </c>
      <c r="H58" s="8" t="s">
        <v>394</v>
      </c>
      <c r="I58" s="8" t="s">
        <v>394</v>
      </c>
      <c r="J58" s="8" t="s">
        <v>394</v>
      </c>
      <c r="K58" s="8" t="s">
        <v>394</v>
      </c>
      <c r="L58" s="8" t="s">
        <v>394</v>
      </c>
      <c r="M58" s="8" t="s">
        <v>394</v>
      </c>
      <c r="N58" s="8" t="s">
        <v>394</v>
      </c>
      <c r="O58" s="8" t="s">
        <v>394</v>
      </c>
      <c r="P58" s="8" t="s">
        <v>394</v>
      </c>
      <c r="Q58" s="8" t="s">
        <v>394</v>
      </c>
      <c r="R58" s="9"/>
      <c r="S58" s="8"/>
      <c r="T58" s="8"/>
      <c r="U58" s="8"/>
      <c r="V58" s="8"/>
      <c r="W58" s="8"/>
      <c r="X58" s="8"/>
      <c r="Y58" s="8"/>
      <c r="Z58" s="8"/>
      <c r="AA58" s="8"/>
      <c r="AB58" s="8" t="s">
        <v>394</v>
      </c>
      <c r="AC58" s="8" t="s">
        <v>394</v>
      </c>
      <c r="AD58" s="8" t="s">
        <v>394</v>
      </c>
      <c r="AE58" s="8" t="s">
        <v>394</v>
      </c>
      <c r="AF58" s="8" t="s">
        <v>394</v>
      </c>
      <c r="AG58" s="8" t="s">
        <v>394</v>
      </c>
      <c r="AH58" s="8" t="s">
        <v>394</v>
      </c>
      <c r="AI58" s="8"/>
      <c r="AJ58" s="8"/>
      <c r="AK58" s="8"/>
      <c r="AL58" s="8"/>
      <c r="AM58" s="8"/>
      <c r="AN58" s="8"/>
      <c r="AO58" s="8"/>
      <c r="AP58" s="8"/>
      <c r="AQ58" s="2" t="b">
        <f ca="1">OFFSET($F58,0,MOD(MONTH(TODAY())+IF(Options!$B$2="Northern",0,6)-1,12))&gt;0</f>
        <v>1</v>
      </c>
      <c r="AR58" s="2" t="b">
        <f ca="1">OFFSET($F58,0,MOD(MONTH(TODAY())+IF(Options!$B$2="Northern",0,6),12))&gt;0</f>
        <v>1</v>
      </c>
    </row>
    <row r="59" spans="1:44" x14ac:dyDescent="0.2">
      <c r="A59" s="18"/>
      <c r="B59" s="9" t="s">
        <v>219</v>
      </c>
      <c r="C59" s="10" t="s">
        <v>9</v>
      </c>
      <c r="D59" s="11" t="s">
        <v>326</v>
      </c>
      <c r="E59" s="10" t="s">
        <v>1</v>
      </c>
      <c r="F59" s="8"/>
      <c r="G59" s="8"/>
      <c r="H59" s="8"/>
      <c r="I59" s="8"/>
      <c r="J59" s="8"/>
      <c r="K59" s="8"/>
      <c r="L59" s="8"/>
      <c r="M59" s="8" t="s">
        <v>394</v>
      </c>
      <c r="N59" s="8" t="s">
        <v>394</v>
      </c>
      <c r="O59" s="8" t="s">
        <v>394</v>
      </c>
      <c r="P59" s="8" t="s">
        <v>394</v>
      </c>
      <c r="Q59" s="8"/>
      <c r="R59" s="9"/>
      <c r="S59" s="8"/>
      <c r="T59" s="8"/>
      <c r="U59" s="8"/>
      <c r="V59" s="8"/>
      <c r="W59" s="8" t="s">
        <v>394</v>
      </c>
      <c r="X59" s="8" t="s">
        <v>394</v>
      </c>
      <c r="Y59" s="8" t="s">
        <v>394</v>
      </c>
      <c r="Z59" s="8" t="s">
        <v>394</v>
      </c>
      <c r="AA59" s="8" t="s">
        <v>394</v>
      </c>
      <c r="AB59" s="8" t="s">
        <v>394</v>
      </c>
      <c r="AC59" s="8" t="s">
        <v>394</v>
      </c>
      <c r="AD59" s="8" t="s">
        <v>394</v>
      </c>
      <c r="AE59" s="8" t="s">
        <v>394</v>
      </c>
      <c r="AF59" s="8" t="s">
        <v>394</v>
      </c>
      <c r="AG59" s="8" t="s">
        <v>394</v>
      </c>
      <c r="AH59" s="8" t="s">
        <v>394</v>
      </c>
      <c r="AI59" s="8" t="s">
        <v>394</v>
      </c>
      <c r="AJ59" s="8" t="s">
        <v>394</v>
      </c>
      <c r="AK59" s="8" t="s">
        <v>394</v>
      </c>
      <c r="AL59" s="8" t="s">
        <v>394</v>
      </c>
      <c r="AM59" s="8" t="s">
        <v>394</v>
      </c>
      <c r="AN59" s="8"/>
      <c r="AO59" s="8"/>
      <c r="AP59" s="8"/>
      <c r="AQ59" s="2" t="b">
        <f ca="1">OFFSET($F59,0,MOD(MONTH(TODAY())+IF(Options!$B$2="Northern",0,6)-1,12))&gt;0</f>
        <v>0</v>
      </c>
      <c r="AR59" s="2" t="b">
        <f ca="1">OFFSET($F59,0,MOD(MONTH(TODAY())+IF(Options!$B$2="Northern",0,6),12))&gt;0</f>
        <v>0</v>
      </c>
    </row>
    <row r="60" spans="1:44" x14ac:dyDescent="0.2">
      <c r="A60" s="18"/>
      <c r="B60" s="9" t="s">
        <v>220</v>
      </c>
      <c r="C60" s="10" t="s">
        <v>0</v>
      </c>
      <c r="D60" s="11" t="s">
        <v>3</v>
      </c>
      <c r="E60" s="10" t="s">
        <v>1</v>
      </c>
      <c r="F60" s="8" t="s">
        <v>394</v>
      </c>
      <c r="G60" s="8" t="s">
        <v>394</v>
      </c>
      <c r="H60" s="8" t="s">
        <v>394</v>
      </c>
      <c r="I60" s="8" t="s">
        <v>394</v>
      </c>
      <c r="J60" s="8" t="s">
        <v>394</v>
      </c>
      <c r="K60" s="8" t="s">
        <v>394</v>
      </c>
      <c r="L60" s="8" t="s">
        <v>394</v>
      </c>
      <c r="M60" s="8" t="s">
        <v>394</v>
      </c>
      <c r="N60" s="8" t="s">
        <v>394</v>
      </c>
      <c r="O60" s="8" t="s">
        <v>394</v>
      </c>
      <c r="P60" s="8" t="s">
        <v>394</v>
      </c>
      <c r="Q60" s="8" t="s">
        <v>394</v>
      </c>
      <c r="R60" s="9"/>
      <c r="S60" s="8" t="s">
        <v>394</v>
      </c>
      <c r="T60" s="8" t="s">
        <v>394</v>
      </c>
      <c r="U60" s="8" t="s">
        <v>394</v>
      </c>
      <c r="V60" s="8" t="s">
        <v>394</v>
      </c>
      <c r="W60" s="8" t="s">
        <v>394</v>
      </c>
      <c r="X60" s="8" t="s">
        <v>394</v>
      </c>
      <c r="Y60" s="8" t="s">
        <v>394</v>
      </c>
      <c r="Z60" s="8" t="s">
        <v>394</v>
      </c>
      <c r="AA60" s="8" t="s">
        <v>394</v>
      </c>
      <c r="AB60" s="8" t="s">
        <v>394</v>
      </c>
      <c r="AC60" s="8" t="s">
        <v>394</v>
      </c>
      <c r="AD60" s="8" t="s">
        <v>394</v>
      </c>
      <c r="AE60" s="8" t="s">
        <v>394</v>
      </c>
      <c r="AF60" s="8" t="s">
        <v>394</v>
      </c>
      <c r="AG60" s="8" t="s">
        <v>394</v>
      </c>
      <c r="AH60" s="8" t="s">
        <v>394</v>
      </c>
      <c r="AI60" s="8" t="s">
        <v>394</v>
      </c>
      <c r="AJ60" s="8" t="s">
        <v>394</v>
      </c>
      <c r="AK60" s="8" t="s">
        <v>394</v>
      </c>
      <c r="AL60" s="8" t="s">
        <v>394</v>
      </c>
      <c r="AM60" s="8" t="s">
        <v>394</v>
      </c>
      <c r="AN60" s="8" t="s">
        <v>394</v>
      </c>
      <c r="AO60" s="8" t="s">
        <v>394</v>
      </c>
      <c r="AP60" s="8" t="s">
        <v>394</v>
      </c>
      <c r="AQ60" s="2" t="b">
        <f ca="1">OFFSET($F60,0,MOD(MONTH(TODAY())+IF(Options!$B$2="Northern",0,6)-1,12))&gt;0</f>
        <v>1</v>
      </c>
      <c r="AR60" s="2" t="b">
        <f ca="1">OFFSET($F60,0,MOD(MONTH(TODAY())+IF(Options!$B$2="Northern",0,6),12))&gt;0</f>
        <v>1</v>
      </c>
    </row>
    <row r="61" spans="1:44" x14ac:dyDescent="0.2">
      <c r="A61" s="18"/>
      <c r="B61" s="9" t="s">
        <v>221</v>
      </c>
      <c r="C61" s="10" t="s">
        <v>17</v>
      </c>
      <c r="D61" s="11" t="s">
        <v>3</v>
      </c>
      <c r="E61" s="10" t="s">
        <v>1</v>
      </c>
      <c r="F61" s="8"/>
      <c r="G61" s="8"/>
      <c r="H61" s="8"/>
      <c r="I61" s="8"/>
      <c r="J61" s="8"/>
      <c r="K61" s="8"/>
      <c r="L61" s="8" t="s">
        <v>394</v>
      </c>
      <c r="M61" s="8" t="s">
        <v>394</v>
      </c>
      <c r="N61" s="8" t="s">
        <v>394</v>
      </c>
      <c r="O61" s="8" t="s">
        <v>394</v>
      </c>
      <c r="P61" s="8"/>
      <c r="Q61" s="8"/>
      <c r="R61" s="9"/>
      <c r="S61" s="8" t="s">
        <v>394</v>
      </c>
      <c r="T61" s="8" t="s">
        <v>394</v>
      </c>
      <c r="U61" s="8" t="s">
        <v>394</v>
      </c>
      <c r="V61" s="8" t="s">
        <v>394</v>
      </c>
      <c r="W61" s="8" t="s">
        <v>394</v>
      </c>
      <c r="X61" s="8" t="s">
        <v>394</v>
      </c>
      <c r="Y61" s="8" t="s">
        <v>394</v>
      </c>
      <c r="Z61" s="8" t="s">
        <v>394</v>
      </c>
      <c r="AA61" s="8" t="s">
        <v>394</v>
      </c>
      <c r="AB61" s="8" t="s">
        <v>394</v>
      </c>
      <c r="AC61" s="8" t="s">
        <v>394</v>
      </c>
      <c r="AD61" s="8" t="s">
        <v>394</v>
      </c>
      <c r="AE61" s="8" t="s">
        <v>394</v>
      </c>
      <c r="AF61" s="8" t="s">
        <v>394</v>
      </c>
      <c r="AG61" s="8" t="s">
        <v>394</v>
      </c>
      <c r="AH61" s="8" t="s">
        <v>394</v>
      </c>
      <c r="AI61" s="8" t="s">
        <v>394</v>
      </c>
      <c r="AJ61" s="8" t="s">
        <v>394</v>
      </c>
      <c r="AK61" s="8" t="s">
        <v>394</v>
      </c>
      <c r="AL61" s="8" t="s">
        <v>394</v>
      </c>
      <c r="AM61" s="8" t="s">
        <v>394</v>
      </c>
      <c r="AN61" s="8" t="s">
        <v>394</v>
      </c>
      <c r="AO61" s="8" t="s">
        <v>394</v>
      </c>
      <c r="AP61" s="8" t="s">
        <v>394</v>
      </c>
      <c r="AQ61" s="2" t="b">
        <f ca="1">OFFSET($F61,0,MOD(MONTH(TODAY())+IF(Options!$B$2="Northern",0,6)-1,12))&gt;0</f>
        <v>0</v>
      </c>
      <c r="AR61" s="2" t="b">
        <f ca="1">OFFSET($F61,0,MOD(MONTH(TODAY())+IF(Options!$B$2="Northern",0,6),12))&gt;0</f>
        <v>0</v>
      </c>
    </row>
    <row r="62" spans="1:44" x14ac:dyDescent="0.2">
      <c r="A62" s="18"/>
      <c r="B62" s="9" t="s">
        <v>222</v>
      </c>
      <c r="C62" s="10" t="s">
        <v>20</v>
      </c>
      <c r="D62" s="11" t="s">
        <v>328</v>
      </c>
      <c r="E62" s="10" t="s">
        <v>2</v>
      </c>
      <c r="F62" s="8"/>
      <c r="G62" s="8"/>
      <c r="H62" s="8"/>
      <c r="I62" s="8"/>
      <c r="J62" s="8"/>
      <c r="K62" s="8" t="s">
        <v>394</v>
      </c>
      <c r="L62" s="8" t="s">
        <v>394</v>
      </c>
      <c r="M62" s="8" t="s">
        <v>394</v>
      </c>
      <c r="N62" s="8" t="s">
        <v>394</v>
      </c>
      <c r="O62" s="8"/>
      <c r="P62" s="8"/>
      <c r="Q62" s="8"/>
      <c r="R62" s="9"/>
      <c r="S62" s="8" t="s">
        <v>394</v>
      </c>
      <c r="T62" s="8" t="s">
        <v>394</v>
      </c>
      <c r="U62" s="8" t="s">
        <v>394</v>
      </c>
      <c r="V62" s="8" t="s">
        <v>394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 t="s">
        <v>394</v>
      </c>
      <c r="AO62" s="8" t="s">
        <v>394</v>
      </c>
      <c r="AP62" s="8" t="s">
        <v>394</v>
      </c>
      <c r="AQ62" s="2" t="b">
        <f ca="1">OFFSET($F62,0,MOD(MONTH(TODAY())+IF(Options!$B$2="Northern",0,6)-1,12))&gt;0</f>
        <v>0</v>
      </c>
      <c r="AR62" s="2" t="b">
        <f ca="1">OFFSET($F62,0,MOD(MONTH(TODAY())+IF(Options!$B$2="Northern",0,6),12))&gt;0</f>
        <v>0</v>
      </c>
    </row>
    <row r="63" spans="1:44" x14ac:dyDescent="0.2">
      <c r="A63" s="18"/>
      <c r="B63" s="9" t="s">
        <v>223</v>
      </c>
      <c r="C63" s="10" t="s">
        <v>34</v>
      </c>
      <c r="D63" s="11" t="s">
        <v>3</v>
      </c>
      <c r="E63" s="10" t="s">
        <v>35</v>
      </c>
      <c r="F63" s="8"/>
      <c r="G63" s="8"/>
      <c r="H63" s="8"/>
      <c r="I63" s="8"/>
      <c r="J63" s="8"/>
      <c r="K63" s="8"/>
      <c r="L63" s="8"/>
      <c r="M63" s="8"/>
      <c r="N63" s="8" t="s">
        <v>394</v>
      </c>
      <c r="O63" s="8"/>
      <c r="P63" s="8"/>
      <c r="Q63" s="8"/>
      <c r="R63" s="9"/>
      <c r="S63" s="8" t="s">
        <v>394</v>
      </c>
      <c r="T63" s="8" t="s">
        <v>394</v>
      </c>
      <c r="U63" s="8" t="s">
        <v>394</v>
      </c>
      <c r="V63" s="8" t="s">
        <v>394</v>
      </c>
      <c r="W63" s="8" t="s">
        <v>394</v>
      </c>
      <c r="X63" s="8" t="s">
        <v>394</v>
      </c>
      <c r="Y63" s="8" t="s">
        <v>394</v>
      </c>
      <c r="Z63" s="8" t="s">
        <v>394</v>
      </c>
      <c r="AA63" s="8" t="s">
        <v>394</v>
      </c>
      <c r="AB63" s="8" t="s">
        <v>394</v>
      </c>
      <c r="AC63" s="8" t="s">
        <v>394</v>
      </c>
      <c r="AD63" s="8" t="s">
        <v>394</v>
      </c>
      <c r="AE63" s="8" t="s">
        <v>394</v>
      </c>
      <c r="AF63" s="8" t="s">
        <v>394</v>
      </c>
      <c r="AG63" s="8" t="s">
        <v>394</v>
      </c>
      <c r="AH63" s="8" t="s">
        <v>394</v>
      </c>
      <c r="AI63" s="8" t="s">
        <v>394</v>
      </c>
      <c r="AJ63" s="8" t="s">
        <v>394</v>
      </c>
      <c r="AK63" s="8" t="s">
        <v>394</v>
      </c>
      <c r="AL63" s="8" t="s">
        <v>394</v>
      </c>
      <c r="AM63" s="8" t="s">
        <v>394</v>
      </c>
      <c r="AN63" s="8" t="s">
        <v>394</v>
      </c>
      <c r="AO63" s="8" t="s">
        <v>394</v>
      </c>
      <c r="AP63" s="8" t="s">
        <v>394</v>
      </c>
      <c r="AQ63" s="2" t="b">
        <f ca="1">OFFSET($F63,0,MOD(MONTH(TODAY())+IF(Options!$B$2="Northern",0,6)-1,12))&gt;0</f>
        <v>0</v>
      </c>
      <c r="AR63" s="2" t="b">
        <f ca="1">OFFSET($F63,0,MOD(MONTH(TODAY())+IF(Options!$B$2="Northern",0,6),12))&gt;0</f>
        <v>0</v>
      </c>
    </row>
    <row r="64" spans="1:44" x14ac:dyDescent="0.2">
      <c r="A64" s="18"/>
      <c r="B64" s="9" t="s">
        <v>224</v>
      </c>
      <c r="C64" s="10" t="s">
        <v>20</v>
      </c>
      <c r="D64" s="11" t="s">
        <v>327</v>
      </c>
      <c r="E64" s="10" t="s">
        <v>1</v>
      </c>
      <c r="F64" s="8"/>
      <c r="G64" s="8"/>
      <c r="H64" s="8"/>
      <c r="I64" s="8"/>
      <c r="J64" s="8"/>
      <c r="K64" s="8" t="s">
        <v>394</v>
      </c>
      <c r="L64" s="8" t="s">
        <v>394</v>
      </c>
      <c r="M64" s="8" t="s">
        <v>394</v>
      </c>
      <c r="N64" s="8" t="s">
        <v>394</v>
      </c>
      <c r="O64" s="8"/>
      <c r="P64" s="8"/>
      <c r="Q64" s="8"/>
      <c r="R64" s="9"/>
      <c r="S64" s="8" t="s">
        <v>394</v>
      </c>
      <c r="T64" s="8" t="s">
        <v>394</v>
      </c>
      <c r="U64" s="8" t="s">
        <v>394</v>
      </c>
      <c r="V64" s="8" t="s">
        <v>394</v>
      </c>
      <c r="W64" s="8" t="s">
        <v>394</v>
      </c>
      <c r="X64" s="8" t="s">
        <v>394</v>
      </c>
      <c r="Y64" s="8" t="s">
        <v>394</v>
      </c>
      <c r="Z64" s="8" t="s">
        <v>394</v>
      </c>
      <c r="AA64" s="8" t="s">
        <v>394</v>
      </c>
      <c r="AB64" s="8"/>
      <c r="AC64" s="8"/>
      <c r="AD64" s="8"/>
      <c r="AE64" s="8"/>
      <c r="AF64" s="8"/>
      <c r="AG64" s="8"/>
      <c r="AH64" s="8"/>
      <c r="AI64" s="8" t="s">
        <v>394</v>
      </c>
      <c r="AJ64" s="8" t="s">
        <v>394</v>
      </c>
      <c r="AK64" s="8" t="s">
        <v>394</v>
      </c>
      <c r="AL64" s="8" t="s">
        <v>394</v>
      </c>
      <c r="AM64" s="8" t="s">
        <v>394</v>
      </c>
      <c r="AN64" s="8" t="s">
        <v>394</v>
      </c>
      <c r="AO64" s="8" t="s">
        <v>394</v>
      </c>
      <c r="AP64" s="8" t="s">
        <v>394</v>
      </c>
      <c r="AQ64" s="2" t="b">
        <f ca="1">OFFSET($F64,0,MOD(MONTH(TODAY())+IF(Options!$B$2="Northern",0,6)-1,12))&gt;0</f>
        <v>0</v>
      </c>
      <c r="AR64" s="2" t="b">
        <f ca="1">OFFSET($F64,0,MOD(MONTH(TODAY())+IF(Options!$B$2="Northern",0,6),12))&gt;0</f>
        <v>0</v>
      </c>
    </row>
    <row r="65" spans="1:44" x14ac:dyDescent="0.2">
      <c r="A65" s="18"/>
      <c r="B65" s="9" t="s">
        <v>225</v>
      </c>
      <c r="C65" s="10" t="s">
        <v>0</v>
      </c>
      <c r="D65" s="11" t="s">
        <v>3</v>
      </c>
      <c r="E65" s="10" t="s">
        <v>1</v>
      </c>
      <c r="F65" s="8" t="s">
        <v>394</v>
      </c>
      <c r="G65" s="8" t="s">
        <v>394</v>
      </c>
      <c r="H65" s="8" t="s">
        <v>394</v>
      </c>
      <c r="I65" s="8" t="s">
        <v>394</v>
      </c>
      <c r="J65" s="8" t="s">
        <v>394</v>
      </c>
      <c r="K65" s="8" t="s">
        <v>394</v>
      </c>
      <c r="L65" s="8" t="s">
        <v>394</v>
      </c>
      <c r="M65" s="8" t="s">
        <v>394</v>
      </c>
      <c r="N65" s="8" t="s">
        <v>394</v>
      </c>
      <c r="O65" s="8" t="s">
        <v>394</v>
      </c>
      <c r="P65" s="8" t="s">
        <v>394</v>
      </c>
      <c r="Q65" s="8" t="s">
        <v>394</v>
      </c>
      <c r="R65" s="9"/>
      <c r="S65" s="8" t="s">
        <v>394</v>
      </c>
      <c r="T65" s="8" t="s">
        <v>394</v>
      </c>
      <c r="U65" s="8" t="s">
        <v>394</v>
      </c>
      <c r="V65" s="8" t="s">
        <v>394</v>
      </c>
      <c r="W65" s="8" t="s">
        <v>394</v>
      </c>
      <c r="X65" s="8" t="s">
        <v>394</v>
      </c>
      <c r="Y65" s="8" t="s">
        <v>394</v>
      </c>
      <c r="Z65" s="8" t="s">
        <v>394</v>
      </c>
      <c r="AA65" s="8" t="s">
        <v>394</v>
      </c>
      <c r="AB65" s="8" t="s">
        <v>394</v>
      </c>
      <c r="AC65" s="8" t="s">
        <v>394</v>
      </c>
      <c r="AD65" s="8" t="s">
        <v>394</v>
      </c>
      <c r="AE65" s="8" t="s">
        <v>394</v>
      </c>
      <c r="AF65" s="8" t="s">
        <v>394</v>
      </c>
      <c r="AG65" s="8" t="s">
        <v>394</v>
      </c>
      <c r="AH65" s="8" t="s">
        <v>394</v>
      </c>
      <c r="AI65" s="8" t="s">
        <v>394</v>
      </c>
      <c r="AJ65" s="8" t="s">
        <v>394</v>
      </c>
      <c r="AK65" s="8" t="s">
        <v>394</v>
      </c>
      <c r="AL65" s="8" t="s">
        <v>394</v>
      </c>
      <c r="AM65" s="8" t="s">
        <v>394</v>
      </c>
      <c r="AN65" s="8" t="s">
        <v>394</v>
      </c>
      <c r="AO65" s="8" t="s">
        <v>394</v>
      </c>
      <c r="AP65" s="8" t="s">
        <v>394</v>
      </c>
      <c r="AQ65" s="2" t="b">
        <f ca="1">OFFSET($F65,0,MOD(MONTH(TODAY())+IF(Options!$B$2="Northern",0,6)-1,12))&gt;0</f>
        <v>1</v>
      </c>
      <c r="AR65" s="2" t="b">
        <f ca="1">OFFSET($F65,0,MOD(MONTH(TODAY())+IF(Options!$B$2="Northern",0,6),12))&gt;0</f>
        <v>1</v>
      </c>
    </row>
    <row r="66" spans="1:44" x14ac:dyDescent="0.2">
      <c r="A66" s="18"/>
      <c r="B66" s="9" t="s">
        <v>226</v>
      </c>
      <c r="C66" s="10" t="s">
        <v>14</v>
      </c>
      <c r="D66" s="11" t="s">
        <v>3</v>
      </c>
      <c r="E66" s="10" t="s">
        <v>1</v>
      </c>
      <c r="F66" s="8" t="s">
        <v>394</v>
      </c>
      <c r="G66" s="8" t="s">
        <v>394</v>
      </c>
      <c r="H66" s="8" t="s">
        <v>394</v>
      </c>
      <c r="I66" s="8"/>
      <c r="J66" s="8"/>
      <c r="K66" s="8"/>
      <c r="L66" s="8"/>
      <c r="M66" s="8"/>
      <c r="N66" s="8"/>
      <c r="O66" s="8"/>
      <c r="P66" s="8"/>
      <c r="Q66" s="8" t="s">
        <v>394</v>
      </c>
      <c r="R66" s="9"/>
      <c r="S66" s="8" t="s">
        <v>394</v>
      </c>
      <c r="T66" s="8" t="s">
        <v>394</v>
      </c>
      <c r="U66" s="8" t="s">
        <v>394</v>
      </c>
      <c r="V66" s="8" t="s">
        <v>394</v>
      </c>
      <c r="W66" s="8" t="s">
        <v>394</v>
      </c>
      <c r="X66" s="8" t="s">
        <v>394</v>
      </c>
      <c r="Y66" s="8" t="s">
        <v>394</v>
      </c>
      <c r="Z66" s="8" t="s">
        <v>394</v>
      </c>
      <c r="AA66" s="8" t="s">
        <v>394</v>
      </c>
      <c r="AB66" s="8" t="s">
        <v>394</v>
      </c>
      <c r="AC66" s="8" t="s">
        <v>394</v>
      </c>
      <c r="AD66" s="8" t="s">
        <v>394</v>
      </c>
      <c r="AE66" s="8" t="s">
        <v>394</v>
      </c>
      <c r="AF66" s="8" t="s">
        <v>394</v>
      </c>
      <c r="AG66" s="8" t="s">
        <v>394</v>
      </c>
      <c r="AH66" s="8" t="s">
        <v>394</v>
      </c>
      <c r="AI66" s="8" t="s">
        <v>394</v>
      </c>
      <c r="AJ66" s="8" t="s">
        <v>394</v>
      </c>
      <c r="AK66" s="8" t="s">
        <v>394</v>
      </c>
      <c r="AL66" s="8" t="s">
        <v>394</v>
      </c>
      <c r="AM66" s="8" t="s">
        <v>394</v>
      </c>
      <c r="AN66" s="8" t="s">
        <v>394</v>
      </c>
      <c r="AO66" s="8" t="s">
        <v>394</v>
      </c>
      <c r="AP66" s="8" t="s">
        <v>394</v>
      </c>
      <c r="AQ66" s="2" t="b">
        <f ca="1">OFFSET($F66,0,MOD(MONTH(TODAY())+IF(Options!$B$2="Northern",0,6)-1,12))&gt;0</f>
        <v>1</v>
      </c>
      <c r="AR66" s="2" t="b">
        <f ca="1">OFFSET($F66,0,MOD(MONTH(TODAY())+IF(Options!$B$2="Northern",0,6),12))&gt;0</f>
        <v>0</v>
      </c>
    </row>
    <row r="67" spans="1:44" x14ac:dyDescent="0.2">
      <c r="A67" s="18"/>
      <c r="B67" s="9" t="s">
        <v>227</v>
      </c>
      <c r="C67" s="10" t="s">
        <v>6</v>
      </c>
      <c r="D67" s="11" t="s">
        <v>3</v>
      </c>
      <c r="E67" s="10" t="s">
        <v>1</v>
      </c>
      <c r="F67" s="8"/>
      <c r="G67" s="8"/>
      <c r="H67" s="8"/>
      <c r="I67" s="8" t="s">
        <v>394</v>
      </c>
      <c r="J67" s="8" t="s">
        <v>394</v>
      </c>
      <c r="K67" s="8" t="s">
        <v>394</v>
      </c>
      <c r="L67" s="8" t="s">
        <v>394</v>
      </c>
      <c r="M67" s="8" t="s">
        <v>394</v>
      </c>
      <c r="N67" s="8" t="s">
        <v>394</v>
      </c>
      <c r="O67" s="8" t="s">
        <v>394</v>
      </c>
      <c r="P67" s="8" t="s">
        <v>394</v>
      </c>
      <c r="Q67" s="8"/>
      <c r="R67" s="9"/>
      <c r="S67" s="8" t="s">
        <v>394</v>
      </c>
      <c r="T67" s="8" t="s">
        <v>394</v>
      </c>
      <c r="U67" s="8" t="s">
        <v>394</v>
      </c>
      <c r="V67" s="8" t="s">
        <v>394</v>
      </c>
      <c r="W67" s="8" t="s">
        <v>394</v>
      </c>
      <c r="X67" s="8" t="s">
        <v>394</v>
      </c>
      <c r="Y67" s="8" t="s">
        <v>394</v>
      </c>
      <c r="Z67" s="8" t="s">
        <v>394</v>
      </c>
      <c r="AA67" s="8" t="s">
        <v>394</v>
      </c>
      <c r="AB67" s="8" t="s">
        <v>394</v>
      </c>
      <c r="AC67" s="8" t="s">
        <v>394</v>
      </c>
      <c r="AD67" s="8" t="s">
        <v>394</v>
      </c>
      <c r="AE67" s="8" t="s">
        <v>394</v>
      </c>
      <c r="AF67" s="8" t="s">
        <v>394</v>
      </c>
      <c r="AG67" s="8" t="s">
        <v>394</v>
      </c>
      <c r="AH67" s="8" t="s">
        <v>394</v>
      </c>
      <c r="AI67" s="8" t="s">
        <v>394</v>
      </c>
      <c r="AJ67" s="8" t="s">
        <v>394</v>
      </c>
      <c r="AK67" s="8" t="s">
        <v>394</v>
      </c>
      <c r="AL67" s="8" t="s">
        <v>394</v>
      </c>
      <c r="AM67" s="8" t="s">
        <v>394</v>
      </c>
      <c r="AN67" s="8" t="s">
        <v>394</v>
      </c>
      <c r="AO67" s="8" t="s">
        <v>394</v>
      </c>
      <c r="AP67" s="8" t="s">
        <v>394</v>
      </c>
      <c r="AQ67" s="2" t="b">
        <f ca="1">OFFSET($F67,0,MOD(MONTH(TODAY())+IF(Options!$B$2="Northern",0,6)-1,12))&gt;0</f>
        <v>0</v>
      </c>
      <c r="AR67" s="2" t="b">
        <f ca="1">OFFSET($F67,0,MOD(MONTH(TODAY())+IF(Options!$B$2="Northern",0,6),12))&gt;0</f>
        <v>1</v>
      </c>
    </row>
    <row r="68" spans="1:44" x14ac:dyDescent="0.2">
      <c r="A68" s="18"/>
      <c r="B68" s="9" t="s">
        <v>228</v>
      </c>
      <c r="C68" s="10" t="s">
        <v>43</v>
      </c>
      <c r="D68" s="11" t="s">
        <v>328</v>
      </c>
      <c r="E68" s="10" t="s">
        <v>2</v>
      </c>
      <c r="F68" s="8"/>
      <c r="G68" s="8"/>
      <c r="H68" s="8"/>
      <c r="I68" s="8" t="s">
        <v>394</v>
      </c>
      <c r="J68" s="8" t="s">
        <v>394</v>
      </c>
      <c r="K68" s="8" t="s">
        <v>394</v>
      </c>
      <c r="L68" s="8" t="s">
        <v>394</v>
      </c>
      <c r="M68" s="8" t="s">
        <v>394</v>
      </c>
      <c r="N68" s="8" t="s">
        <v>394</v>
      </c>
      <c r="O68" s="8" t="s">
        <v>394</v>
      </c>
      <c r="P68" s="8"/>
      <c r="Q68" s="8"/>
      <c r="R68" s="9"/>
      <c r="S68" s="8" t="s">
        <v>394</v>
      </c>
      <c r="T68" s="8" t="s">
        <v>394</v>
      </c>
      <c r="U68" s="8" t="s">
        <v>394</v>
      </c>
      <c r="V68" s="8" t="s">
        <v>394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 t="s">
        <v>394</v>
      </c>
      <c r="AO68" s="8" t="s">
        <v>394</v>
      </c>
      <c r="AP68" s="8" t="s">
        <v>394</v>
      </c>
      <c r="AQ68" s="2" t="b">
        <f ca="1">OFFSET($F68,0,MOD(MONTH(TODAY())+IF(Options!$B$2="Northern",0,6)-1,12))&gt;0</f>
        <v>0</v>
      </c>
      <c r="AR68" s="2" t="b">
        <f ca="1">OFFSET($F68,0,MOD(MONTH(TODAY())+IF(Options!$B$2="Northern",0,6),12))&gt;0</f>
        <v>1</v>
      </c>
    </row>
    <row r="69" spans="1:44" x14ac:dyDescent="0.2">
      <c r="A69" s="18"/>
      <c r="B69" s="9" t="s">
        <v>229</v>
      </c>
      <c r="C69" s="10" t="s">
        <v>11</v>
      </c>
      <c r="D69" s="11" t="s">
        <v>327</v>
      </c>
      <c r="E69" s="10" t="s">
        <v>2</v>
      </c>
      <c r="F69" s="8"/>
      <c r="G69" s="8"/>
      <c r="H69" s="8"/>
      <c r="I69" s="8"/>
      <c r="J69" s="8"/>
      <c r="K69" s="8"/>
      <c r="L69" s="8"/>
      <c r="M69" s="8" t="s">
        <v>394</v>
      </c>
      <c r="N69" s="8" t="s">
        <v>394</v>
      </c>
      <c r="O69" s="8"/>
      <c r="P69" s="8"/>
      <c r="Q69" s="8"/>
      <c r="R69" s="9"/>
      <c r="S69" s="8" t="s">
        <v>394</v>
      </c>
      <c r="T69" s="8" t="s">
        <v>394</v>
      </c>
      <c r="U69" s="8" t="s">
        <v>394</v>
      </c>
      <c r="V69" s="8" t="s">
        <v>394</v>
      </c>
      <c r="W69" s="8" t="s">
        <v>394</v>
      </c>
      <c r="X69" s="8" t="s">
        <v>394</v>
      </c>
      <c r="Y69" s="8" t="s">
        <v>394</v>
      </c>
      <c r="Z69" s="8" t="s">
        <v>394</v>
      </c>
      <c r="AA69" s="8" t="s">
        <v>394</v>
      </c>
      <c r="AB69" s="8"/>
      <c r="AC69" s="8"/>
      <c r="AD69" s="8"/>
      <c r="AE69" s="8"/>
      <c r="AF69" s="8"/>
      <c r="AG69" s="8"/>
      <c r="AH69" s="8"/>
      <c r="AI69" s="8" t="s">
        <v>394</v>
      </c>
      <c r="AJ69" s="8" t="s">
        <v>394</v>
      </c>
      <c r="AK69" s="8" t="s">
        <v>394</v>
      </c>
      <c r="AL69" s="8" t="s">
        <v>394</v>
      </c>
      <c r="AM69" s="8" t="s">
        <v>394</v>
      </c>
      <c r="AN69" s="8" t="s">
        <v>394</v>
      </c>
      <c r="AO69" s="8" t="s">
        <v>394</v>
      </c>
      <c r="AP69" s="8" t="s">
        <v>394</v>
      </c>
      <c r="AQ69" s="2" t="b">
        <f ca="1">OFFSET($F69,0,MOD(MONTH(TODAY())+IF(Options!$B$2="Northern",0,6)-1,12))&gt;0</f>
        <v>0</v>
      </c>
      <c r="AR69" s="2" t="b">
        <f ca="1">OFFSET($F69,0,MOD(MONTH(TODAY())+IF(Options!$B$2="Northern",0,6),12))&gt;0</f>
        <v>0</v>
      </c>
    </row>
    <row r="70" spans="1:44" x14ac:dyDescent="0.2">
      <c r="A70" s="18"/>
      <c r="B70" s="9" t="s">
        <v>230</v>
      </c>
      <c r="C70" s="10" t="s">
        <v>12</v>
      </c>
      <c r="D70" s="11" t="s">
        <v>3</v>
      </c>
      <c r="E70" s="10" t="s">
        <v>1</v>
      </c>
      <c r="F70" s="8" t="s">
        <v>394</v>
      </c>
      <c r="G70" s="8" t="s">
        <v>394</v>
      </c>
      <c r="H70" s="8" t="s">
        <v>394</v>
      </c>
      <c r="I70" s="8" t="s">
        <v>394</v>
      </c>
      <c r="J70" s="8" t="s">
        <v>394</v>
      </c>
      <c r="K70" s="8" t="s">
        <v>394</v>
      </c>
      <c r="L70" s="8" t="s">
        <v>394</v>
      </c>
      <c r="M70" s="8" t="s">
        <v>394</v>
      </c>
      <c r="N70" s="8"/>
      <c r="O70" s="8"/>
      <c r="P70" s="8"/>
      <c r="Q70" s="8" t="s">
        <v>394</v>
      </c>
      <c r="R70" s="9"/>
      <c r="S70" s="8" t="s">
        <v>394</v>
      </c>
      <c r="T70" s="8" t="s">
        <v>394</v>
      </c>
      <c r="U70" s="8" t="s">
        <v>394</v>
      </c>
      <c r="V70" s="8" t="s">
        <v>394</v>
      </c>
      <c r="W70" s="8" t="s">
        <v>394</v>
      </c>
      <c r="X70" s="8" t="s">
        <v>394</v>
      </c>
      <c r="Y70" s="8" t="s">
        <v>394</v>
      </c>
      <c r="Z70" s="8" t="s">
        <v>394</v>
      </c>
      <c r="AA70" s="8" t="s">
        <v>394</v>
      </c>
      <c r="AB70" s="8" t="s">
        <v>394</v>
      </c>
      <c r="AC70" s="8" t="s">
        <v>394</v>
      </c>
      <c r="AD70" s="8" t="s">
        <v>394</v>
      </c>
      <c r="AE70" s="8" t="s">
        <v>394</v>
      </c>
      <c r="AF70" s="8" t="s">
        <v>394</v>
      </c>
      <c r="AG70" s="8" t="s">
        <v>394</v>
      </c>
      <c r="AH70" s="8" t="s">
        <v>394</v>
      </c>
      <c r="AI70" s="8" t="s">
        <v>394</v>
      </c>
      <c r="AJ70" s="8" t="s">
        <v>394</v>
      </c>
      <c r="AK70" s="8" t="s">
        <v>394</v>
      </c>
      <c r="AL70" s="8" t="s">
        <v>394</v>
      </c>
      <c r="AM70" s="8" t="s">
        <v>394</v>
      </c>
      <c r="AN70" s="8" t="s">
        <v>394</v>
      </c>
      <c r="AO70" s="8" t="s">
        <v>394</v>
      </c>
      <c r="AP70" s="8" t="s">
        <v>394</v>
      </c>
      <c r="AQ70" s="2" t="b">
        <f ca="1">OFFSET($F70,0,MOD(MONTH(TODAY())+IF(Options!$B$2="Northern",0,6)-1,12))&gt;0</f>
        <v>1</v>
      </c>
      <c r="AR70" s="2" t="b">
        <f ca="1">OFFSET($F70,0,MOD(MONTH(TODAY())+IF(Options!$B$2="Northern",0,6),12))&gt;0</f>
        <v>1</v>
      </c>
    </row>
    <row r="71" spans="1:44" x14ac:dyDescent="0.2">
      <c r="A71" s="18"/>
      <c r="B71" s="9" t="s">
        <v>231</v>
      </c>
      <c r="C71" s="10" t="s">
        <v>14</v>
      </c>
      <c r="D71" s="11" t="s">
        <v>327</v>
      </c>
      <c r="E71" s="10" t="s">
        <v>15</v>
      </c>
      <c r="F71" s="8" t="s">
        <v>394</v>
      </c>
      <c r="G71" s="8" t="s">
        <v>394</v>
      </c>
      <c r="H71" s="8" t="s">
        <v>394</v>
      </c>
      <c r="I71" s="8"/>
      <c r="J71" s="8"/>
      <c r="K71" s="8"/>
      <c r="L71" s="8"/>
      <c r="M71" s="8"/>
      <c r="N71" s="8"/>
      <c r="O71" s="8"/>
      <c r="P71" s="8"/>
      <c r="Q71" s="8" t="s">
        <v>394</v>
      </c>
      <c r="R71" s="9"/>
      <c r="S71" s="8" t="s">
        <v>394</v>
      </c>
      <c r="T71" s="8" t="s">
        <v>394</v>
      </c>
      <c r="U71" s="8" t="s">
        <v>394</v>
      </c>
      <c r="V71" s="8" t="s">
        <v>394</v>
      </c>
      <c r="W71" s="8" t="s">
        <v>394</v>
      </c>
      <c r="X71" s="8" t="s">
        <v>394</v>
      </c>
      <c r="Y71" s="8" t="s">
        <v>394</v>
      </c>
      <c r="Z71" s="8" t="s">
        <v>394</v>
      </c>
      <c r="AA71" s="8" t="s">
        <v>394</v>
      </c>
      <c r="AB71" s="8"/>
      <c r="AC71" s="8"/>
      <c r="AD71" s="8"/>
      <c r="AE71" s="8"/>
      <c r="AF71" s="8"/>
      <c r="AG71" s="8"/>
      <c r="AH71" s="8"/>
      <c r="AI71" s="8" t="s">
        <v>394</v>
      </c>
      <c r="AJ71" s="8" t="s">
        <v>394</v>
      </c>
      <c r="AK71" s="8" t="s">
        <v>394</v>
      </c>
      <c r="AL71" s="8" t="s">
        <v>394</v>
      </c>
      <c r="AM71" s="8" t="s">
        <v>394</v>
      </c>
      <c r="AN71" s="8" t="s">
        <v>394</v>
      </c>
      <c r="AO71" s="8" t="s">
        <v>394</v>
      </c>
      <c r="AP71" s="8" t="s">
        <v>394</v>
      </c>
      <c r="AQ71" s="2" t="b">
        <f ca="1">OFFSET($F71,0,MOD(MONTH(TODAY())+IF(Options!$B$2="Northern",0,6)-1,12))&gt;0</f>
        <v>1</v>
      </c>
      <c r="AR71" s="2" t="b">
        <f ca="1">OFFSET($F71,0,MOD(MONTH(TODAY())+IF(Options!$B$2="Northern",0,6),12))&gt;0</f>
        <v>0</v>
      </c>
    </row>
    <row r="72" spans="1:44" x14ac:dyDescent="0.2">
      <c r="A72" s="18"/>
      <c r="B72" s="9" t="s">
        <v>232</v>
      </c>
      <c r="C72" s="10" t="s">
        <v>37</v>
      </c>
      <c r="D72" s="11" t="s">
        <v>3</v>
      </c>
      <c r="E72" s="10" t="s">
        <v>35</v>
      </c>
      <c r="F72" s="8" t="s">
        <v>394</v>
      </c>
      <c r="G72" s="8" t="s">
        <v>394</v>
      </c>
      <c r="H72" s="8" t="s">
        <v>394</v>
      </c>
      <c r="I72" s="8"/>
      <c r="J72" s="8"/>
      <c r="K72" s="8"/>
      <c r="L72" s="8"/>
      <c r="M72" s="8"/>
      <c r="N72" s="8" t="s">
        <v>394</v>
      </c>
      <c r="O72" s="8" t="s">
        <v>394</v>
      </c>
      <c r="P72" s="8" t="s">
        <v>394</v>
      </c>
      <c r="Q72" s="8" t="s">
        <v>394</v>
      </c>
      <c r="R72" s="9"/>
      <c r="S72" s="8" t="s">
        <v>394</v>
      </c>
      <c r="T72" s="8" t="s">
        <v>394</v>
      </c>
      <c r="U72" s="8" t="s">
        <v>394</v>
      </c>
      <c r="V72" s="8" t="s">
        <v>394</v>
      </c>
      <c r="W72" s="8" t="s">
        <v>394</v>
      </c>
      <c r="X72" s="8" t="s">
        <v>394</v>
      </c>
      <c r="Y72" s="8" t="s">
        <v>394</v>
      </c>
      <c r="Z72" s="8" t="s">
        <v>394</v>
      </c>
      <c r="AA72" s="8" t="s">
        <v>394</v>
      </c>
      <c r="AB72" s="8" t="s">
        <v>394</v>
      </c>
      <c r="AC72" s="8" t="s">
        <v>394</v>
      </c>
      <c r="AD72" s="8" t="s">
        <v>394</v>
      </c>
      <c r="AE72" s="8" t="s">
        <v>394</v>
      </c>
      <c r="AF72" s="8" t="s">
        <v>394</v>
      </c>
      <c r="AG72" s="8" t="s">
        <v>394</v>
      </c>
      <c r="AH72" s="8" t="s">
        <v>394</v>
      </c>
      <c r="AI72" s="8" t="s">
        <v>394</v>
      </c>
      <c r="AJ72" s="8" t="s">
        <v>394</v>
      </c>
      <c r="AK72" s="8" t="s">
        <v>394</v>
      </c>
      <c r="AL72" s="8" t="s">
        <v>394</v>
      </c>
      <c r="AM72" s="8" t="s">
        <v>394</v>
      </c>
      <c r="AN72" s="8" t="s">
        <v>394</v>
      </c>
      <c r="AO72" s="8" t="s">
        <v>394</v>
      </c>
      <c r="AP72" s="8" t="s">
        <v>394</v>
      </c>
      <c r="AQ72" s="2" t="b">
        <f ca="1">OFFSET($F72,0,MOD(MONTH(TODAY())+IF(Options!$B$2="Northern",0,6)-1,12))&gt;0</f>
        <v>1</v>
      </c>
      <c r="AR72" s="2" t="b">
        <f ca="1">OFFSET($F72,0,MOD(MONTH(TODAY())+IF(Options!$B$2="Northern",0,6),12))&gt;0</f>
        <v>0</v>
      </c>
    </row>
    <row r="73" spans="1:44" x14ac:dyDescent="0.2">
      <c r="A73" s="18"/>
      <c r="B73" s="9" t="s">
        <v>233</v>
      </c>
      <c r="C73" s="10" t="s">
        <v>20</v>
      </c>
      <c r="D73" s="11" t="s">
        <v>3</v>
      </c>
      <c r="E73" s="10" t="s">
        <v>1</v>
      </c>
      <c r="F73" s="8"/>
      <c r="G73" s="8"/>
      <c r="H73" s="8"/>
      <c r="I73" s="8"/>
      <c r="J73" s="8"/>
      <c r="K73" s="8" t="s">
        <v>394</v>
      </c>
      <c r="L73" s="8" t="s">
        <v>394</v>
      </c>
      <c r="M73" s="8" t="s">
        <v>394</v>
      </c>
      <c r="N73" s="8" t="s">
        <v>394</v>
      </c>
      <c r="O73" s="8"/>
      <c r="P73" s="8"/>
      <c r="Q73" s="8"/>
      <c r="R73" s="9"/>
      <c r="S73" s="8" t="s">
        <v>394</v>
      </c>
      <c r="T73" s="8" t="s">
        <v>394</v>
      </c>
      <c r="U73" s="8" t="s">
        <v>394</v>
      </c>
      <c r="V73" s="8" t="s">
        <v>394</v>
      </c>
      <c r="W73" s="8" t="s">
        <v>394</v>
      </c>
      <c r="X73" s="8" t="s">
        <v>394</v>
      </c>
      <c r="Y73" s="8" t="s">
        <v>394</v>
      </c>
      <c r="Z73" s="8" t="s">
        <v>394</v>
      </c>
      <c r="AA73" s="8" t="s">
        <v>394</v>
      </c>
      <c r="AB73" s="8" t="s">
        <v>394</v>
      </c>
      <c r="AC73" s="8" t="s">
        <v>394</v>
      </c>
      <c r="AD73" s="8" t="s">
        <v>394</v>
      </c>
      <c r="AE73" s="8" t="s">
        <v>394</v>
      </c>
      <c r="AF73" s="8" t="s">
        <v>394</v>
      </c>
      <c r="AG73" s="8" t="s">
        <v>394</v>
      </c>
      <c r="AH73" s="8" t="s">
        <v>394</v>
      </c>
      <c r="AI73" s="8" t="s">
        <v>394</v>
      </c>
      <c r="AJ73" s="8" t="s">
        <v>394</v>
      </c>
      <c r="AK73" s="8" t="s">
        <v>394</v>
      </c>
      <c r="AL73" s="8" t="s">
        <v>394</v>
      </c>
      <c r="AM73" s="8" t="s">
        <v>394</v>
      </c>
      <c r="AN73" s="8" t="s">
        <v>394</v>
      </c>
      <c r="AO73" s="8" t="s">
        <v>394</v>
      </c>
      <c r="AP73" s="8" t="s">
        <v>394</v>
      </c>
      <c r="AQ73" s="2" t="b">
        <f ca="1">OFFSET($F73,0,MOD(MONTH(TODAY())+IF(Options!$B$2="Northern",0,6)-1,12))&gt;0</f>
        <v>0</v>
      </c>
      <c r="AR73" s="2" t="b">
        <f ca="1">OFFSET($F73,0,MOD(MONTH(TODAY())+IF(Options!$B$2="Northern",0,6),12))&gt;0</f>
        <v>0</v>
      </c>
    </row>
    <row r="74" spans="1:44" x14ac:dyDescent="0.2">
      <c r="A74" s="18"/>
      <c r="B74" s="9" t="s">
        <v>234</v>
      </c>
      <c r="C74" s="10" t="s">
        <v>7</v>
      </c>
      <c r="D74" s="11" t="s">
        <v>3</v>
      </c>
      <c r="E74" s="10" t="s">
        <v>1</v>
      </c>
      <c r="F74" s="8"/>
      <c r="G74" s="8"/>
      <c r="H74" s="8"/>
      <c r="I74" s="8" t="s">
        <v>394</v>
      </c>
      <c r="J74" s="8" t="s">
        <v>394</v>
      </c>
      <c r="K74" s="8" t="s">
        <v>394</v>
      </c>
      <c r="L74" s="8" t="s">
        <v>394</v>
      </c>
      <c r="M74" s="8" t="s">
        <v>394</v>
      </c>
      <c r="N74" s="8" t="s">
        <v>394</v>
      </c>
      <c r="O74" s="8"/>
      <c r="P74" s="8"/>
      <c r="Q74" s="8"/>
      <c r="R74" s="9"/>
      <c r="S74" s="8" t="s">
        <v>394</v>
      </c>
      <c r="T74" s="8" t="s">
        <v>394</v>
      </c>
      <c r="U74" s="8" t="s">
        <v>394</v>
      </c>
      <c r="V74" s="8" t="s">
        <v>394</v>
      </c>
      <c r="W74" s="8" t="s">
        <v>394</v>
      </c>
      <c r="X74" s="8" t="s">
        <v>394</v>
      </c>
      <c r="Y74" s="8" t="s">
        <v>394</v>
      </c>
      <c r="Z74" s="8" t="s">
        <v>394</v>
      </c>
      <c r="AA74" s="8" t="s">
        <v>394</v>
      </c>
      <c r="AB74" s="8" t="s">
        <v>394</v>
      </c>
      <c r="AC74" s="8" t="s">
        <v>394</v>
      </c>
      <c r="AD74" s="8" t="s">
        <v>394</v>
      </c>
      <c r="AE74" s="8" t="s">
        <v>394</v>
      </c>
      <c r="AF74" s="8" t="s">
        <v>394</v>
      </c>
      <c r="AG74" s="8" t="s">
        <v>394</v>
      </c>
      <c r="AH74" s="8" t="s">
        <v>394</v>
      </c>
      <c r="AI74" s="8" t="s">
        <v>394</v>
      </c>
      <c r="AJ74" s="8" t="s">
        <v>394</v>
      </c>
      <c r="AK74" s="8" t="s">
        <v>394</v>
      </c>
      <c r="AL74" s="8" t="s">
        <v>394</v>
      </c>
      <c r="AM74" s="8" t="s">
        <v>394</v>
      </c>
      <c r="AN74" s="8" t="s">
        <v>394</v>
      </c>
      <c r="AO74" s="8" t="s">
        <v>394</v>
      </c>
      <c r="AP74" s="8" t="s">
        <v>394</v>
      </c>
      <c r="AQ74" s="2" t="b">
        <f ca="1">OFFSET($F74,0,MOD(MONTH(TODAY())+IF(Options!$B$2="Northern",0,6)-1,12))&gt;0</f>
        <v>0</v>
      </c>
      <c r="AR74" s="2" t="b">
        <f ca="1">OFFSET($F74,0,MOD(MONTH(TODAY())+IF(Options!$B$2="Northern",0,6),12))&gt;0</f>
        <v>1</v>
      </c>
    </row>
    <row r="75" spans="1:44" x14ac:dyDescent="0.2">
      <c r="A75" s="18"/>
      <c r="B75" s="9" t="s">
        <v>235</v>
      </c>
      <c r="C75" s="10" t="s">
        <v>18</v>
      </c>
      <c r="D75" s="11" t="s">
        <v>3</v>
      </c>
      <c r="E75" s="10" t="s">
        <v>2</v>
      </c>
      <c r="F75" s="8"/>
      <c r="G75" s="8"/>
      <c r="H75" s="8"/>
      <c r="I75" s="8"/>
      <c r="J75" s="8"/>
      <c r="K75" s="8"/>
      <c r="L75" s="8" t="s">
        <v>394</v>
      </c>
      <c r="M75" s="8" t="s">
        <v>394</v>
      </c>
      <c r="N75" s="8" t="s">
        <v>394</v>
      </c>
      <c r="O75" s="8"/>
      <c r="P75" s="8"/>
      <c r="Q75" s="8"/>
      <c r="R75" s="9"/>
      <c r="S75" s="8" t="s">
        <v>394</v>
      </c>
      <c r="T75" s="8" t="s">
        <v>394</v>
      </c>
      <c r="U75" s="8" t="s">
        <v>394</v>
      </c>
      <c r="V75" s="8" t="s">
        <v>394</v>
      </c>
      <c r="W75" s="8" t="s">
        <v>394</v>
      </c>
      <c r="X75" s="8" t="s">
        <v>394</v>
      </c>
      <c r="Y75" s="8" t="s">
        <v>394</v>
      </c>
      <c r="Z75" s="8" t="s">
        <v>394</v>
      </c>
      <c r="AA75" s="8" t="s">
        <v>394</v>
      </c>
      <c r="AB75" s="8" t="s">
        <v>394</v>
      </c>
      <c r="AC75" s="8" t="s">
        <v>394</v>
      </c>
      <c r="AD75" s="8" t="s">
        <v>394</v>
      </c>
      <c r="AE75" s="8" t="s">
        <v>394</v>
      </c>
      <c r="AF75" s="8" t="s">
        <v>394</v>
      </c>
      <c r="AG75" s="8" t="s">
        <v>394</v>
      </c>
      <c r="AH75" s="8" t="s">
        <v>394</v>
      </c>
      <c r="AI75" s="8" t="s">
        <v>394</v>
      </c>
      <c r="AJ75" s="8" t="s">
        <v>394</v>
      </c>
      <c r="AK75" s="8" t="s">
        <v>394</v>
      </c>
      <c r="AL75" s="8" t="s">
        <v>394</v>
      </c>
      <c r="AM75" s="8" t="s">
        <v>394</v>
      </c>
      <c r="AN75" s="8" t="s">
        <v>394</v>
      </c>
      <c r="AO75" s="8" t="s">
        <v>394</v>
      </c>
      <c r="AP75" s="8" t="s">
        <v>394</v>
      </c>
      <c r="AQ75" s="2" t="b">
        <f ca="1">OFFSET($F75,0,MOD(MONTH(TODAY())+IF(Options!$B$2="Northern",0,6)-1,12))&gt;0</f>
        <v>0</v>
      </c>
      <c r="AR75" s="2" t="b">
        <f ca="1">OFFSET($F75,0,MOD(MONTH(TODAY())+IF(Options!$B$2="Northern",0,6),12))&gt;0</f>
        <v>0</v>
      </c>
    </row>
    <row r="76" spans="1:44" x14ac:dyDescent="0.2">
      <c r="A76" s="18"/>
      <c r="B76" s="9" t="s">
        <v>236</v>
      </c>
      <c r="C76" s="10" t="s">
        <v>21</v>
      </c>
      <c r="D76" s="11" t="s">
        <v>3</v>
      </c>
      <c r="E76" s="10" t="s">
        <v>5</v>
      </c>
      <c r="F76" s="8"/>
      <c r="G76" s="8"/>
      <c r="H76" s="8" t="s">
        <v>394</v>
      </c>
      <c r="I76" s="8" t="s">
        <v>394</v>
      </c>
      <c r="J76" s="8" t="s">
        <v>394</v>
      </c>
      <c r="K76" s="8" t="s">
        <v>394</v>
      </c>
      <c r="L76" s="8" t="s">
        <v>394</v>
      </c>
      <c r="M76" s="8"/>
      <c r="N76" s="8"/>
      <c r="O76" s="8"/>
      <c r="P76" s="8"/>
      <c r="Q76" s="8"/>
      <c r="R76" s="9"/>
      <c r="S76" s="8" t="s">
        <v>394</v>
      </c>
      <c r="T76" s="8" t="s">
        <v>394</v>
      </c>
      <c r="U76" s="8" t="s">
        <v>394</v>
      </c>
      <c r="V76" s="8" t="s">
        <v>394</v>
      </c>
      <c r="W76" s="8" t="s">
        <v>394</v>
      </c>
      <c r="X76" s="8" t="s">
        <v>394</v>
      </c>
      <c r="Y76" s="8" t="s">
        <v>394</v>
      </c>
      <c r="Z76" s="8" t="s">
        <v>394</v>
      </c>
      <c r="AA76" s="8" t="s">
        <v>394</v>
      </c>
      <c r="AB76" s="8" t="s">
        <v>394</v>
      </c>
      <c r="AC76" s="8" t="s">
        <v>394</v>
      </c>
      <c r="AD76" s="8" t="s">
        <v>394</v>
      </c>
      <c r="AE76" s="8" t="s">
        <v>394</v>
      </c>
      <c r="AF76" s="8" t="s">
        <v>394</v>
      </c>
      <c r="AG76" s="8" t="s">
        <v>394</v>
      </c>
      <c r="AH76" s="8" t="s">
        <v>394</v>
      </c>
      <c r="AI76" s="8" t="s">
        <v>394</v>
      </c>
      <c r="AJ76" s="8" t="s">
        <v>394</v>
      </c>
      <c r="AK76" s="8" t="s">
        <v>394</v>
      </c>
      <c r="AL76" s="8" t="s">
        <v>394</v>
      </c>
      <c r="AM76" s="8" t="s">
        <v>394</v>
      </c>
      <c r="AN76" s="8" t="s">
        <v>394</v>
      </c>
      <c r="AO76" s="8" t="s">
        <v>394</v>
      </c>
      <c r="AP76" s="8" t="s">
        <v>394</v>
      </c>
      <c r="AQ76" s="2" t="b">
        <f ca="1">OFFSET($F76,0,MOD(MONTH(TODAY())+IF(Options!$B$2="Northern",0,6)-1,12))&gt;0</f>
        <v>1</v>
      </c>
      <c r="AR76" s="2" t="b">
        <f ca="1">OFFSET($F76,0,MOD(MONTH(TODAY())+IF(Options!$B$2="Northern",0,6),12))&gt;0</f>
        <v>1</v>
      </c>
    </row>
    <row r="77" spans="1:44" x14ac:dyDescent="0.2">
      <c r="A77" s="18"/>
      <c r="B77" s="9" t="s">
        <v>237</v>
      </c>
      <c r="C77" s="10" t="s">
        <v>19</v>
      </c>
      <c r="D77" s="11" t="s">
        <v>3</v>
      </c>
      <c r="E77" s="10" t="s">
        <v>2</v>
      </c>
      <c r="F77" s="8"/>
      <c r="G77" s="8"/>
      <c r="H77" s="8"/>
      <c r="I77" s="8"/>
      <c r="J77" s="8"/>
      <c r="K77" s="8" t="s">
        <v>394</v>
      </c>
      <c r="L77" s="8" t="s">
        <v>394</v>
      </c>
      <c r="M77" s="8" t="s">
        <v>394</v>
      </c>
      <c r="N77" s="8" t="s">
        <v>394</v>
      </c>
      <c r="O77" s="8" t="s">
        <v>394</v>
      </c>
      <c r="P77" s="8"/>
      <c r="Q77" s="8"/>
      <c r="R77" s="9"/>
      <c r="S77" s="8" t="s">
        <v>394</v>
      </c>
      <c r="T77" s="8" t="s">
        <v>394</v>
      </c>
      <c r="U77" s="8" t="s">
        <v>394</v>
      </c>
      <c r="V77" s="8" t="s">
        <v>394</v>
      </c>
      <c r="W77" s="8" t="s">
        <v>394</v>
      </c>
      <c r="X77" s="8" t="s">
        <v>394</v>
      </c>
      <c r="Y77" s="8" t="s">
        <v>394</v>
      </c>
      <c r="Z77" s="8" t="s">
        <v>394</v>
      </c>
      <c r="AA77" s="8" t="s">
        <v>394</v>
      </c>
      <c r="AB77" s="8" t="s">
        <v>394</v>
      </c>
      <c r="AC77" s="8" t="s">
        <v>394</v>
      </c>
      <c r="AD77" s="8" t="s">
        <v>394</v>
      </c>
      <c r="AE77" s="8" t="s">
        <v>394</v>
      </c>
      <c r="AF77" s="8" t="s">
        <v>394</v>
      </c>
      <c r="AG77" s="8" t="s">
        <v>394</v>
      </c>
      <c r="AH77" s="8" t="s">
        <v>394</v>
      </c>
      <c r="AI77" s="8" t="s">
        <v>394</v>
      </c>
      <c r="AJ77" s="8" t="s">
        <v>394</v>
      </c>
      <c r="AK77" s="8" t="s">
        <v>394</v>
      </c>
      <c r="AL77" s="8" t="s">
        <v>394</v>
      </c>
      <c r="AM77" s="8" t="s">
        <v>394</v>
      </c>
      <c r="AN77" s="8" t="s">
        <v>394</v>
      </c>
      <c r="AO77" s="8" t="s">
        <v>394</v>
      </c>
      <c r="AP77" s="8" t="s">
        <v>394</v>
      </c>
      <c r="AQ77" s="2" t="b">
        <f ca="1">OFFSET($F77,0,MOD(MONTH(TODAY())+IF(Options!$B$2="Northern",0,6)-1,12))&gt;0</f>
        <v>0</v>
      </c>
      <c r="AR77" s="2" t="b">
        <f ca="1">OFFSET($F77,0,MOD(MONTH(TODAY())+IF(Options!$B$2="Northern",0,6),12))&gt;0</f>
        <v>0</v>
      </c>
    </row>
    <row r="78" spans="1:44" x14ac:dyDescent="0.2">
      <c r="A78" s="18"/>
      <c r="B78" s="9" t="s">
        <v>238</v>
      </c>
      <c r="C78" s="10" t="s">
        <v>27</v>
      </c>
      <c r="D78" s="11" t="s">
        <v>3</v>
      </c>
      <c r="E78" s="10" t="s">
        <v>28</v>
      </c>
      <c r="F78" s="8" t="s">
        <v>394</v>
      </c>
      <c r="G78" s="8" t="s">
        <v>394</v>
      </c>
      <c r="H78" s="8" t="s">
        <v>394</v>
      </c>
      <c r="I78" s="8" t="s">
        <v>394</v>
      </c>
      <c r="J78" s="8"/>
      <c r="K78" s="8"/>
      <c r="L78" s="8"/>
      <c r="M78" s="8"/>
      <c r="N78" s="8"/>
      <c r="O78" s="8"/>
      <c r="P78" s="8" t="s">
        <v>394</v>
      </c>
      <c r="Q78" s="8" t="s">
        <v>394</v>
      </c>
      <c r="R78" s="9"/>
      <c r="S78" s="8" t="s">
        <v>394</v>
      </c>
      <c r="T78" s="8" t="s">
        <v>394</v>
      </c>
      <c r="U78" s="8" t="s">
        <v>394</v>
      </c>
      <c r="V78" s="8" t="s">
        <v>394</v>
      </c>
      <c r="W78" s="8" t="s">
        <v>394</v>
      </c>
      <c r="X78" s="8" t="s">
        <v>394</v>
      </c>
      <c r="Y78" s="8" t="s">
        <v>394</v>
      </c>
      <c r="Z78" s="8" t="s">
        <v>394</v>
      </c>
      <c r="AA78" s="8" t="s">
        <v>394</v>
      </c>
      <c r="AB78" s="8" t="s">
        <v>394</v>
      </c>
      <c r="AC78" s="8" t="s">
        <v>394</v>
      </c>
      <c r="AD78" s="8" t="s">
        <v>394</v>
      </c>
      <c r="AE78" s="8" t="s">
        <v>394</v>
      </c>
      <c r="AF78" s="8" t="s">
        <v>394</v>
      </c>
      <c r="AG78" s="8" t="s">
        <v>394</v>
      </c>
      <c r="AH78" s="8" t="s">
        <v>394</v>
      </c>
      <c r="AI78" s="8" t="s">
        <v>394</v>
      </c>
      <c r="AJ78" s="8" t="s">
        <v>394</v>
      </c>
      <c r="AK78" s="8" t="s">
        <v>394</v>
      </c>
      <c r="AL78" s="8" t="s">
        <v>394</v>
      </c>
      <c r="AM78" s="8" t="s">
        <v>394</v>
      </c>
      <c r="AN78" s="8" t="s">
        <v>394</v>
      </c>
      <c r="AO78" s="8" t="s">
        <v>394</v>
      </c>
      <c r="AP78" s="8" t="s">
        <v>394</v>
      </c>
      <c r="AQ78" s="2" t="b">
        <f ca="1">OFFSET($F78,0,MOD(MONTH(TODAY())+IF(Options!$B$2="Northern",0,6)-1,12))&gt;0</f>
        <v>1</v>
      </c>
      <c r="AR78" s="2" t="b">
        <f ca="1">OFFSET($F78,0,MOD(MONTH(TODAY())+IF(Options!$B$2="Northern",0,6),12))&gt;0</f>
        <v>1</v>
      </c>
    </row>
    <row r="79" spans="1:44" x14ac:dyDescent="0.2">
      <c r="A79" s="18"/>
      <c r="B79" s="9" t="s">
        <v>239</v>
      </c>
      <c r="C79" s="10" t="s">
        <v>20</v>
      </c>
      <c r="D79" s="11" t="s">
        <v>3</v>
      </c>
      <c r="E79" s="10" t="s">
        <v>1</v>
      </c>
      <c r="F79" s="8"/>
      <c r="G79" s="8"/>
      <c r="H79" s="8"/>
      <c r="I79" s="8"/>
      <c r="J79" s="8"/>
      <c r="K79" s="8" t="s">
        <v>394</v>
      </c>
      <c r="L79" s="8" t="s">
        <v>394</v>
      </c>
      <c r="M79" s="8" t="s">
        <v>394</v>
      </c>
      <c r="N79" s="8" t="s">
        <v>394</v>
      </c>
      <c r="O79" s="8"/>
      <c r="P79" s="8"/>
      <c r="Q79" s="8"/>
      <c r="R79" s="9"/>
      <c r="S79" s="8" t="s">
        <v>394</v>
      </c>
      <c r="T79" s="8" t="s">
        <v>394</v>
      </c>
      <c r="U79" s="8" t="s">
        <v>394</v>
      </c>
      <c r="V79" s="8" t="s">
        <v>394</v>
      </c>
      <c r="W79" s="8" t="s">
        <v>394</v>
      </c>
      <c r="X79" s="8" t="s">
        <v>394</v>
      </c>
      <c r="Y79" s="8" t="s">
        <v>394</v>
      </c>
      <c r="Z79" s="8" t="s">
        <v>394</v>
      </c>
      <c r="AA79" s="8" t="s">
        <v>394</v>
      </c>
      <c r="AB79" s="8" t="s">
        <v>394</v>
      </c>
      <c r="AC79" s="8" t="s">
        <v>394</v>
      </c>
      <c r="AD79" s="8" t="s">
        <v>394</v>
      </c>
      <c r="AE79" s="8" t="s">
        <v>394</v>
      </c>
      <c r="AF79" s="8" t="s">
        <v>394</v>
      </c>
      <c r="AG79" s="8" t="s">
        <v>394</v>
      </c>
      <c r="AH79" s="8" t="s">
        <v>394</v>
      </c>
      <c r="AI79" s="8" t="s">
        <v>394</v>
      </c>
      <c r="AJ79" s="8" t="s">
        <v>394</v>
      </c>
      <c r="AK79" s="8" t="s">
        <v>394</v>
      </c>
      <c r="AL79" s="8" t="s">
        <v>394</v>
      </c>
      <c r="AM79" s="8" t="s">
        <v>394</v>
      </c>
      <c r="AN79" s="8" t="s">
        <v>394</v>
      </c>
      <c r="AO79" s="8" t="s">
        <v>394</v>
      </c>
      <c r="AP79" s="8" t="s">
        <v>394</v>
      </c>
      <c r="AQ79" s="2" t="b">
        <f ca="1">OFFSET($F79,0,MOD(MONTH(TODAY())+IF(Options!$B$2="Northern",0,6)-1,12))&gt;0</f>
        <v>0</v>
      </c>
      <c r="AR79" s="2" t="b">
        <f ca="1">OFFSET($F79,0,MOD(MONTH(TODAY())+IF(Options!$B$2="Northern",0,6),12))&gt;0</f>
        <v>0</v>
      </c>
    </row>
    <row r="80" spans="1:44" x14ac:dyDescent="0.2">
      <c r="A80" s="18"/>
      <c r="B80" s="9" t="s">
        <v>240</v>
      </c>
      <c r="C80" s="10" t="s">
        <v>33</v>
      </c>
      <c r="D80" s="11" t="s">
        <v>3</v>
      </c>
      <c r="E80" s="10" t="s">
        <v>2</v>
      </c>
      <c r="F80" s="8" t="s">
        <v>394</v>
      </c>
      <c r="G80" s="8" t="s">
        <v>394</v>
      </c>
      <c r="H80" s="8" t="s">
        <v>394</v>
      </c>
      <c r="I80" s="8"/>
      <c r="J80" s="8"/>
      <c r="K80" s="8"/>
      <c r="L80" s="8"/>
      <c r="M80" s="8"/>
      <c r="N80" s="8"/>
      <c r="O80" s="8" t="s">
        <v>394</v>
      </c>
      <c r="P80" s="8" t="s">
        <v>394</v>
      </c>
      <c r="Q80" s="8" t="s">
        <v>394</v>
      </c>
      <c r="R80" s="9"/>
      <c r="S80" s="8" t="s">
        <v>394</v>
      </c>
      <c r="T80" s="8" t="s">
        <v>394</v>
      </c>
      <c r="U80" s="8" t="s">
        <v>394</v>
      </c>
      <c r="V80" s="8" t="s">
        <v>394</v>
      </c>
      <c r="W80" s="8" t="s">
        <v>394</v>
      </c>
      <c r="X80" s="8" t="s">
        <v>394</v>
      </c>
      <c r="Y80" s="8" t="s">
        <v>394</v>
      </c>
      <c r="Z80" s="8" t="s">
        <v>394</v>
      </c>
      <c r="AA80" s="8" t="s">
        <v>394</v>
      </c>
      <c r="AB80" s="8" t="s">
        <v>394</v>
      </c>
      <c r="AC80" s="8" t="s">
        <v>394</v>
      </c>
      <c r="AD80" s="8" t="s">
        <v>394</v>
      </c>
      <c r="AE80" s="8" t="s">
        <v>394</v>
      </c>
      <c r="AF80" s="8" t="s">
        <v>394</v>
      </c>
      <c r="AG80" s="8" t="s">
        <v>394</v>
      </c>
      <c r="AH80" s="8" t="s">
        <v>394</v>
      </c>
      <c r="AI80" s="8" t="s">
        <v>394</v>
      </c>
      <c r="AJ80" s="8" t="s">
        <v>394</v>
      </c>
      <c r="AK80" s="8" t="s">
        <v>394</v>
      </c>
      <c r="AL80" s="8" t="s">
        <v>394</v>
      </c>
      <c r="AM80" s="8" t="s">
        <v>394</v>
      </c>
      <c r="AN80" s="8" t="s">
        <v>394</v>
      </c>
      <c r="AO80" s="8" t="s">
        <v>394</v>
      </c>
      <c r="AP80" s="8" t="s">
        <v>394</v>
      </c>
      <c r="AQ80" s="2" t="b">
        <f ca="1">OFFSET($F80,0,MOD(MONTH(TODAY())+IF(Options!$B$2="Northern",0,6)-1,12))&gt;0</f>
        <v>1</v>
      </c>
      <c r="AR80" s="2" t="b">
        <f ca="1">OFFSET($F80,0,MOD(MONTH(TODAY())+IF(Options!$B$2="Northern",0,6),12))&gt;0</f>
        <v>0</v>
      </c>
    </row>
    <row r="81" spans="1:44" x14ac:dyDescent="0.2">
      <c r="A81" s="18"/>
      <c r="B81" s="9" t="s">
        <v>241</v>
      </c>
      <c r="C81" s="10" t="s">
        <v>8</v>
      </c>
      <c r="D81" s="11" t="s">
        <v>3</v>
      </c>
      <c r="E81" s="10" t="s">
        <v>1</v>
      </c>
      <c r="F81" s="8"/>
      <c r="G81" s="8"/>
      <c r="H81" s="8"/>
      <c r="I81" s="8" t="s">
        <v>394</v>
      </c>
      <c r="J81" s="8" t="s">
        <v>394</v>
      </c>
      <c r="K81" s="8"/>
      <c r="L81" s="8" t="s">
        <v>394</v>
      </c>
      <c r="M81" s="8" t="s">
        <v>394</v>
      </c>
      <c r="N81" s="8" t="s">
        <v>394</v>
      </c>
      <c r="O81" s="8" t="s">
        <v>394</v>
      </c>
      <c r="P81" s="8" t="s">
        <v>394</v>
      </c>
      <c r="Q81" s="8"/>
      <c r="R81" s="9"/>
      <c r="S81" s="8" t="s">
        <v>394</v>
      </c>
      <c r="T81" s="8" t="s">
        <v>394</v>
      </c>
      <c r="U81" s="8" t="s">
        <v>394</v>
      </c>
      <c r="V81" s="8" t="s">
        <v>394</v>
      </c>
      <c r="W81" s="8" t="s">
        <v>394</v>
      </c>
      <c r="X81" s="8" t="s">
        <v>394</v>
      </c>
      <c r="Y81" s="8" t="s">
        <v>394</v>
      </c>
      <c r="Z81" s="8" t="s">
        <v>394</v>
      </c>
      <c r="AA81" s="8" t="s">
        <v>394</v>
      </c>
      <c r="AB81" s="8" t="s">
        <v>394</v>
      </c>
      <c r="AC81" s="8" t="s">
        <v>394</v>
      </c>
      <c r="AD81" s="8" t="s">
        <v>394</v>
      </c>
      <c r="AE81" s="8" t="s">
        <v>394</v>
      </c>
      <c r="AF81" s="8" t="s">
        <v>394</v>
      </c>
      <c r="AG81" s="8" t="s">
        <v>394</v>
      </c>
      <c r="AH81" s="8" t="s">
        <v>394</v>
      </c>
      <c r="AI81" s="8" t="s">
        <v>394</v>
      </c>
      <c r="AJ81" s="8" t="s">
        <v>394</v>
      </c>
      <c r="AK81" s="8" t="s">
        <v>394</v>
      </c>
      <c r="AL81" s="8" t="s">
        <v>394</v>
      </c>
      <c r="AM81" s="8" t="s">
        <v>394</v>
      </c>
      <c r="AN81" s="8" t="s">
        <v>394</v>
      </c>
      <c r="AO81" s="8" t="s">
        <v>394</v>
      </c>
      <c r="AP81" s="8" t="s">
        <v>394</v>
      </c>
      <c r="AQ81" s="2" t="b">
        <f ca="1">OFFSET($F81,0,MOD(MONTH(TODAY())+IF(Options!$B$2="Northern",0,6)-1,12))&gt;0</f>
        <v>0</v>
      </c>
      <c r="AR81" s="2" t="b">
        <f ca="1">OFFSET($F81,0,MOD(MONTH(TODAY())+IF(Options!$B$2="Northern",0,6),12))&gt;0</f>
        <v>1</v>
      </c>
    </row>
  </sheetData>
  <sortState xmlns:xlrd2="http://schemas.microsoft.com/office/spreadsheetml/2017/richdata2" ref="B2:E81">
    <sortCondition ref="B81"/>
  </sortState>
  <conditionalFormatting sqref="D2:D81">
    <cfRule type="expression" dxfId="15" priority="2" stopIfTrue="1">
      <formula>AND($AQ2,OFFSET(D2,0,15+HOUR(NOW()))&gt;0)</formula>
    </cfRule>
    <cfRule type="expression" dxfId="14" priority="6" stopIfTrue="1">
      <formula>$AQ2</formula>
    </cfRule>
  </conditionalFormatting>
  <conditionalFormatting sqref="S2:AP81">
    <cfRule type="expression" dxfId="13" priority="4">
      <formula>COLUMN(S2)=HOUR(NOW())+19</formula>
    </cfRule>
  </conditionalFormatting>
  <conditionalFormatting sqref="A2:AP81">
    <cfRule type="expression" dxfId="12" priority="1" stopIfTrue="1">
      <formula>LEN($A2)&gt;0</formula>
    </cfRule>
  </conditionalFormatting>
  <conditionalFormatting sqref="F2:AP81">
    <cfRule type="cellIs" dxfId="11" priority="3" operator="equal">
      <formula>"•"</formula>
    </cfRule>
  </conditionalFormatting>
  <conditionalFormatting sqref="B2:E81">
    <cfRule type="expression" dxfId="9" priority="8">
      <formula>$AQ2</formula>
    </cfRule>
    <cfRule type="expression" dxfId="8" priority="7" stopIfTrue="1">
      <formula>AND($AQ2,NOT($AR2))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E8AE0C0B-C3B6-4CE4-99CA-315EB4EDFB55}">
            <xm:f>COLUMN(F2)=MOD(MONTH(TODAY())+IF(Options!$B$2="Northern",0,6)-1,12)+6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5" tint="0.59996337778862885"/>
                </left>
                <right style="thin">
                  <color theme="5" tint="0.59996337778862885"/>
                </right>
                <top style="thin">
                  <color theme="5" tint="0.59996337778862885"/>
                </top>
                <bottom style="thin">
                  <color theme="5" tint="0.59996337778862885"/>
                </bottom>
              </border>
            </x14:dxf>
          </x14:cfRule>
          <xm:sqref>F2:Q81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EAF-52D3-4B0B-B651-AE803E5099B6}">
  <sheetPr>
    <tabColor rgb="FFFFFF99"/>
  </sheetPr>
  <dimension ref="A1:C74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625" style="15" customWidth="1"/>
    <col min="2" max="2" width="16.625" style="1" customWidth="1"/>
    <col min="3" max="3" width="18.5" style="1" customWidth="1"/>
    <col min="4" max="16384" width="9" style="1"/>
  </cols>
  <sheetData>
    <row r="1" spans="1:3" x14ac:dyDescent="0.2">
      <c r="A1" s="4" t="s">
        <v>332</v>
      </c>
      <c r="B1" s="5" t="s">
        <v>89</v>
      </c>
      <c r="C1" s="5" t="s">
        <v>372</v>
      </c>
    </row>
    <row r="2" spans="1:3" x14ac:dyDescent="0.2">
      <c r="A2" s="18"/>
      <c r="B2" s="9" t="s">
        <v>153</v>
      </c>
      <c r="C2" s="23"/>
    </row>
    <row r="3" spans="1:3" x14ac:dyDescent="0.2">
      <c r="A3" s="18"/>
      <c r="B3" s="9" t="s">
        <v>139</v>
      </c>
      <c r="C3" s="23"/>
    </row>
    <row r="4" spans="1:3" x14ac:dyDescent="0.2">
      <c r="A4" s="18"/>
      <c r="B4" s="9" t="s">
        <v>140</v>
      </c>
      <c r="C4" s="23"/>
    </row>
    <row r="5" spans="1:3" x14ac:dyDescent="0.2">
      <c r="A5" s="27"/>
      <c r="B5" s="24" t="s">
        <v>90</v>
      </c>
      <c r="C5" s="57" t="s">
        <v>373</v>
      </c>
    </row>
    <row r="6" spans="1:3" x14ac:dyDescent="0.2">
      <c r="A6" s="27"/>
      <c r="B6" s="24" t="s">
        <v>92</v>
      </c>
      <c r="C6" s="58"/>
    </row>
    <row r="7" spans="1:3" x14ac:dyDescent="0.2">
      <c r="A7" s="27"/>
      <c r="B7" s="24" t="s">
        <v>91</v>
      </c>
      <c r="C7" s="59"/>
    </row>
    <row r="8" spans="1:3" x14ac:dyDescent="0.2">
      <c r="A8" s="18"/>
      <c r="B8" s="9" t="s">
        <v>147</v>
      </c>
      <c r="C8" s="23"/>
    </row>
    <row r="9" spans="1:3" x14ac:dyDescent="0.2">
      <c r="A9" s="18"/>
      <c r="B9" s="9" t="s">
        <v>142</v>
      </c>
      <c r="C9" s="23"/>
    </row>
    <row r="10" spans="1:3" x14ac:dyDescent="0.2">
      <c r="A10" s="28"/>
      <c r="B10" s="25" t="s">
        <v>93</v>
      </c>
      <c r="C10" s="60" t="s">
        <v>375</v>
      </c>
    </row>
    <row r="11" spans="1:3" x14ac:dyDescent="0.2">
      <c r="A11" s="28"/>
      <c r="B11" s="25" t="s">
        <v>94</v>
      </c>
      <c r="C11" s="61"/>
    </row>
    <row r="12" spans="1:3" x14ac:dyDescent="0.2">
      <c r="A12" s="18"/>
      <c r="B12" s="9" t="s">
        <v>144</v>
      </c>
      <c r="C12" s="23"/>
    </row>
    <row r="13" spans="1:3" x14ac:dyDescent="0.2">
      <c r="A13" s="29"/>
      <c r="B13" s="26" t="s">
        <v>156</v>
      </c>
      <c r="C13" s="55" t="s">
        <v>374</v>
      </c>
    </row>
    <row r="14" spans="1:3" x14ac:dyDescent="0.2">
      <c r="A14" s="29"/>
      <c r="B14" s="26" t="s">
        <v>157</v>
      </c>
      <c r="C14" s="62"/>
    </row>
    <row r="15" spans="1:3" x14ac:dyDescent="0.2">
      <c r="A15" s="29"/>
      <c r="B15" s="26" t="s">
        <v>155</v>
      </c>
      <c r="C15" s="62"/>
    </row>
    <row r="16" spans="1:3" x14ac:dyDescent="0.2">
      <c r="A16" s="29"/>
      <c r="B16" s="26" t="s">
        <v>158</v>
      </c>
      <c r="C16" s="56"/>
    </row>
    <row r="17" spans="1:3" x14ac:dyDescent="0.2">
      <c r="A17" s="18"/>
      <c r="B17" s="9" t="s">
        <v>141</v>
      </c>
      <c r="C17" s="23"/>
    </row>
    <row r="18" spans="1:3" x14ac:dyDescent="0.2">
      <c r="A18" s="27"/>
      <c r="B18" s="24" t="s">
        <v>116</v>
      </c>
      <c r="C18" s="57" t="s">
        <v>379</v>
      </c>
    </row>
    <row r="19" spans="1:3" x14ac:dyDescent="0.2">
      <c r="A19" s="27"/>
      <c r="B19" s="24" t="s">
        <v>115</v>
      </c>
      <c r="C19" s="59"/>
    </row>
    <row r="20" spans="1:3" x14ac:dyDescent="0.2">
      <c r="A20" s="28"/>
      <c r="B20" s="25" t="s">
        <v>98</v>
      </c>
      <c r="C20" s="60" t="s">
        <v>376</v>
      </c>
    </row>
    <row r="21" spans="1:3" x14ac:dyDescent="0.2">
      <c r="A21" s="28"/>
      <c r="B21" s="25" t="s">
        <v>99</v>
      </c>
      <c r="C21" s="61"/>
    </row>
    <row r="22" spans="1:3" x14ac:dyDescent="0.2">
      <c r="A22" s="18"/>
      <c r="B22" s="9" t="s">
        <v>143</v>
      </c>
      <c r="C22" s="23"/>
    </row>
    <row r="23" spans="1:3" x14ac:dyDescent="0.2">
      <c r="A23" s="29"/>
      <c r="B23" s="26" t="s">
        <v>121</v>
      </c>
      <c r="C23" s="55" t="s">
        <v>380</v>
      </c>
    </row>
    <row r="24" spans="1:3" x14ac:dyDescent="0.2">
      <c r="A24" s="29"/>
      <c r="B24" s="26" t="s">
        <v>120</v>
      </c>
      <c r="C24" s="62"/>
    </row>
    <row r="25" spans="1:3" x14ac:dyDescent="0.2">
      <c r="A25" s="29"/>
      <c r="B25" s="26" t="s">
        <v>122</v>
      </c>
      <c r="C25" s="62"/>
    </row>
    <row r="26" spans="1:3" x14ac:dyDescent="0.2">
      <c r="A26" s="29"/>
      <c r="B26" s="26" t="s">
        <v>119</v>
      </c>
      <c r="C26" s="62"/>
    </row>
    <row r="27" spans="1:3" x14ac:dyDescent="0.2">
      <c r="A27" s="29"/>
      <c r="B27" s="26" t="s">
        <v>123</v>
      </c>
      <c r="C27" s="62"/>
    </row>
    <row r="28" spans="1:3" x14ac:dyDescent="0.2">
      <c r="A28" s="29"/>
      <c r="B28" s="26" t="s">
        <v>162</v>
      </c>
      <c r="C28" s="56"/>
    </row>
    <row r="29" spans="1:3" x14ac:dyDescent="0.2">
      <c r="A29" s="18"/>
      <c r="B29" s="9" t="s">
        <v>150</v>
      </c>
      <c r="C29" s="23"/>
    </row>
    <row r="30" spans="1:3" x14ac:dyDescent="0.2">
      <c r="A30" s="18"/>
      <c r="B30" s="9" t="s">
        <v>152</v>
      </c>
      <c r="C30" s="23"/>
    </row>
    <row r="31" spans="1:3" x14ac:dyDescent="0.2">
      <c r="A31" s="27"/>
      <c r="B31" s="24" t="s">
        <v>100</v>
      </c>
      <c r="C31" s="57" t="s">
        <v>377</v>
      </c>
    </row>
    <row r="32" spans="1:3" x14ac:dyDescent="0.2">
      <c r="A32" s="27"/>
      <c r="B32" s="24" t="s">
        <v>102</v>
      </c>
      <c r="C32" s="58"/>
    </row>
    <row r="33" spans="1:3" x14ac:dyDescent="0.2">
      <c r="A33" s="27"/>
      <c r="B33" s="24" t="s">
        <v>101</v>
      </c>
      <c r="C33" s="59"/>
    </row>
    <row r="34" spans="1:3" x14ac:dyDescent="0.2">
      <c r="A34" s="18"/>
      <c r="B34" s="9" t="s">
        <v>154</v>
      </c>
      <c r="C34" s="23"/>
    </row>
    <row r="35" spans="1:3" x14ac:dyDescent="0.2">
      <c r="A35" s="28"/>
      <c r="B35" s="25" t="s">
        <v>105</v>
      </c>
      <c r="C35" s="60" t="s">
        <v>378</v>
      </c>
    </row>
    <row r="36" spans="1:3" x14ac:dyDescent="0.2">
      <c r="A36" s="28"/>
      <c r="B36" s="25" t="s">
        <v>106</v>
      </c>
      <c r="C36" s="61"/>
    </row>
    <row r="37" spans="1:3" x14ac:dyDescent="0.2">
      <c r="A37" s="29"/>
      <c r="B37" s="26" t="s">
        <v>95</v>
      </c>
      <c r="C37" s="55" t="s">
        <v>381</v>
      </c>
    </row>
    <row r="38" spans="1:3" x14ac:dyDescent="0.2">
      <c r="A38" s="29"/>
      <c r="B38" s="26" t="s">
        <v>97</v>
      </c>
      <c r="C38" s="62"/>
    </row>
    <row r="39" spans="1:3" x14ac:dyDescent="0.2">
      <c r="A39" s="29"/>
      <c r="B39" s="26" t="s">
        <v>96</v>
      </c>
      <c r="C39" s="56"/>
    </row>
    <row r="40" spans="1:3" x14ac:dyDescent="0.2">
      <c r="A40" s="27"/>
      <c r="B40" s="24" t="s">
        <v>149</v>
      </c>
      <c r="C40" s="57" t="s">
        <v>393</v>
      </c>
    </row>
    <row r="41" spans="1:3" x14ac:dyDescent="0.2">
      <c r="A41" s="27"/>
      <c r="B41" s="24" t="s">
        <v>148</v>
      </c>
      <c r="C41" s="59"/>
    </row>
    <row r="42" spans="1:3" x14ac:dyDescent="0.2">
      <c r="A42" s="18"/>
      <c r="B42" s="9" t="s">
        <v>151</v>
      </c>
      <c r="C42" s="23"/>
    </row>
    <row r="43" spans="1:3" x14ac:dyDescent="0.2">
      <c r="A43" s="28"/>
      <c r="B43" s="25" t="s">
        <v>103</v>
      </c>
      <c r="C43" s="60" t="s">
        <v>382</v>
      </c>
    </row>
    <row r="44" spans="1:3" x14ac:dyDescent="0.2">
      <c r="A44" s="28"/>
      <c r="B44" s="25" t="s">
        <v>104</v>
      </c>
      <c r="C44" s="61"/>
    </row>
    <row r="45" spans="1:3" x14ac:dyDescent="0.2">
      <c r="A45" s="29"/>
      <c r="B45" s="26" t="s">
        <v>107</v>
      </c>
      <c r="C45" s="55" t="s">
        <v>384</v>
      </c>
    </row>
    <row r="46" spans="1:3" x14ac:dyDescent="0.2">
      <c r="A46" s="29"/>
      <c r="B46" s="26" t="s">
        <v>108</v>
      </c>
      <c r="C46" s="56"/>
    </row>
    <row r="47" spans="1:3" x14ac:dyDescent="0.2">
      <c r="A47" s="27"/>
      <c r="B47" s="24" t="s">
        <v>109</v>
      </c>
      <c r="C47" s="57" t="s">
        <v>385</v>
      </c>
    </row>
    <row r="48" spans="1:3" x14ac:dyDescent="0.2">
      <c r="A48" s="27"/>
      <c r="B48" s="24" t="s">
        <v>111</v>
      </c>
      <c r="C48" s="58"/>
    </row>
    <row r="49" spans="1:3" x14ac:dyDescent="0.2">
      <c r="A49" s="27"/>
      <c r="B49" s="24" t="s">
        <v>110</v>
      </c>
      <c r="C49" s="59"/>
    </row>
    <row r="50" spans="1:3" x14ac:dyDescent="0.2">
      <c r="A50" s="28"/>
      <c r="B50" s="25" t="s">
        <v>131</v>
      </c>
      <c r="C50" s="60" t="s">
        <v>383</v>
      </c>
    </row>
    <row r="51" spans="1:3" x14ac:dyDescent="0.2">
      <c r="A51" s="28"/>
      <c r="B51" s="25" t="s">
        <v>130</v>
      </c>
      <c r="C51" s="63"/>
    </row>
    <row r="52" spans="1:3" x14ac:dyDescent="0.2">
      <c r="A52" s="28"/>
      <c r="B52" s="25" t="s">
        <v>132</v>
      </c>
      <c r="C52" s="61"/>
    </row>
    <row r="53" spans="1:3" x14ac:dyDescent="0.2">
      <c r="A53" s="29"/>
      <c r="B53" s="26" t="s">
        <v>112</v>
      </c>
      <c r="C53" s="55" t="s">
        <v>387</v>
      </c>
    </row>
    <row r="54" spans="1:3" x14ac:dyDescent="0.2">
      <c r="A54" s="29"/>
      <c r="B54" s="26" t="s">
        <v>114</v>
      </c>
      <c r="C54" s="62"/>
    </row>
    <row r="55" spans="1:3" x14ac:dyDescent="0.2">
      <c r="A55" s="29"/>
      <c r="B55" s="26" t="s">
        <v>113</v>
      </c>
      <c r="C55" s="56"/>
    </row>
    <row r="56" spans="1:3" x14ac:dyDescent="0.2">
      <c r="A56" s="27"/>
      <c r="B56" s="24" t="s">
        <v>159</v>
      </c>
      <c r="C56" s="57" t="s">
        <v>388</v>
      </c>
    </row>
    <row r="57" spans="1:3" x14ac:dyDescent="0.2">
      <c r="A57" s="27"/>
      <c r="B57" s="24" t="s">
        <v>161</v>
      </c>
      <c r="C57" s="58"/>
    </row>
    <row r="58" spans="1:3" x14ac:dyDescent="0.2">
      <c r="A58" s="27"/>
      <c r="B58" s="24" t="s">
        <v>160</v>
      </c>
      <c r="C58" s="59"/>
    </row>
    <row r="59" spans="1:3" x14ac:dyDescent="0.2">
      <c r="A59" s="28"/>
      <c r="B59" s="25" t="s">
        <v>117</v>
      </c>
      <c r="C59" s="60" t="s">
        <v>389</v>
      </c>
    </row>
    <row r="60" spans="1:3" x14ac:dyDescent="0.2">
      <c r="A60" s="28"/>
      <c r="B60" s="25" t="s">
        <v>118</v>
      </c>
      <c r="C60" s="61"/>
    </row>
    <row r="61" spans="1:3" x14ac:dyDescent="0.2">
      <c r="A61" s="18"/>
      <c r="B61" s="9" t="s">
        <v>145</v>
      </c>
      <c r="C61" s="23"/>
    </row>
    <row r="62" spans="1:3" x14ac:dyDescent="0.2">
      <c r="A62" s="29"/>
      <c r="B62" s="26" t="s">
        <v>124</v>
      </c>
      <c r="C62" s="55" t="s">
        <v>386</v>
      </c>
    </row>
    <row r="63" spans="1:3" x14ac:dyDescent="0.2">
      <c r="A63" s="29"/>
      <c r="B63" s="26" t="s">
        <v>126</v>
      </c>
      <c r="C63" s="62"/>
    </row>
    <row r="64" spans="1:3" x14ac:dyDescent="0.2">
      <c r="A64" s="29"/>
      <c r="B64" s="26" t="s">
        <v>125</v>
      </c>
      <c r="C64" s="56"/>
    </row>
    <row r="65" spans="1:3" x14ac:dyDescent="0.2">
      <c r="A65" s="27"/>
      <c r="B65" s="24" t="s">
        <v>127</v>
      </c>
      <c r="C65" s="57" t="s">
        <v>390</v>
      </c>
    </row>
    <row r="66" spans="1:3" x14ac:dyDescent="0.2">
      <c r="A66" s="27"/>
      <c r="B66" s="24" t="s">
        <v>129</v>
      </c>
      <c r="C66" s="58"/>
    </row>
    <row r="67" spans="1:3" x14ac:dyDescent="0.2">
      <c r="A67" s="27"/>
      <c r="B67" s="24" t="s">
        <v>128</v>
      </c>
      <c r="C67" s="59"/>
    </row>
    <row r="68" spans="1:3" x14ac:dyDescent="0.2">
      <c r="A68" s="28"/>
      <c r="B68" s="25" t="s">
        <v>133</v>
      </c>
      <c r="C68" s="60" t="s">
        <v>391</v>
      </c>
    </row>
    <row r="69" spans="1:3" x14ac:dyDescent="0.2">
      <c r="A69" s="28"/>
      <c r="B69" s="25" t="s">
        <v>135</v>
      </c>
      <c r="C69" s="63"/>
    </row>
    <row r="70" spans="1:3" x14ac:dyDescent="0.2">
      <c r="A70" s="28"/>
      <c r="B70" s="25" t="s">
        <v>134</v>
      </c>
      <c r="C70" s="61"/>
    </row>
    <row r="71" spans="1:3" x14ac:dyDescent="0.2">
      <c r="A71" s="29"/>
      <c r="B71" s="26" t="s">
        <v>136</v>
      </c>
      <c r="C71" s="55" t="s">
        <v>392</v>
      </c>
    </row>
    <row r="72" spans="1:3" x14ac:dyDescent="0.2">
      <c r="A72" s="29"/>
      <c r="B72" s="26" t="s">
        <v>138</v>
      </c>
      <c r="C72" s="62"/>
    </row>
    <row r="73" spans="1:3" x14ac:dyDescent="0.2">
      <c r="A73" s="29"/>
      <c r="B73" s="26" t="s">
        <v>137</v>
      </c>
      <c r="C73" s="56"/>
    </row>
    <row r="74" spans="1:3" x14ac:dyDescent="0.2">
      <c r="A74" s="18"/>
      <c r="B74" s="9" t="s">
        <v>146</v>
      </c>
      <c r="C74" s="23"/>
    </row>
  </sheetData>
  <sortState xmlns:xlrd2="http://schemas.microsoft.com/office/spreadsheetml/2017/richdata2" ref="B2:B74">
    <sortCondition ref="B74"/>
  </sortState>
  <mergeCells count="21">
    <mergeCell ref="C65:C67"/>
    <mergeCell ref="C68:C70"/>
    <mergeCell ref="C71:C73"/>
    <mergeCell ref="C47:C49"/>
    <mergeCell ref="C50:C52"/>
    <mergeCell ref="C53:C55"/>
    <mergeCell ref="C56:C58"/>
    <mergeCell ref="C59:C60"/>
    <mergeCell ref="C62:C64"/>
    <mergeCell ref="C45:C46"/>
    <mergeCell ref="C5:C7"/>
    <mergeCell ref="C10:C11"/>
    <mergeCell ref="C13:C16"/>
    <mergeCell ref="C18:C19"/>
    <mergeCell ref="C20:C21"/>
    <mergeCell ref="C23:C28"/>
    <mergeCell ref="C31:C33"/>
    <mergeCell ref="C35:C36"/>
    <mergeCell ref="C37:C39"/>
    <mergeCell ref="C40:C41"/>
    <mergeCell ref="C43:C44"/>
  </mergeCells>
  <conditionalFormatting sqref="A2:B74">
    <cfRule type="expression" dxfId="67" priority="22">
      <formula>LEN($A2)&gt;0</formula>
    </cfRule>
  </conditionalFormatting>
  <conditionalFormatting sqref="C5:C7">
    <cfRule type="expression" dxfId="66" priority="21">
      <formula>AND(LEN($A$5)&gt;0,LEN($A$6)&gt;0,LEN($A$7)&gt;0)</formula>
    </cfRule>
  </conditionalFormatting>
  <conditionalFormatting sqref="C10:C11">
    <cfRule type="expression" dxfId="65" priority="20">
      <formula>COUNTA($A$10:$A$11)=2</formula>
    </cfRule>
  </conditionalFormatting>
  <conditionalFormatting sqref="C13:C16">
    <cfRule type="expression" dxfId="64" priority="19">
      <formula>COUNTA($A$13:$A$16)=4</formula>
    </cfRule>
  </conditionalFormatting>
  <conditionalFormatting sqref="C18:C19">
    <cfRule type="expression" dxfId="63" priority="18">
      <formula>COUNTA($A$18:$A$19)=2</formula>
    </cfRule>
  </conditionalFormatting>
  <conditionalFormatting sqref="C20:C21">
    <cfRule type="expression" dxfId="62" priority="17">
      <formula>COUNTA($A$20:$A$21)=2</formula>
    </cfRule>
  </conditionalFormatting>
  <conditionalFormatting sqref="C23:C28">
    <cfRule type="expression" dxfId="61" priority="16">
      <formula>COUNTA($A$23:$A$28)=6</formula>
    </cfRule>
  </conditionalFormatting>
  <conditionalFormatting sqref="C31:C33">
    <cfRule type="expression" dxfId="60" priority="15">
      <formula>COUNTA($A$31:$A$33)=3</formula>
    </cfRule>
  </conditionalFormatting>
  <conditionalFormatting sqref="C35:C36">
    <cfRule type="expression" dxfId="59" priority="14">
      <formula>COUNTA($A$35:$A$36)=2</formula>
    </cfRule>
  </conditionalFormatting>
  <conditionalFormatting sqref="C37:C39">
    <cfRule type="expression" dxfId="58" priority="13">
      <formula>COUNTA($A$37:$A$39)=3</formula>
    </cfRule>
  </conditionalFormatting>
  <conditionalFormatting sqref="C40:C41">
    <cfRule type="expression" dxfId="57" priority="12">
      <formula>COUNTA($A$40:$A$41)=2</formula>
    </cfRule>
  </conditionalFormatting>
  <conditionalFormatting sqref="C43:C44">
    <cfRule type="expression" dxfId="56" priority="11">
      <formula>COUNTA($A$43:$A$44)=2</formula>
    </cfRule>
  </conditionalFormatting>
  <conditionalFormatting sqref="C45:C46">
    <cfRule type="expression" dxfId="55" priority="10">
      <formula>COUNTA($A$45:$A$46)=2</formula>
    </cfRule>
  </conditionalFormatting>
  <conditionalFormatting sqref="C47:C49">
    <cfRule type="expression" dxfId="54" priority="9">
      <formula>COUNTA($A$47:$A$49)=3</formula>
    </cfRule>
  </conditionalFormatting>
  <conditionalFormatting sqref="C50:C52">
    <cfRule type="expression" dxfId="53" priority="8">
      <formula>COUNTA($A$50:$A$52)=3</formula>
    </cfRule>
  </conditionalFormatting>
  <conditionalFormatting sqref="C53:C55">
    <cfRule type="expression" dxfId="52" priority="7">
      <formula>COUNTA($A$53:$A$55)=3</formula>
    </cfRule>
  </conditionalFormatting>
  <conditionalFormatting sqref="C56:C58">
    <cfRule type="expression" dxfId="51" priority="6">
      <formula>COUNTA($A$56:$A$58)=3</formula>
    </cfRule>
  </conditionalFormatting>
  <conditionalFormatting sqref="C59:C60">
    <cfRule type="expression" dxfId="50" priority="5">
      <formula>COUNTA($A$59:$A$60)=2</formula>
    </cfRule>
  </conditionalFormatting>
  <conditionalFormatting sqref="C62:C64">
    <cfRule type="expression" dxfId="49" priority="4">
      <formula>COUNTA($A$62:$A$64)=3</formula>
    </cfRule>
  </conditionalFormatting>
  <conditionalFormatting sqref="C65:C67">
    <cfRule type="expression" dxfId="48" priority="3">
      <formula>COUNTA($A$65:$A$67)=3</formula>
    </cfRule>
  </conditionalFormatting>
  <conditionalFormatting sqref="C68:C70">
    <cfRule type="expression" dxfId="47" priority="2">
      <formula>COUNTA($A$68:$A$70)=3</formula>
    </cfRule>
  </conditionalFormatting>
  <conditionalFormatting sqref="C71:C73">
    <cfRule type="expression" dxfId="46" priority="1">
      <formula>COUNTA($A$71:$A$73)=3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DF71-0C32-4E27-B6D0-85B4CD249813}">
  <sheetPr>
    <tabColor rgb="FFFFFF99"/>
  </sheetPr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625" style="21" customWidth="1"/>
    <col min="2" max="2" width="14.75" style="14" bestFit="1" customWidth="1"/>
    <col min="3" max="16384" width="9" style="14"/>
  </cols>
  <sheetData>
    <row r="1" spans="1:2" x14ac:dyDescent="0.2">
      <c r="A1" s="4" t="s">
        <v>332</v>
      </c>
      <c r="B1" s="5" t="s">
        <v>490</v>
      </c>
    </row>
    <row r="2" spans="1:2" x14ac:dyDescent="0.2">
      <c r="A2" s="22"/>
      <c r="B2" s="20" t="s">
        <v>462</v>
      </c>
    </row>
    <row r="3" spans="1:2" x14ac:dyDescent="0.2">
      <c r="A3" s="22"/>
      <c r="B3" s="20" t="s">
        <v>413</v>
      </c>
    </row>
    <row r="4" spans="1:2" x14ac:dyDescent="0.2">
      <c r="A4" s="22"/>
      <c r="B4" s="20" t="s">
        <v>486</v>
      </c>
    </row>
    <row r="5" spans="1:2" x14ac:dyDescent="0.2">
      <c r="A5" s="22"/>
      <c r="B5" s="20" t="s">
        <v>482</v>
      </c>
    </row>
    <row r="6" spans="1:2" x14ac:dyDescent="0.2">
      <c r="A6" s="22"/>
      <c r="B6" s="20" t="s">
        <v>444</v>
      </c>
    </row>
    <row r="7" spans="1:2" x14ac:dyDescent="0.2">
      <c r="A7" s="22"/>
      <c r="B7" s="20" t="s">
        <v>438</v>
      </c>
    </row>
    <row r="8" spans="1:2" x14ac:dyDescent="0.2">
      <c r="A8" s="22"/>
      <c r="B8" s="20" t="s">
        <v>433</v>
      </c>
    </row>
    <row r="9" spans="1:2" x14ac:dyDescent="0.2">
      <c r="A9" s="22"/>
      <c r="B9" s="20" t="s">
        <v>488</v>
      </c>
    </row>
    <row r="10" spans="1:2" x14ac:dyDescent="0.2">
      <c r="A10" s="22"/>
      <c r="B10" s="20" t="s">
        <v>487</v>
      </c>
    </row>
    <row r="11" spans="1:2" x14ac:dyDescent="0.2">
      <c r="A11" s="22"/>
      <c r="B11" s="20" t="s">
        <v>451</v>
      </c>
    </row>
    <row r="12" spans="1:2" x14ac:dyDescent="0.2">
      <c r="A12" s="22"/>
      <c r="B12" s="20" t="s">
        <v>440</v>
      </c>
    </row>
    <row r="13" spans="1:2" x14ac:dyDescent="0.2">
      <c r="A13" s="22"/>
      <c r="B13" s="20" t="s">
        <v>470</v>
      </c>
    </row>
    <row r="14" spans="1:2" x14ac:dyDescent="0.2">
      <c r="A14" s="22"/>
      <c r="B14" s="20" t="s">
        <v>448</v>
      </c>
    </row>
    <row r="15" spans="1:2" x14ac:dyDescent="0.2">
      <c r="A15" s="22"/>
      <c r="B15" s="20" t="s">
        <v>417</v>
      </c>
    </row>
    <row r="16" spans="1:2" x14ac:dyDescent="0.2">
      <c r="A16" s="22"/>
      <c r="B16" s="20" t="s">
        <v>474</v>
      </c>
    </row>
    <row r="17" spans="1:2" x14ac:dyDescent="0.2">
      <c r="A17" s="22"/>
      <c r="B17" s="20" t="s">
        <v>403</v>
      </c>
    </row>
    <row r="18" spans="1:2" x14ac:dyDescent="0.2">
      <c r="A18" s="22"/>
      <c r="B18" s="20" t="s">
        <v>437</v>
      </c>
    </row>
    <row r="19" spans="1:2" x14ac:dyDescent="0.2">
      <c r="A19" s="22"/>
      <c r="B19" s="20" t="s">
        <v>476</v>
      </c>
    </row>
    <row r="20" spans="1:2" x14ac:dyDescent="0.2">
      <c r="A20" s="22"/>
      <c r="B20" s="20" t="s">
        <v>485</v>
      </c>
    </row>
    <row r="21" spans="1:2" x14ac:dyDescent="0.2">
      <c r="A21" s="22"/>
      <c r="B21" s="20" t="s">
        <v>426</v>
      </c>
    </row>
    <row r="22" spans="1:2" x14ac:dyDescent="0.2">
      <c r="A22" s="22"/>
      <c r="B22" s="20" t="s">
        <v>405</v>
      </c>
    </row>
    <row r="23" spans="1:2" x14ac:dyDescent="0.2">
      <c r="A23" s="22"/>
      <c r="B23" s="20" t="s">
        <v>406</v>
      </c>
    </row>
    <row r="24" spans="1:2" x14ac:dyDescent="0.2">
      <c r="A24" s="22"/>
      <c r="B24" s="20" t="s">
        <v>418</v>
      </c>
    </row>
    <row r="25" spans="1:2" x14ac:dyDescent="0.2">
      <c r="A25" s="22"/>
      <c r="B25" s="20" t="s">
        <v>395</v>
      </c>
    </row>
    <row r="26" spans="1:2" x14ac:dyDescent="0.2">
      <c r="A26" s="22"/>
      <c r="B26" s="20" t="s">
        <v>415</v>
      </c>
    </row>
    <row r="27" spans="1:2" x14ac:dyDescent="0.2">
      <c r="A27" s="22"/>
      <c r="B27" s="20" t="s">
        <v>435</v>
      </c>
    </row>
    <row r="28" spans="1:2" x14ac:dyDescent="0.2">
      <c r="A28" s="22"/>
      <c r="B28" s="20" t="s">
        <v>429</v>
      </c>
    </row>
    <row r="29" spans="1:2" x14ac:dyDescent="0.2">
      <c r="A29" s="22"/>
      <c r="B29" s="20" t="s">
        <v>431</v>
      </c>
    </row>
    <row r="30" spans="1:2" x14ac:dyDescent="0.2">
      <c r="A30" s="22"/>
      <c r="B30" s="20" t="s">
        <v>441</v>
      </c>
    </row>
    <row r="31" spans="1:2" x14ac:dyDescent="0.2">
      <c r="A31" s="22"/>
      <c r="B31" s="20" t="s">
        <v>484</v>
      </c>
    </row>
    <row r="32" spans="1:2" x14ac:dyDescent="0.2">
      <c r="A32" s="22"/>
      <c r="B32" s="20" t="s">
        <v>454</v>
      </c>
    </row>
    <row r="33" spans="1:2" x14ac:dyDescent="0.2">
      <c r="A33" s="22"/>
      <c r="B33" s="20" t="s">
        <v>401</v>
      </c>
    </row>
    <row r="34" spans="1:2" x14ac:dyDescent="0.2">
      <c r="A34" s="22"/>
      <c r="B34" s="20" t="s">
        <v>412</v>
      </c>
    </row>
    <row r="35" spans="1:2" x14ac:dyDescent="0.2">
      <c r="A35" s="22"/>
      <c r="B35" s="20" t="s">
        <v>480</v>
      </c>
    </row>
    <row r="36" spans="1:2" x14ac:dyDescent="0.2">
      <c r="A36" s="22"/>
      <c r="B36" s="20" t="s">
        <v>420</v>
      </c>
    </row>
    <row r="37" spans="1:2" x14ac:dyDescent="0.2">
      <c r="A37" s="22"/>
      <c r="B37" s="20" t="s">
        <v>400</v>
      </c>
    </row>
    <row r="38" spans="1:2" x14ac:dyDescent="0.2">
      <c r="A38" s="22"/>
      <c r="B38" s="20" t="s">
        <v>478</v>
      </c>
    </row>
    <row r="39" spans="1:2" x14ac:dyDescent="0.2">
      <c r="A39" s="22"/>
      <c r="B39" s="20" t="s">
        <v>424</v>
      </c>
    </row>
    <row r="40" spans="1:2" x14ac:dyDescent="0.2">
      <c r="A40" s="22"/>
      <c r="B40" s="20" t="s">
        <v>468</v>
      </c>
    </row>
    <row r="41" spans="1:2" x14ac:dyDescent="0.2">
      <c r="A41" s="22"/>
      <c r="B41" s="20" t="s">
        <v>472</v>
      </c>
    </row>
    <row r="42" spans="1:2" x14ac:dyDescent="0.2">
      <c r="A42" s="22"/>
      <c r="B42" s="20" t="s">
        <v>399</v>
      </c>
    </row>
    <row r="43" spans="1:2" x14ac:dyDescent="0.2">
      <c r="A43" s="22"/>
      <c r="B43" s="20" t="s">
        <v>479</v>
      </c>
    </row>
    <row r="44" spans="1:2" x14ac:dyDescent="0.2">
      <c r="A44" s="22"/>
      <c r="B44" s="20" t="s">
        <v>439</v>
      </c>
    </row>
    <row r="45" spans="1:2" x14ac:dyDescent="0.2">
      <c r="A45" s="22"/>
      <c r="B45" s="20" t="s">
        <v>430</v>
      </c>
    </row>
    <row r="46" spans="1:2" x14ac:dyDescent="0.2">
      <c r="A46" s="22"/>
      <c r="B46" s="20" t="s">
        <v>402</v>
      </c>
    </row>
    <row r="47" spans="1:2" x14ac:dyDescent="0.2">
      <c r="A47" s="22"/>
      <c r="B47" s="20" t="s">
        <v>408</v>
      </c>
    </row>
    <row r="48" spans="1:2" x14ac:dyDescent="0.2">
      <c r="A48" s="22"/>
      <c r="B48" s="20" t="s">
        <v>455</v>
      </c>
    </row>
    <row r="49" spans="1:2" x14ac:dyDescent="0.2">
      <c r="A49" s="22"/>
      <c r="B49" s="20" t="s">
        <v>396</v>
      </c>
    </row>
    <row r="50" spans="1:2" x14ac:dyDescent="0.2">
      <c r="A50" s="22"/>
      <c r="B50" s="20" t="s">
        <v>446</v>
      </c>
    </row>
    <row r="51" spans="1:2" x14ac:dyDescent="0.2">
      <c r="A51" s="22"/>
      <c r="B51" s="20" t="s">
        <v>464</v>
      </c>
    </row>
    <row r="52" spans="1:2" x14ac:dyDescent="0.2">
      <c r="A52" s="22"/>
      <c r="B52" s="20" t="s">
        <v>477</v>
      </c>
    </row>
    <row r="53" spans="1:2" x14ac:dyDescent="0.2">
      <c r="A53" s="22"/>
      <c r="B53" s="20" t="s">
        <v>481</v>
      </c>
    </row>
    <row r="54" spans="1:2" x14ac:dyDescent="0.2">
      <c r="A54" s="22"/>
      <c r="B54" s="20" t="s">
        <v>475</v>
      </c>
    </row>
    <row r="55" spans="1:2" x14ac:dyDescent="0.2">
      <c r="A55" s="22"/>
      <c r="B55" s="20" t="s">
        <v>445</v>
      </c>
    </row>
    <row r="56" spans="1:2" x14ac:dyDescent="0.2">
      <c r="A56" s="22"/>
      <c r="B56" s="20" t="s">
        <v>423</v>
      </c>
    </row>
    <row r="57" spans="1:2" x14ac:dyDescent="0.2">
      <c r="A57" s="22"/>
      <c r="B57" s="20" t="s">
        <v>463</v>
      </c>
    </row>
    <row r="58" spans="1:2" x14ac:dyDescent="0.2">
      <c r="A58" s="22"/>
      <c r="B58" s="20" t="s">
        <v>409</v>
      </c>
    </row>
    <row r="59" spans="1:2" x14ac:dyDescent="0.2">
      <c r="A59" s="22"/>
      <c r="B59" s="20" t="s">
        <v>421</v>
      </c>
    </row>
    <row r="60" spans="1:2" x14ac:dyDescent="0.2">
      <c r="A60" s="22"/>
      <c r="B60" s="20" t="s">
        <v>461</v>
      </c>
    </row>
    <row r="61" spans="1:2" x14ac:dyDescent="0.2">
      <c r="A61" s="22"/>
      <c r="B61" s="20" t="s">
        <v>419</v>
      </c>
    </row>
    <row r="62" spans="1:2" x14ac:dyDescent="0.2">
      <c r="A62" s="22"/>
      <c r="B62" s="20" t="s">
        <v>407</v>
      </c>
    </row>
    <row r="63" spans="1:2" x14ac:dyDescent="0.2">
      <c r="A63" s="22"/>
      <c r="B63" s="20" t="s">
        <v>404</v>
      </c>
    </row>
    <row r="64" spans="1:2" x14ac:dyDescent="0.2">
      <c r="A64" s="22"/>
      <c r="B64" s="20" t="s">
        <v>410</v>
      </c>
    </row>
    <row r="65" spans="1:2" x14ac:dyDescent="0.2">
      <c r="A65" s="22"/>
      <c r="B65" s="20" t="s">
        <v>469</v>
      </c>
    </row>
    <row r="66" spans="1:2" x14ac:dyDescent="0.2">
      <c r="A66" s="22"/>
      <c r="B66" s="20" t="s">
        <v>447</v>
      </c>
    </row>
    <row r="67" spans="1:2" x14ac:dyDescent="0.2">
      <c r="A67" s="22"/>
      <c r="B67" s="20" t="s">
        <v>428</v>
      </c>
    </row>
    <row r="68" spans="1:2" x14ac:dyDescent="0.2">
      <c r="A68" s="22"/>
      <c r="B68" s="20" t="s">
        <v>416</v>
      </c>
    </row>
    <row r="69" spans="1:2" x14ac:dyDescent="0.2">
      <c r="A69" s="22"/>
      <c r="B69" s="20" t="s">
        <v>471</v>
      </c>
    </row>
    <row r="70" spans="1:2" x14ac:dyDescent="0.2">
      <c r="A70" s="22"/>
      <c r="B70" s="20" t="s">
        <v>398</v>
      </c>
    </row>
    <row r="71" spans="1:2" x14ac:dyDescent="0.2">
      <c r="A71" s="22"/>
      <c r="B71" s="20" t="s">
        <v>483</v>
      </c>
    </row>
    <row r="72" spans="1:2" x14ac:dyDescent="0.2">
      <c r="A72" s="22"/>
      <c r="B72" s="20" t="s">
        <v>411</v>
      </c>
    </row>
    <row r="73" spans="1:2" x14ac:dyDescent="0.2">
      <c r="A73" s="22"/>
      <c r="B73" s="20" t="s">
        <v>432</v>
      </c>
    </row>
    <row r="74" spans="1:2" x14ac:dyDescent="0.2">
      <c r="A74" s="22"/>
      <c r="B74" s="20" t="s">
        <v>397</v>
      </c>
    </row>
    <row r="75" spans="1:2" x14ac:dyDescent="0.2">
      <c r="A75" s="22"/>
      <c r="B75" s="20" t="s">
        <v>442</v>
      </c>
    </row>
    <row r="76" spans="1:2" x14ac:dyDescent="0.2">
      <c r="A76" s="22"/>
      <c r="B76" s="20" t="s">
        <v>456</v>
      </c>
    </row>
    <row r="77" spans="1:2" x14ac:dyDescent="0.2">
      <c r="A77" s="22"/>
      <c r="B77" s="20" t="s">
        <v>414</v>
      </c>
    </row>
    <row r="78" spans="1:2" x14ac:dyDescent="0.2">
      <c r="A78" s="22"/>
      <c r="B78" s="20" t="s">
        <v>458</v>
      </c>
    </row>
    <row r="79" spans="1:2" x14ac:dyDescent="0.2">
      <c r="A79" s="22"/>
      <c r="B79" s="20" t="s">
        <v>457</v>
      </c>
    </row>
    <row r="80" spans="1:2" x14ac:dyDescent="0.2">
      <c r="A80" s="22"/>
      <c r="B80" s="20" t="s">
        <v>443</v>
      </c>
    </row>
    <row r="81" spans="1:2" x14ac:dyDescent="0.2">
      <c r="A81" s="22"/>
      <c r="B81" s="20" t="s">
        <v>450</v>
      </c>
    </row>
    <row r="82" spans="1:2" x14ac:dyDescent="0.2">
      <c r="A82" s="22"/>
      <c r="B82" s="20" t="s">
        <v>459</v>
      </c>
    </row>
    <row r="83" spans="1:2" x14ac:dyDescent="0.2">
      <c r="A83" s="22"/>
      <c r="B83" s="20" t="s">
        <v>434</v>
      </c>
    </row>
    <row r="84" spans="1:2" x14ac:dyDescent="0.2">
      <c r="A84" s="22"/>
      <c r="B84" s="20" t="s">
        <v>453</v>
      </c>
    </row>
    <row r="85" spans="1:2" x14ac:dyDescent="0.2">
      <c r="A85" s="22"/>
      <c r="B85" s="20" t="s">
        <v>422</v>
      </c>
    </row>
    <row r="86" spans="1:2" x14ac:dyDescent="0.2">
      <c r="A86" s="22"/>
      <c r="B86" s="20" t="s">
        <v>427</v>
      </c>
    </row>
    <row r="87" spans="1:2" x14ac:dyDescent="0.2">
      <c r="A87" s="22"/>
      <c r="B87" s="20" t="s">
        <v>473</v>
      </c>
    </row>
    <row r="88" spans="1:2" x14ac:dyDescent="0.2">
      <c r="A88" s="22"/>
      <c r="B88" s="20" t="s">
        <v>466</v>
      </c>
    </row>
    <row r="89" spans="1:2" x14ac:dyDescent="0.2">
      <c r="A89" s="22"/>
      <c r="B89" s="20" t="s">
        <v>465</v>
      </c>
    </row>
    <row r="90" spans="1:2" x14ac:dyDescent="0.2">
      <c r="A90" s="22"/>
      <c r="B90" s="20" t="s">
        <v>460</v>
      </c>
    </row>
    <row r="91" spans="1:2" x14ac:dyDescent="0.2">
      <c r="A91" s="22"/>
      <c r="B91" s="20" t="s">
        <v>436</v>
      </c>
    </row>
    <row r="92" spans="1:2" x14ac:dyDescent="0.2">
      <c r="A92" s="22"/>
      <c r="B92" s="20" t="s">
        <v>425</v>
      </c>
    </row>
    <row r="93" spans="1:2" x14ac:dyDescent="0.2">
      <c r="A93" s="22"/>
      <c r="B93" s="20" t="s">
        <v>452</v>
      </c>
    </row>
    <row r="94" spans="1:2" x14ac:dyDescent="0.2">
      <c r="A94" s="22"/>
      <c r="B94" s="20" t="s">
        <v>449</v>
      </c>
    </row>
    <row r="95" spans="1:2" x14ac:dyDescent="0.2">
      <c r="A95" s="22"/>
      <c r="B95" s="20" t="s">
        <v>467</v>
      </c>
    </row>
    <row r="96" spans="1:2" x14ac:dyDescent="0.2">
      <c r="A96" s="22"/>
      <c r="B96" s="20" t="s">
        <v>489</v>
      </c>
    </row>
  </sheetData>
  <sortState xmlns:xlrd2="http://schemas.microsoft.com/office/spreadsheetml/2017/richdata2" ref="A2:B96">
    <sortCondition ref="B2:B96"/>
  </sortState>
  <conditionalFormatting sqref="A2:B96">
    <cfRule type="expression" dxfId="45" priority="1">
      <formula>LEN($A2)&gt;0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262B-5884-463D-BDE1-56E0B33FC2B7}">
  <sheetPr>
    <tabColor rgb="FFFFFF99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4460-671E-42B6-AC3F-EE830F481F68}">
  <sheetPr>
    <tabColor rgb="FFFFFF99"/>
  </sheetPr>
  <dimension ref="A1:H82"/>
  <sheetViews>
    <sheetView showGridLines="0" workbookViewId="0">
      <selection sqref="A1:G1"/>
    </sheetView>
  </sheetViews>
  <sheetFormatPr defaultRowHeight="12.75" x14ac:dyDescent="0.2"/>
  <cols>
    <col min="1" max="1" width="30.375" style="42" bestFit="1" customWidth="1"/>
    <col min="2" max="2" width="22.625" style="43" bestFit="1" customWidth="1"/>
    <col min="3" max="8" width="9" style="21"/>
    <col min="9" max="16384" width="9" style="14"/>
  </cols>
  <sheetData>
    <row r="1" spans="1:7" ht="23.25" customHeight="1" thickBot="1" x14ac:dyDescent="0.25">
      <c r="A1" s="64" t="s">
        <v>574</v>
      </c>
      <c r="B1" s="64"/>
      <c r="C1" s="64"/>
      <c r="D1" s="64"/>
      <c r="E1" s="64"/>
      <c r="F1" s="64"/>
      <c r="G1" s="64"/>
    </row>
    <row r="2" spans="1:7" ht="13.5" thickBot="1" x14ac:dyDescent="0.25">
      <c r="A2" s="42" t="s">
        <v>542</v>
      </c>
      <c r="B2" s="43" t="s">
        <v>496</v>
      </c>
      <c r="C2" s="30" t="s">
        <v>332</v>
      </c>
    </row>
    <row r="3" spans="1:7" ht="13.5" thickBot="1" x14ac:dyDescent="0.25">
      <c r="A3" s="42" t="s">
        <v>543</v>
      </c>
      <c r="B3" s="43" t="s">
        <v>497</v>
      </c>
      <c r="C3" s="31">
        <v>10</v>
      </c>
      <c r="D3" s="32">
        <v>100</v>
      </c>
      <c r="E3" s="32">
        <v>500</v>
      </c>
      <c r="F3" s="41">
        <v>2000</v>
      </c>
      <c r="G3" s="44" t="s">
        <v>522</v>
      </c>
    </row>
    <row r="4" spans="1:7" ht="13.5" thickBot="1" x14ac:dyDescent="0.25">
      <c r="A4" s="42" t="s">
        <v>544</v>
      </c>
      <c r="B4" s="43" t="s">
        <v>498</v>
      </c>
      <c r="C4" s="31">
        <v>10</v>
      </c>
      <c r="D4" s="32">
        <v>20</v>
      </c>
      <c r="E4" s="32">
        <v>40</v>
      </c>
      <c r="F4" s="32">
        <v>60</v>
      </c>
      <c r="G4" s="33">
        <v>80</v>
      </c>
    </row>
    <row r="5" spans="1:7" ht="13.5" thickBot="1" x14ac:dyDescent="0.25">
      <c r="A5" s="42" t="s">
        <v>545</v>
      </c>
      <c r="B5" s="43" t="s">
        <v>499</v>
      </c>
      <c r="C5" s="31">
        <v>1</v>
      </c>
      <c r="D5" s="32">
        <v>10</v>
      </c>
      <c r="E5" s="32">
        <v>20</v>
      </c>
      <c r="F5" s="32">
        <v>30</v>
      </c>
      <c r="G5" s="44" t="s">
        <v>522</v>
      </c>
    </row>
    <row r="6" spans="1:7" ht="13.5" thickBot="1" x14ac:dyDescent="0.25">
      <c r="A6" s="42" t="s">
        <v>546</v>
      </c>
      <c r="B6" s="43" t="s">
        <v>500</v>
      </c>
      <c r="C6" s="34">
        <v>10</v>
      </c>
      <c r="D6" s="35">
        <v>100</v>
      </c>
      <c r="E6" s="35">
        <v>500</v>
      </c>
      <c r="F6" s="45">
        <v>2000</v>
      </c>
      <c r="G6" s="46" t="s">
        <v>522</v>
      </c>
    </row>
    <row r="7" spans="1:7" ht="13.5" thickBot="1" x14ac:dyDescent="0.25">
      <c r="A7" s="42" t="s">
        <v>544</v>
      </c>
      <c r="B7" s="43" t="s">
        <v>501</v>
      </c>
      <c r="C7" s="34">
        <v>10</v>
      </c>
      <c r="D7" s="35">
        <v>20</v>
      </c>
      <c r="E7" s="35">
        <v>40</v>
      </c>
      <c r="F7" s="35">
        <v>60</v>
      </c>
      <c r="G7" s="36">
        <v>80</v>
      </c>
    </row>
    <row r="8" spans="1:7" ht="13.5" thickBot="1" x14ac:dyDescent="0.25">
      <c r="A8" s="42" t="s">
        <v>547</v>
      </c>
      <c r="B8" s="43" t="s">
        <v>502</v>
      </c>
      <c r="C8" s="34">
        <v>10</v>
      </c>
      <c r="D8" s="35">
        <v>50</v>
      </c>
      <c r="E8" s="35">
        <v>100</v>
      </c>
      <c r="F8" s="35">
        <v>150</v>
      </c>
      <c r="G8" s="36">
        <v>200</v>
      </c>
    </row>
    <row r="9" spans="1:7" ht="13.5" thickBot="1" x14ac:dyDescent="0.25">
      <c r="A9" s="42" t="s">
        <v>548</v>
      </c>
      <c r="B9" s="43" t="s">
        <v>503</v>
      </c>
      <c r="C9" s="34">
        <v>5</v>
      </c>
      <c r="D9" s="35">
        <v>50</v>
      </c>
      <c r="E9" s="35">
        <v>200</v>
      </c>
      <c r="F9" s="45">
        <v>1000</v>
      </c>
      <c r="G9" s="46" t="s">
        <v>522</v>
      </c>
    </row>
    <row r="10" spans="1:7" ht="13.5" thickBot="1" x14ac:dyDescent="0.25">
      <c r="A10" s="42" t="s">
        <v>549</v>
      </c>
      <c r="B10" s="43" t="s">
        <v>504</v>
      </c>
      <c r="C10" s="34">
        <v>5</v>
      </c>
      <c r="D10" s="35">
        <v>50</v>
      </c>
      <c r="E10" s="35">
        <v>200</v>
      </c>
      <c r="F10" s="47" t="s">
        <v>522</v>
      </c>
      <c r="G10" s="46" t="s">
        <v>522</v>
      </c>
    </row>
    <row r="11" spans="1:7" ht="13.5" thickBot="1" x14ac:dyDescent="0.25">
      <c r="A11" s="42" t="s">
        <v>550</v>
      </c>
      <c r="B11" s="43" t="s">
        <v>505</v>
      </c>
      <c r="C11" s="34">
        <v>5</v>
      </c>
      <c r="D11" s="35">
        <v>20</v>
      </c>
      <c r="E11" s="47" t="s">
        <v>522</v>
      </c>
      <c r="F11" s="47" t="s">
        <v>522</v>
      </c>
      <c r="G11" s="46" t="s">
        <v>522</v>
      </c>
    </row>
    <row r="12" spans="1:7" ht="13.5" thickBot="1" x14ac:dyDescent="0.25">
      <c r="A12" s="42" t="s">
        <v>551</v>
      </c>
      <c r="B12" s="43" t="s">
        <v>506</v>
      </c>
      <c r="C12" s="34">
        <v>20</v>
      </c>
      <c r="D12" s="35">
        <v>100</v>
      </c>
      <c r="E12" s="35">
        <v>500</v>
      </c>
      <c r="F12" s="45">
        <v>2000</v>
      </c>
      <c r="G12" s="46" t="s">
        <v>522</v>
      </c>
    </row>
    <row r="13" spans="1:7" ht="13.5" thickBot="1" x14ac:dyDescent="0.25">
      <c r="A13" s="42" t="s">
        <v>552</v>
      </c>
      <c r="B13" s="43" t="s">
        <v>507</v>
      </c>
      <c r="C13" s="34">
        <v>1</v>
      </c>
      <c r="D13" s="35">
        <v>20</v>
      </c>
      <c r="E13" s="35">
        <v>50</v>
      </c>
      <c r="F13" s="35">
        <v>100</v>
      </c>
      <c r="G13" s="36">
        <v>200</v>
      </c>
    </row>
    <row r="14" spans="1:7" ht="13.5" thickBot="1" x14ac:dyDescent="0.25">
      <c r="A14" s="42" t="s">
        <v>553</v>
      </c>
      <c r="B14" s="43" t="s">
        <v>508</v>
      </c>
      <c r="C14" s="30" t="s">
        <v>332</v>
      </c>
    </row>
    <row r="15" spans="1:7" ht="13.5" thickBot="1" x14ac:dyDescent="0.25">
      <c r="A15" s="42" t="s">
        <v>554</v>
      </c>
      <c r="B15" s="43" t="s">
        <v>509</v>
      </c>
      <c r="C15" s="30" t="s">
        <v>332</v>
      </c>
    </row>
    <row r="16" spans="1:7" ht="13.5" thickBot="1" x14ac:dyDescent="0.25">
      <c r="A16" s="42" t="s">
        <v>555</v>
      </c>
      <c r="B16" s="43" t="s">
        <v>510</v>
      </c>
      <c r="C16" s="34">
        <v>5</v>
      </c>
      <c r="D16" s="35">
        <v>30</v>
      </c>
      <c r="E16" s="35">
        <v>100</v>
      </c>
      <c r="F16" s="35">
        <v>300</v>
      </c>
      <c r="G16" s="46" t="s">
        <v>522</v>
      </c>
    </row>
    <row r="17" spans="1:8" ht="13.5" thickBot="1" x14ac:dyDescent="0.25">
      <c r="A17" s="42" t="s">
        <v>556</v>
      </c>
      <c r="B17" s="43" t="s">
        <v>511</v>
      </c>
      <c r="C17" s="34">
        <v>50</v>
      </c>
      <c r="D17" s="35">
        <v>200</v>
      </c>
      <c r="E17" s="45">
        <v>1000</v>
      </c>
      <c r="F17" s="45">
        <v>2000</v>
      </c>
      <c r="G17" s="46" t="s">
        <v>522</v>
      </c>
    </row>
    <row r="18" spans="1:8" ht="13.5" thickBot="1" x14ac:dyDescent="0.25">
      <c r="A18" s="42" t="s">
        <v>557</v>
      </c>
      <c r="B18" s="43" t="s">
        <v>512</v>
      </c>
      <c r="C18" s="34">
        <v>10</v>
      </c>
      <c r="D18" s="35">
        <v>50</v>
      </c>
      <c r="E18" s="35">
        <v>100</v>
      </c>
      <c r="F18" s="47" t="s">
        <v>522</v>
      </c>
      <c r="G18" s="46" t="s">
        <v>522</v>
      </c>
    </row>
    <row r="19" spans="1:8" ht="13.5" thickBot="1" x14ac:dyDescent="0.25">
      <c r="A19" s="42" t="s">
        <v>558</v>
      </c>
      <c r="B19" s="43" t="s">
        <v>513</v>
      </c>
      <c r="C19" s="31">
        <v>10</v>
      </c>
      <c r="D19" s="32">
        <v>50</v>
      </c>
      <c r="E19" s="32">
        <v>100</v>
      </c>
      <c r="F19" s="35">
        <v>500</v>
      </c>
      <c r="G19" s="46" t="s">
        <v>522</v>
      </c>
    </row>
    <row r="20" spans="1:8" ht="13.5" thickBot="1" x14ac:dyDescent="0.25">
      <c r="A20" s="42" t="s">
        <v>559</v>
      </c>
      <c r="B20" s="43" t="s">
        <v>514</v>
      </c>
      <c r="C20" s="31">
        <v>5</v>
      </c>
      <c r="D20" s="32">
        <v>10</v>
      </c>
      <c r="E20" s="44" t="s">
        <v>522</v>
      </c>
    </row>
    <row r="21" spans="1:8" ht="13.5" thickBot="1" x14ac:dyDescent="0.25">
      <c r="A21" s="42" t="s">
        <v>560</v>
      </c>
      <c r="B21" s="43" t="s">
        <v>515</v>
      </c>
      <c r="C21" s="31">
        <v>20</v>
      </c>
      <c r="D21" s="32">
        <v>100</v>
      </c>
      <c r="E21" s="32">
        <v>500</v>
      </c>
      <c r="F21" s="41">
        <v>1000</v>
      </c>
      <c r="G21" s="48">
        <v>3000</v>
      </c>
    </row>
    <row r="22" spans="1:8" ht="13.5" thickBot="1" x14ac:dyDescent="0.25">
      <c r="A22" s="42" t="s">
        <v>561</v>
      </c>
      <c r="B22" s="43" t="s">
        <v>516</v>
      </c>
      <c r="C22" s="34" t="s">
        <v>562</v>
      </c>
      <c r="D22" s="35" t="s">
        <v>563</v>
      </c>
      <c r="E22" s="35" t="s">
        <v>564</v>
      </c>
      <c r="F22" s="35" t="s">
        <v>565</v>
      </c>
      <c r="G22" s="35" t="s">
        <v>566</v>
      </c>
      <c r="H22" s="36" t="s">
        <v>567</v>
      </c>
    </row>
    <row r="23" spans="1:8" ht="13.5" thickBot="1" x14ac:dyDescent="0.25">
      <c r="A23" s="42" t="s">
        <v>568</v>
      </c>
      <c r="B23" s="43" t="s">
        <v>517</v>
      </c>
      <c r="C23" s="38">
        <v>10</v>
      </c>
      <c r="D23" s="39">
        <v>50</v>
      </c>
      <c r="E23" s="39">
        <v>200</v>
      </c>
      <c r="F23" s="39">
        <v>500</v>
      </c>
      <c r="G23" s="49">
        <v>1000</v>
      </c>
    </row>
    <row r="24" spans="1:8" ht="13.5" thickBot="1" x14ac:dyDescent="0.25">
      <c r="A24" s="42" t="s">
        <v>569</v>
      </c>
      <c r="B24" s="43" t="s">
        <v>518</v>
      </c>
      <c r="C24" s="34">
        <v>5</v>
      </c>
      <c r="D24" s="35">
        <v>20</v>
      </c>
      <c r="E24" s="35">
        <v>50</v>
      </c>
      <c r="F24" s="35">
        <v>100</v>
      </c>
      <c r="G24" s="36">
        <v>200</v>
      </c>
    </row>
    <row r="25" spans="1:8" ht="13.5" thickBot="1" x14ac:dyDescent="0.25">
      <c r="A25" s="42" t="s">
        <v>570</v>
      </c>
      <c r="B25" s="43" t="s">
        <v>519</v>
      </c>
      <c r="C25" s="38">
        <v>3</v>
      </c>
      <c r="D25" s="39">
        <v>10</v>
      </c>
      <c r="E25" s="40">
        <v>20</v>
      </c>
    </row>
    <row r="26" spans="1:8" ht="13.5" thickBot="1" x14ac:dyDescent="0.25">
      <c r="A26" s="42" t="s">
        <v>571</v>
      </c>
      <c r="B26" s="43" t="s">
        <v>520</v>
      </c>
      <c r="C26" s="31">
        <v>10</v>
      </c>
      <c r="D26" s="32">
        <v>50</v>
      </c>
      <c r="E26" s="33">
        <v>100</v>
      </c>
    </row>
    <row r="27" spans="1:8" ht="13.5" thickBot="1" x14ac:dyDescent="0.25">
      <c r="A27" s="42" t="s">
        <v>572</v>
      </c>
      <c r="B27" s="43" t="s">
        <v>521</v>
      </c>
      <c r="C27" s="34">
        <v>1</v>
      </c>
      <c r="D27" s="35">
        <v>2</v>
      </c>
      <c r="E27" s="35">
        <v>5</v>
      </c>
      <c r="F27" s="47" t="s">
        <v>522</v>
      </c>
      <c r="G27" s="46" t="s">
        <v>522</v>
      </c>
    </row>
    <row r="28" spans="1:8" ht="13.5" thickBot="1" x14ac:dyDescent="0.25">
      <c r="A28" s="42" t="s">
        <v>573</v>
      </c>
      <c r="B28" s="43" t="s">
        <v>523</v>
      </c>
      <c r="C28" s="30" t="s">
        <v>332</v>
      </c>
    </row>
    <row r="29" spans="1:8" ht="13.5" thickBot="1" x14ac:dyDescent="0.25">
      <c r="A29" s="42" t="s">
        <v>575</v>
      </c>
      <c r="B29" s="43" t="s">
        <v>524</v>
      </c>
      <c r="C29" s="34">
        <v>5</v>
      </c>
      <c r="D29" s="35">
        <v>15</v>
      </c>
      <c r="E29" s="35">
        <v>30</v>
      </c>
      <c r="F29" s="35">
        <v>100</v>
      </c>
      <c r="G29" s="46" t="s">
        <v>522</v>
      </c>
    </row>
    <row r="30" spans="1:8" ht="13.5" thickBot="1" x14ac:dyDescent="0.25">
      <c r="A30" s="42" t="s">
        <v>576</v>
      </c>
      <c r="B30" s="43" t="s">
        <v>525</v>
      </c>
      <c r="C30" s="31">
        <v>20</v>
      </c>
      <c r="D30" s="32">
        <v>50</v>
      </c>
      <c r="E30" s="32">
        <v>100</v>
      </c>
      <c r="F30" s="35">
        <v>200</v>
      </c>
      <c r="G30" s="36">
        <v>300</v>
      </c>
    </row>
    <row r="31" spans="1:8" ht="13.5" thickBot="1" x14ac:dyDescent="0.25">
      <c r="A31" s="42" t="s">
        <v>577</v>
      </c>
      <c r="B31" s="43" t="s">
        <v>526</v>
      </c>
      <c r="C31" s="31">
        <v>1</v>
      </c>
      <c r="D31" s="32">
        <v>3</v>
      </c>
      <c r="E31" s="44" t="s">
        <v>522</v>
      </c>
    </row>
    <row r="32" spans="1:8" ht="13.5" thickBot="1" x14ac:dyDescent="0.25">
      <c r="A32" s="42" t="s">
        <v>579</v>
      </c>
      <c r="B32" s="43" t="s">
        <v>527</v>
      </c>
      <c r="C32" s="31">
        <v>1</v>
      </c>
      <c r="D32" s="32">
        <v>10</v>
      </c>
      <c r="E32" s="32">
        <v>50</v>
      </c>
      <c r="F32" s="50" t="s">
        <v>522</v>
      </c>
      <c r="G32" s="44" t="s">
        <v>522</v>
      </c>
    </row>
    <row r="33" spans="1:7" ht="13.5" thickBot="1" x14ac:dyDescent="0.25">
      <c r="A33" s="42" t="s">
        <v>578</v>
      </c>
      <c r="B33" s="43" t="s">
        <v>528</v>
      </c>
      <c r="C33" s="34">
        <v>1</v>
      </c>
      <c r="D33" s="35">
        <v>10</v>
      </c>
      <c r="E33" s="35">
        <v>20</v>
      </c>
      <c r="F33" s="35">
        <v>30</v>
      </c>
      <c r="G33" s="46" t="s">
        <v>522</v>
      </c>
    </row>
    <row r="34" spans="1:7" ht="13.5" thickBot="1" x14ac:dyDescent="0.25">
      <c r="A34" s="42" t="s">
        <v>580</v>
      </c>
      <c r="B34" s="43" t="s">
        <v>529</v>
      </c>
      <c r="C34" s="30" t="s">
        <v>332</v>
      </c>
    </row>
    <row r="35" spans="1:7" ht="13.5" thickBot="1" x14ac:dyDescent="0.25">
      <c r="A35" s="42" t="s">
        <v>581</v>
      </c>
      <c r="B35" s="43" t="s">
        <v>530</v>
      </c>
      <c r="C35" s="30" t="s">
        <v>332</v>
      </c>
    </row>
    <row r="36" spans="1:7" ht="13.5" thickBot="1" x14ac:dyDescent="0.25">
      <c r="A36" s="42" t="s">
        <v>582</v>
      </c>
      <c r="B36" s="43" t="s">
        <v>531</v>
      </c>
      <c r="C36" s="30" t="s">
        <v>332</v>
      </c>
    </row>
    <row r="37" spans="1:7" ht="13.5" thickBot="1" x14ac:dyDescent="0.25">
      <c r="A37" s="42" t="s">
        <v>583</v>
      </c>
      <c r="B37" s="43" t="s">
        <v>532</v>
      </c>
      <c r="C37" s="30" t="s">
        <v>332</v>
      </c>
    </row>
    <row r="38" spans="1:7" ht="13.5" thickBot="1" x14ac:dyDescent="0.25">
      <c r="A38" s="42" t="s">
        <v>584</v>
      </c>
      <c r="B38" s="43" t="s">
        <v>533</v>
      </c>
      <c r="C38" s="34">
        <v>1</v>
      </c>
      <c r="D38" s="35">
        <v>20</v>
      </c>
      <c r="E38" s="35">
        <v>50</v>
      </c>
      <c r="F38" s="47" t="s">
        <v>522</v>
      </c>
      <c r="G38" s="46" t="s">
        <v>522</v>
      </c>
    </row>
    <row r="39" spans="1:7" ht="13.5" thickBot="1" x14ac:dyDescent="0.25">
      <c r="A39" s="42" t="s">
        <v>585</v>
      </c>
      <c r="B39" s="43" t="s">
        <v>534</v>
      </c>
      <c r="C39" s="34">
        <v>100</v>
      </c>
      <c r="D39" s="35">
        <v>200</v>
      </c>
      <c r="E39" s="35">
        <v>300</v>
      </c>
      <c r="F39" s="35">
        <v>400</v>
      </c>
      <c r="G39" s="36">
        <v>500</v>
      </c>
    </row>
    <row r="40" spans="1:7" ht="13.5" thickBot="1" x14ac:dyDescent="0.25">
      <c r="A40" s="42" t="s">
        <v>586</v>
      </c>
      <c r="B40" s="43" t="s">
        <v>535</v>
      </c>
      <c r="C40" s="34">
        <v>5</v>
      </c>
      <c r="D40" s="35">
        <v>50</v>
      </c>
      <c r="E40" s="35">
        <v>200</v>
      </c>
      <c r="F40" s="45">
        <v>1000</v>
      </c>
      <c r="G40" s="46" t="s">
        <v>522</v>
      </c>
    </row>
    <row r="41" spans="1:7" ht="13.5" thickBot="1" x14ac:dyDescent="0.25">
      <c r="A41" s="42" t="s">
        <v>587</v>
      </c>
      <c r="B41" s="43" t="s">
        <v>536</v>
      </c>
      <c r="C41" s="30" t="s">
        <v>332</v>
      </c>
    </row>
    <row r="42" spans="1:7" ht="13.5" thickBot="1" x14ac:dyDescent="0.25">
      <c r="A42" s="42" t="s">
        <v>588</v>
      </c>
      <c r="B42" s="43" t="s">
        <v>537</v>
      </c>
      <c r="C42" s="30" t="s">
        <v>332</v>
      </c>
    </row>
    <row r="43" spans="1:7" ht="13.5" thickBot="1" x14ac:dyDescent="0.25">
      <c r="A43" s="42" t="s">
        <v>589</v>
      </c>
      <c r="B43" s="43" t="s">
        <v>538</v>
      </c>
      <c r="C43" s="30" t="s">
        <v>332</v>
      </c>
    </row>
    <row r="44" spans="1:7" ht="13.5" thickBot="1" x14ac:dyDescent="0.25">
      <c r="A44" s="42" t="s">
        <v>590</v>
      </c>
      <c r="B44" s="43" t="s">
        <v>539</v>
      </c>
      <c r="C44" s="51">
        <v>5000</v>
      </c>
      <c r="D44" s="45">
        <v>50000</v>
      </c>
      <c r="E44" s="45">
        <v>500000</v>
      </c>
      <c r="F44" s="45">
        <v>2000000</v>
      </c>
      <c r="G44" s="46" t="s">
        <v>522</v>
      </c>
    </row>
    <row r="45" spans="1:7" ht="13.5" thickBot="1" x14ac:dyDescent="0.25">
      <c r="A45" s="42" t="s">
        <v>591</v>
      </c>
      <c r="B45" s="43" t="s">
        <v>540</v>
      </c>
      <c r="C45" s="30" t="s">
        <v>332</v>
      </c>
    </row>
    <row r="46" spans="1:7" ht="13.5" thickBot="1" x14ac:dyDescent="0.25">
      <c r="A46" s="42" t="s">
        <v>592</v>
      </c>
      <c r="B46" s="43" t="s">
        <v>541</v>
      </c>
      <c r="C46" s="51">
        <v>1000</v>
      </c>
      <c r="D46" s="45">
        <v>10000</v>
      </c>
      <c r="E46" s="45">
        <v>100000</v>
      </c>
      <c r="F46" s="45">
        <v>1000000</v>
      </c>
      <c r="G46" s="46" t="s">
        <v>522</v>
      </c>
    </row>
    <row r="47" spans="1:7" ht="13.5" thickBot="1" x14ac:dyDescent="0.25">
      <c r="A47" s="42" t="s">
        <v>622</v>
      </c>
      <c r="B47" s="43" t="s">
        <v>593</v>
      </c>
      <c r="C47" s="37" t="s">
        <v>332</v>
      </c>
    </row>
    <row r="48" spans="1:7" ht="13.5" thickBot="1" x14ac:dyDescent="0.25">
      <c r="A48" s="42" t="s">
        <v>623</v>
      </c>
      <c r="B48" s="43" t="s">
        <v>594</v>
      </c>
      <c r="C48" s="30" t="s">
        <v>332</v>
      </c>
    </row>
    <row r="49" spans="1:7" ht="13.5" thickBot="1" x14ac:dyDescent="0.25">
      <c r="A49" s="42" t="s">
        <v>624</v>
      </c>
      <c r="B49" s="43" t="s">
        <v>595</v>
      </c>
      <c r="C49" s="31">
        <v>5</v>
      </c>
      <c r="D49" s="32">
        <v>20</v>
      </c>
      <c r="E49" s="50" t="s">
        <v>522</v>
      </c>
      <c r="F49" s="47" t="s">
        <v>522</v>
      </c>
      <c r="G49" s="46" t="s">
        <v>522</v>
      </c>
    </row>
    <row r="50" spans="1:7" ht="13.5" thickBot="1" x14ac:dyDescent="0.25">
      <c r="A50" s="42" t="s">
        <v>641</v>
      </c>
      <c r="B50" s="43" t="s">
        <v>596</v>
      </c>
      <c r="C50" s="34">
        <v>1</v>
      </c>
      <c r="D50" s="35">
        <v>5</v>
      </c>
      <c r="E50" s="36">
        <v>10</v>
      </c>
    </row>
    <row r="51" spans="1:7" ht="13.5" thickBot="1" x14ac:dyDescent="0.25">
      <c r="B51" s="53" t="s">
        <v>522</v>
      </c>
    </row>
    <row r="52" spans="1:7" ht="13.5" thickBot="1" x14ac:dyDescent="0.25">
      <c r="A52" s="42" t="s">
        <v>659</v>
      </c>
      <c r="B52" s="54" t="s">
        <v>658</v>
      </c>
      <c r="C52" s="37" t="s">
        <v>332</v>
      </c>
    </row>
    <row r="53" spans="1:7" ht="13.5" thickBot="1" x14ac:dyDescent="0.25">
      <c r="B53" s="53" t="s">
        <v>522</v>
      </c>
    </row>
    <row r="54" spans="1:7" ht="13.5" thickBot="1" x14ac:dyDescent="0.25">
      <c r="A54" s="42" t="s">
        <v>625</v>
      </c>
      <c r="B54" s="43" t="s">
        <v>597</v>
      </c>
      <c r="C54" s="37" t="s">
        <v>332</v>
      </c>
    </row>
    <row r="55" spans="1:7" ht="13.5" thickBot="1" x14ac:dyDescent="0.25">
      <c r="A55" s="42" t="s">
        <v>626</v>
      </c>
      <c r="B55" s="43" t="s">
        <v>598</v>
      </c>
      <c r="C55" s="37" t="s">
        <v>332</v>
      </c>
    </row>
    <row r="56" spans="1:7" ht="13.5" thickBot="1" x14ac:dyDescent="0.25">
      <c r="B56" s="53" t="s">
        <v>522</v>
      </c>
    </row>
    <row r="57" spans="1:7" ht="13.5" thickBot="1" x14ac:dyDescent="0.25">
      <c r="A57" s="42" t="s">
        <v>637</v>
      </c>
      <c r="B57" s="43" t="s">
        <v>599</v>
      </c>
      <c r="C57" s="30" t="s">
        <v>332</v>
      </c>
    </row>
    <row r="58" spans="1:7" ht="13.5" thickBot="1" x14ac:dyDescent="0.25">
      <c r="A58" s="52" t="s">
        <v>627</v>
      </c>
      <c r="B58" s="43" t="s">
        <v>600</v>
      </c>
      <c r="C58" s="34">
        <v>5</v>
      </c>
      <c r="D58" s="35">
        <v>20</v>
      </c>
      <c r="E58" s="35">
        <v>50</v>
      </c>
      <c r="F58" s="35">
        <v>100</v>
      </c>
      <c r="G58" s="46" t="s">
        <v>522</v>
      </c>
    </row>
    <row r="59" spans="1:7" ht="13.5" thickBot="1" x14ac:dyDescent="0.25">
      <c r="A59" s="42" t="s">
        <v>628</v>
      </c>
      <c r="B59" s="43" t="s">
        <v>601</v>
      </c>
      <c r="C59" s="37">
        <v>20</v>
      </c>
    </row>
    <row r="60" spans="1:7" ht="13.5" thickBot="1" x14ac:dyDescent="0.25">
      <c r="B60" s="53" t="s">
        <v>522</v>
      </c>
    </row>
    <row r="61" spans="1:7" ht="13.5" thickBot="1" x14ac:dyDescent="0.25">
      <c r="A61" s="42" t="s">
        <v>640</v>
      </c>
      <c r="B61" s="43" t="s">
        <v>602</v>
      </c>
      <c r="C61" s="34">
        <v>1</v>
      </c>
      <c r="D61" s="35">
        <v>30</v>
      </c>
      <c r="E61" s="36">
        <v>200</v>
      </c>
    </row>
    <row r="62" spans="1:7" ht="13.5" thickBot="1" x14ac:dyDescent="0.25">
      <c r="A62" s="42" t="s">
        <v>629</v>
      </c>
      <c r="B62" s="43" t="s">
        <v>603</v>
      </c>
      <c r="C62" s="30">
        <v>10</v>
      </c>
    </row>
    <row r="63" spans="1:7" ht="13.5" thickBot="1" x14ac:dyDescent="0.25">
      <c r="A63" s="52"/>
      <c r="B63" s="43" t="s">
        <v>604</v>
      </c>
      <c r="C63" s="31" t="s">
        <v>630</v>
      </c>
      <c r="D63" s="33" t="s">
        <v>631</v>
      </c>
    </row>
    <row r="64" spans="1:7" ht="13.5" thickBot="1" x14ac:dyDescent="0.25">
      <c r="A64" s="52"/>
      <c r="B64" s="43" t="s">
        <v>605</v>
      </c>
      <c r="C64" s="31" t="s">
        <v>632</v>
      </c>
      <c r="D64" s="32" t="s">
        <v>633</v>
      </c>
      <c r="E64" s="33" t="s">
        <v>634</v>
      </c>
    </row>
    <row r="65" spans="1:7" ht="13.5" thickBot="1" x14ac:dyDescent="0.25">
      <c r="A65" s="42" t="s">
        <v>635</v>
      </c>
      <c r="B65" s="43" t="s">
        <v>606</v>
      </c>
      <c r="C65" s="34">
        <v>1</v>
      </c>
      <c r="D65" s="35">
        <v>10</v>
      </c>
      <c r="E65" s="46" t="s">
        <v>522</v>
      </c>
    </row>
    <row r="66" spans="1:7" ht="13.5" thickBot="1" x14ac:dyDescent="0.25">
      <c r="A66" s="42" t="s">
        <v>636</v>
      </c>
      <c r="B66" s="43" t="s">
        <v>607</v>
      </c>
      <c r="C66" s="31">
        <v>1</v>
      </c>
      <c r="D66" s="32">
        <v>10</v>
      </c>
      <c r="E66" s="44" t="s">
        <v>522</v>
      </c>
    </row>
    <row r="67" spans="1:7" ht="13.5" thickBot="1" x14ac:dyDescent="0.25">
      <c r="A67" s="52" t="s">
        <v>639</v>
      </c>
      <c r="B67" s="43" t="s">
        <v>608</v>
      </c>
      <c r="C67" s="31">
        <v>1</v>
      </c>
      <c r="D67" s="32">
        <v>10</v>
      </c>
      <c r="E67" s="50" t="s">
        <v>522</v>
      </c>
      <c r="F67" s="47" t="s">
        <v>522</v>
      </c>
      <c r="G67" s="46" t="s">
        <v>522</v>
      </c>
    </row>
    <row r="68" spans="1:7" ht="13.5" thickBot="1" x14ac:dyDescent="0.25">
      <c r="A68" s="42" t="s">
        <v>638</v>
      </c>
      <c r="B68" s="43" t="s">
        <v>609</v>
      </c>
      <c r="C68" s="31">
        <v>1</v>
      </c>
      <c r="D68" s="32">
        <v>2</v>
      </c>
      <c r="E68" s="33">
        <v>3</v>
      </c>
    </row>
    <row r="69" spans="1:7" ht="13.5" thickBot="1" x14ac:dyDescent="0.25">
      <c r="A69" s="42" t="s">
        <v>642</v>
      </c>
      <c r="B69" s="43" t="s">
        <v>610</v>
      </c>
      <c r="C69" s="34">
        <v>1</v>
      </c>
      <c r="D69" s="35">
        <v>10</v>
      </c>
      <c r="E69" s="36" t="s">
        <v>522</v>
      </c>
    </row>
    <row r="70" spans="1:7" ht="13.5" thickBot="1" x14ac:dyDescent="0.25">
      <c r="A70" s="42" t="s">
        <v>643</v>
      </c>
      <c r="B70" s="43" t="s">
        <v>611</v>
      </c>
      <c r="C70" s="30" t="s">
        <v>332</v>
      </c>
    </row>
    <row r="71" spans="1:7" ht="13.5" thickBot="1" x14ac:dyDescent="0.25">
      <c r="A71" s="42" t="s">
        <v>644</v>
      </c>
      <c r="B71" s="43" t="s">
        <v>612</v>
      </c>
      <c r="C71" s="31" t="s">
        <v>645</v>
      </c>
      <c r="D71" s="32" t="s">
        <v>646</v>
      </c>
      <c r="E71" s="32" t="s">
        <v>647</v>
      </c>
      <c r="F71" s="33" t="s">
        <v>648</v>
      </c>
    </row>
    <row r="72" spans="1:7" ht="13.5" thickBot="1" x14ac:dyDescent="0.25">
      <c r="A72" s="42" t="s">
        <v>649</v>
      </c>
      <c r="B72" s="43" t="s">
        <v>613</v>
      </c>
      <c r="C72" s="34">
        <v>1</v>
      </c>
      <c r="D72" s="47" t="s">
        <v>522</v>
      </c>
      <c r="E72" s="47" t="s">
        <v>522</v>
      </c>
      <c r="F72" s="46" t="s">
        <v>522</v>
      </c>
    </row>
    <row r="73" spans="1:7" ht="13.5" thickBot="1" x14ac:dyDescent="0.25">
      <c r="B73" s="53" t="s">
        <v>522</v>
      </c>
    </row>
    <row r="74" spans="1:7" ht="13.5" thickBot="1" x14ac:dyDescent="0.25">
      <c r="A74" s="42" t="s">
        <v>655</v>
      </c>
      <c r="B74" s="43" t="s">
        <v>614</v>
      </c>
      <c r="C74" s="30" t="s">
        <v>332</v>
      </c>
    </row>
    <row r="75" spans="1:7" ht="13.5" thickBot="1" x14ac:dyDescent="0.25">
      <c r="A75" s="42" t="s">
        <v>657</v>
      </c>
      <c r="B75" s="43" t="s">
        <v>615</v>
      </c>
      <c r="C75" s="30" t="s">
        <v>332</v>
      </c>
    </row>
    <row r="76" spans="1:7" ht="13.5" thickBot="1" x14ac:dyDescent="0.25">
      <c r="A76" s="42" t="s">
        <v>656</v>
      </c>
      <c r="B76" s="43" t="s">
        <v>616</v>
      </c>
      <c r="C76" s="37" t="s">
        <v>332</v>
      </c>
    </row>
    <row r="77" spans="1:7" ht="13.5" thickBot="1" x14ac:dyDescent="0.25">
      <c r="A77" s="42" t="s">
        <v>650</v>
      </c>
      <c r="B77" s="43" t="s">
        <v>617</v>
      </c>
      <c r="C77" s="30" t="s">
        <v>332</v>
      </c>
    </row>
    <row r="78" spans="1:7" ht="13.5" thickBot="1" x14ac:dyDescent="0.25">
      <c r="A78" s="42" t="s">
        <v>651</v>
      </c>
      <c r="B78" s="43" t="s">
        <v>618</v>
      </c>
      <c r="C78" s="34">
        <v>1</v>
      </c>
      <c r="D78" s="35">
        <v>10</v>
      </c>
      <c r="E78" s="35">
        <v>20</v>
      </c>
      <c r="F78" s="47" t="s">
        <v>522</v>
      </c>
      <c r="G78" s="46" t="s">
        <v>522</v>
      </c>
    </row>
    <row r="79" spans="1:7" ht="13.5" thickBot="1" x14ac:dyDescent="0.25">
      <c r="B79" s="53" t="s">
        <v>522</v>
      </c>
    </row>
    <row r="80" spans="1:7" ht="13.5" thickBot="1" x14ac:dyDescent="0.25">
      <c r="A80" s="42" t="s">
        <v>652</v>
      </c>
      <c r="B80" s="43" t="s">
        <v>619</v>
      </c>
      <c r="C80" s="31">
        <v>1</v>
      </c>
      <c r="D80" s="32">
        <v>5</v>
      </c>
      <c r="E80" s="33">
        <v>10</v>
      </c>
    </row>
    <row r="81" spans="1:6" ht="13.5" thickBot="1" x14ac:dyDescent="0.25">
      <c r="A81" s="42" t="s">
        <v>653</v>
      </c>
      <c r="B81" s="43" t="s">
        <v>620</v>
      </c>
      <c r="C81" s="31">
        <v>1</v>
      </c>
      <c r="D81" s="32">
        <v>5</v>
      </c>
      <c r="E81" s="33">
        <v>10</v>
      </c>
    </row>
    <row r="82" spans="1:6" ht="13.5" thickBot="1" x14ac:dyDescent="0.25">
      <c r="A82" s="42" t="s">
        <v>654</v>
      </c>
      <c r="B82" s="43" t="s">
        <v>621</v>
      </c>
      <c r="C82" s="34">
        <v>20</v>
      </c>
      <c r="D82" s="35">
        <v>50</v>
      </c>
      <c r="E82" s="35">
        <v>100</v>
      </c>
      <c r="F82" s="46" t="s">
        <v>522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AECB-4D0E-4F64-BFED-14581C61668F}">
  <sheetPr>
    <tabColor theme="9" tint="0.39997558519241921"/>
  </sheetPr>
  <dimension ref="A2:B2"/>
  <sheetViews>
    <sheetView workbookViewId="0">
      <selection activeCell="B2" sqref="B2"/>
    </sheetView>
  </sheetViews>
  <sheetFormatPr defaultRowHeight="12.75" x14ac:dyDescent="0.2"/>
  <cols>
    <col min="1" max="1" width="17" style="16" customWidth="1"/>
    <col min="2" max="2" width="15" style="1" customWidth="1"/>
    <col min="3" max="16384" width="9" style="1"/>
  </cols>
  <sheetData>
    <row r="2" spans="1:2" x14ac:dyDescent="0.2">
      <c r="A2" s="16" t="s">
        <v>322</v>
      </c>
      <c r="B2" s="19" t="s">
        <v>324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Select &quot;Northern&quot; or &quot;Southern&quot;" xr:uid="{A0952A14-19A7-4245-9E1D-0AFACA666D1B}">
          <x14:formula1>
            <xm:f>Data!$B$3:$B$4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C939-3890-4212-8A0F-7E22F38D5E33}">
  <sheetPr>
    <tabColor theme="5" tint="0.79998168889431442"/>
  </sheetPr>
  <dimension ref="B2:F97"/>
  <sheetViews>
    <sheetView workbookViewId="0">
      <selection activeCell="C8" sqref="C8"/>
    </sheetView>
  </sheetViews>
  <sheetFormatPr defaultRowHeight="12.75" x14ac:dyDescent="0.2"/>
  <cols>
    <col min="1" max="1" width="9" style="14"/>
    <col min="2" max="2" width="12.625" style="14" customWidth="1"/>
    <col min="3" max="5" width="9" style="14"/>
    <col min="6" max="6" width="14.75" style="14" bestFit="1" customWidth="1"/>
    <col min="7" max="16384" width="9" style="14"/>
  </cols>
  <sheetData>
    <row r="2" spans="2:6" x14ac:dyDescent="0.2">
      <c r="B2" s="17" t="s">
        <v>325</v>
      </c>
      <c r="C2" s="17" t="s">
        <v>492</v>
      </c>
      <c r="D2" s="17" t="s">
        <v>44</v>
      </c>
      <c r="E2" s="17" t="s">
        <v>493</v>
      </c>
      <c r="F2" s="17" t="s">
        <v>491</v>
      </c>
    </row>
    <row r="3" spans="2:6" x14ac:dyDescent="0.2">
      <c r="B3" s="14" t="s">
        <v>324</v>
      </c>
      <c r="F3" s="14" t="s">
        <v>395</v>
      </c>
    </row>
    <row r="4" spans="2:6" x14ac:dyDescent="0.2">
      <c r="B4" s="14" t="s">
        <v>323</v>
      </c>
      <c r="F4" s="14" t="s">
        <v>396</v>
      </c>
    </row>
    <row r="5" spans="2:6" x14ac:dyDescent="0.2">
      <c r="F5" s="14" t="s">
        <v>397</v>
      </c>
    </row>
    <row r="6" spans="2:6" x14ac:dyDescent="0.2">
      <c r="F6" s="14" t="s">
        <v>398</v>
      </c>
    </row>
    <row r="7" spans="2:6" x14ac:dyDescent="0.2">
      <c r="F7" s="14" t="s">
        <v>399</v>
      </c>
    </row>
    <row r="8" spans="2:6" x14ac:dyDescent="0.2">
      <c r="F8" s="14" t="s">
        <v>400</v>
      </c>
    </row>
    <row r="9" spans="2:6" x14ac:dyDescent="0.2">
      <c r="F9" s="14" t="s">
        <v>401</v>
      </c>
    </row>
    <row r="10" spans="2:6" x14ac:dyDescent="0.2">
      <c r="F10" s="14" t="s">
        <v>402</v>
      </c>
    </row>
    <row r="11" spans="2:6" x14ac:dyDescent="0.2">
      <c r="F11" s="14" t="s">
        <v>403</v>
      </c>
    </row>
    <row r="12" spans="2:6" x14ac:dyDescent="0.2">
      <c r="F12" s="14" t="s">
        <v>404</v>
      </c>
    </row>
    <row r="13" spans="2:6" x14ac:dyDescent="0.2">
      <c r="F13" s="14" t="s">
        <v>405</v>
      </c>
    </row>
    <row r="14" spans="2:6" x14ac:dyDescent="0.2">
      <c r="F14" s="14" t="s">
        <v>406</v>
      </c>
    </row>
    <row r="15" spans="2:6" x14ac:dyDescent="0.2">
      <c r="F15" s="14" t="s">
        <v>407</v>
      </c>
    </row>
    <row r="16" spans="2:6" x14ac:dyDescent="0.2">
      <c r="F16" s="14" t="s">
        <v>408</v>
      </c>
    </row>
    <row r="17" spans="6:6" x14ac:dyDescent="0.2">
      <c r="F17" s="14" t="s">
        <v>409</v>
      </c>
    </row>
    <row r="18" spans="6:6" x14ac:dyDescent="0.2">
      <c r="F18" s="14" t="s">
        <v>410</v>
      </c>
    </row>
    <row r="19" spans="6:6" x14ac:dyDescent="0.2">
      <c r="F19" s="14" t="s">
        <v>411</v>
      </c>
    </row>
    <row r="20" spans="6:6" x14ac:dyDescent="0.2">
      <c r="F20" s="14" t="s">
        <v>412</v>
      </c>
    </row>
    <row r="21" spans="6:6" x14ac:dyDescent="0.2">
      <c r="F21" s="14" t="s">
        <v>413</v>
      </c>
    </row>
    <row r="22" spans="6:6" x14ac:dyDescent="0.2">
      <c r="F22" s="14" t="s">
        <v>414</v>
      </c>
    </row>
    <row r="23" spans="6:6" x14ac:dyDescent="0.2">
      <c r="F23" s="14" t="s">
        <v>415</v>
      </c>
    </row>
    <row r="24" spans="6:6" x14ac:dyDescent="0.2">
      <c r="F24" s="14" t="s">
        <v>416</v>
      </c>
    </row>
    <row r="25" spans="6:6" x14ac:dyDescent="0.2">
      <c r="F25" s="14" t="s">
        <v>417</v>
      </c>
    </row>
    <row r="26" spans="6:6" x14ac:dyDescent="0.2">
      <c r="F26" s="14" t="s">
        <v>418</v>
      </c>
    </row>
    <row r="27" spans="6:6" x14ac:dyDescent="0.2">
      <c r="F27" s="14" t="s">
        <v>419</v>
      </c>
    </row>
    <row r="28" spans="6:6" x14ac:dyDescent="0.2">
      <c r="F28" s="14" t="s">
        <v>420</v>
      </c>
    </row>
    <row r="29" spans="6:6" x14ac:dyDescent="0.2">
      <c r="F29" s="14" t="s">
        <v>421</v>
      </c>
    </row>
    <row r="30" spans="6:6" x14ac:dyDescent="0.2">
      <c r="F30" s="14" t="s">
        <v>422</v>
      </c>
    </row>
    <row r="31" spans="6:6" x14ac:dyDescent="0.2">
      <c r="F31" s="14" t="s">
        <v>423</v>
      </c>
    </row>
    <row r="32" spans="6:6" x14ac:dyDescent="0.2">
      <c r="F32" s="14" t="s">
        <v>424</v>
      </c>
    </row>
    <row r="33" spans="6:6" x14ac:dyDescent="0.2">
      <c r="F33" s="14" t="s">
        <v>425</v>
      </c>
    </row>
    <row r="34" spans="6:6" x14ac:dyDescent="0.2">
      <c r="F34" s="14" t="s">
        <v>426</v>
      </c>
    </row>
    <row r="35" spans="6:6" x14ac:dyDescent="0.2">
      <c r="F35" s="14" t="s">
        <v>427</v>
      </c>
    </row>
    <row r="36" spans="6:6" x14ac:dyDescent="0.2">
      <c r="F36" s="14" t="s">
        <v>428</v>
      </c>
    </row>
    <row r="37" spans="6:6" x14ac:dyDescent="0.2">
      <c r="F37" s="14" t="s">
        <v>429</v>
      </c>
    </row>
    <row r="38" spans="6:6" x14ac:dyDescent="0.2">
      <c r="F38" s="14" t="s">
        <v>430</v>
      </c>
    </row>
    <row r="39" spans="6:6" x14ac:dyDescent="0.2">
      <c r="F39" s="14" t="s">
        <v>431</v>
      </c>
    </row>
    <row r="40" spans="6:6" x14ac:dyDescent="0.2">
      <c r="F40" s="14" t="s">
        <v>432</v>
      </c>
    </row>
    <row r="41" spans="6:6" x14ac:dyDescent="0.2">
      <c r="F41" s="14" t="s">
        <v>433</v>
      </c>
    </row>
    <row r="42" spans="6:6" x14ac:dyDescent="0.2">
      <c r="F42" s="14" t="s">
        <v>434</v>
      </c>
    </row>
    <row r="43" spans="6:6" x14ac:dyDescent="0.2">
      <c r="F43" s="14" t="s">
        <v>435</v>
      </c>
    </row>
    <row r="44" spans="6:6" x14ac:dyDescent="0.2">
      <c r="F44" s="14" t="s">
        <v>436</v>
      </c>
    </row>
    <row r="45" spans="6:6" x14ac:dyDescent="0.2">
      <c r="F45" s="14" t="s">
        <v>437</v>
      </c>
    </row>
    <row r="46" spans="6:6" x14ac:dyDescent="0.2">
      <c r="F46" s="14" t="s">
        <v>438</v>
      </c>
    </row>
    <row r="47" spans="6:6" x14ac:dyDescent="0.2">
      <c r="F47" s="14" t="s">
        <v>439</v>
      </c>
    </row>
    <row r="48" spans="6:6" x14ac:dyDescent="0.2">
      <c r="F48" s="14" t="s">
        <v>440</v>
      </c>
    </row>
    <row r="49" spans="6:6" x14ac:dyDescent="0.2">
      <c r="F49" s="14" t="s">
        <v>441</v>
      </c>
    </row>
    <row r="50" spans="6:6" x14ac:dyDescent="0.2">
      <c r="F50" s="14" t="s">
        <v>442</v>
      </c>
    </row>
    <row r="51" spans="6:6" x14ac:dyDescent="0.2">
      <c r="F51" s="14" t="s">
        <v>443</v>
      </c>
    </row>
    <row r="52" spans="6:6" x14ac:dyDescent="0.2">
      <c r="F52" s="14" t="s">
        <v>444</v>
      </c>
    </row>
    <row r="53" spans="6:6" x14ac:dyDescent="0.2">
      <c r="F53" s="14" t="s">
        <v>445</v>
      </c>
    </row>
    <row r="54" spans="6:6" x14ac:dyDescent="0.2">
      <c r="F54" s="14" t="s">
        <v>446</v>
      </c>
    </row>
    <row r="55" spans="6:6" x14ac:dyDescent="0.2">
      <c r="F55" s="14" t="s">
        <v>447</v>
      </c>
    </row>
    <row r="56" spans="6:6" x14ac:dyDescent="0.2">
      <c r="F56" s="14" t="s">
        <v>448</v>
      </c>
    </row>
    <row r="57" spans="6:6" x14ac:dyDescent="0.2">
      <c r="F57" s="14" t="s">
        <v>449</v>
      </c>
    </row>
    <row r="58" spans="6:6" x14ac:dyDescent="0.2">
      <c r="F58" s="14" t="s">
        <v>450</v>
      </c>
    </row>
    <row r="59" spans="6:6" x14ac:dyDescent="0.2">
      <c r="F59" s="14" t="s">
        <v>451</v>
      </c>
    </row>
    <row r="60" spans="6:6" x14ac:dyDescent="0.2">
      <c r="F60" s="14" t="s">
        <v>452</v>
      </c>
    </row>
    <row r="61" spans="6:6" x14ac:dyDescent="0.2">
      <c r="F61" s="14" t="s">
        <v>453</v>
      </c>
    </row>
    <row r="62" spans="6:6" x14ac:dyDescent="0.2">
      <c r="F62" s="14" t="s">
        <v>454</v>
      </c>
    </row>
    <row r="63" spans="6:6" x14ac:dyDescent="0.2">
      <c r="F63" s="14" t="s">
        <v>455</v>
      </c>
    </row>
    <row r="64" spans="6:6" x14ac:dyDescent="0.2">
      <c r="F64" s="14" t="s">
        <v>456</v>
      </c>
    </row>
    <row r="65" spans="6:6" x14ac:dyDescent="0.2">
      <c r="F65" s="14" t="s">
        <v>457</v>
      </c>
    </row>
    <row r="66" spans="6:6" x14ac:dyDescent="0.2">
      <c r="F66" s="14" t="s">
        <v>458</v>
      </c>
    </row>
    <row r="67" spans="6:6" x14ac:dyDescent="0.2">
      <c r="F67" s="14" t="s">
        <v>459</v>
      </c>
    </row>
    <row r="68" spans="6:6" x14ac:dyDescent="0.2">
      <c r="F68" s="14" t="s">
        <v>460</v>
      </c>
    </row>
    <row r="69" spans="6:6" x14ac:dyDescent="0.2">
      <c r="F69" s="14" t="s">
        <v>461</v>
      </c>
    </row>
    <row r="70" spans="6:6" x14ac:dyDescent="0.2">
      <c r="F70" s="14" t="s">
        <v>462</v>
      </c>
    </row>
    <row r="71" spans="6:6" x14ac:dyDescent="0.2">
      <c r="F71" s="14" t="s">
        <v>463</v>
      </c>
    </row>
    <row r="72" spans="6:6" x14ac:dyDescent="0.2">
      <c r="F72" s="14" t="s">
        <v>464</v>
      </c>
    </row>
    <row r="73" spans="6:6" x14ac:dyDescent="0.2">
      <c r="F73" s="14" t="s">
        <v>465</v>
      </c>
    </row>
    <row r="74" spans="6:6" x14ac:dyDescent="0.2">
      <c r="F74" s="14" t="s">
        <v>466</v>
      </c>
    </row>
    <row r="75" spans="6:6" x14ac:dyDescent="0.2">
      <c r="F75" s="14" t="s">
        <v>467</v>
      </c>
    </row>
    <row r="76" spans="6:6" x14ac:dyDescent="0.2">
      <c r="F76" s="14" t="s">
        <v>468</v>
      </c>
    </row>
    <row r="77" spans="6:6" x14ac:dyDescent="0.2">
      <c r="F77" s="14" t="s">
        <v>469</v>
      </c>
    </row>
    <row r="78" spans="6:6" x14ac:dyDescent="0.2">
      <c r="F78" s="14" t="s">
        <v>470</v>
      </c>
    </row>
    <row r="79" spans="6:6" x14ac:dyDescent="0.2">
      <c r="F79" s="14" t="s">
        <v>471</v>
      </c>
    </row>
    <row r="80" spans="6:6" x14ac:dyDescent="0.2">
      <c r="F80" s="14" t="s">
        <v>472</v>
      </c>
    </row>
    <row r="81" spans="6:6" x14ac:dyDescent="0.2">
      <c r="F81" s="14" t="s">
        <v>473</v>
      </c>
    </row>
    <row r="82" spans="6:6" x14ac:dyDescent="0.2">
      <c r="F82" s="14" t="s">
        <v>474</v>
      </c>
    </row>
    <row r="83" spans="6:6" x14ac:dyDescent="0.2">
      <c r="F83" s="14" t="s">
        <v>475</v>
      </c>
    </row>
    <row r="84" spans="6:6" x14ac:dyDescent="0.2">
      <c r="F84" s="14" t="s">
        <v>476</v>
      </c>
    </row>
    <row r="85" spans="6:6" x14ac:dyDescent="0.2">
      <c r="F85" s="14" t="s">
        <v>477</v>
      </c>
    </row>
    <row r="86" spans="6:6" x14ac:dyDescent="0.2">
      <c r="F86" s="14" t="s">
        <v>478</v>
      </c>
    </row>
    <row r="87" spans="6:6" x14ac:dyDescent="0.2">
      <c r="F87" s="14" t="s">
        <v>479</v>
      </c>
    </row>
    <row r="88" spans="6:6" x14ac:dyDescent="0.2">
      <c r="F88" s="14" t="s">
        <v>480</v>
      </c>
    </row>
    <row r="89" spans="6:6" x14ac:dyDescent="0.2">
      <c r="F89" s="14" t="s">
        <v>481</v>
      </c>
    </row>
    <row r="90" spans="6:6" x14ac:dyDescent="0.2">
      <c r="F90" s="14" t="s">
        <v>482</v>
      </c>
    </row>
    <row r="91" spans="6:6" x14ac:dyDescent="0.2">
      <c r="F91" s="14" t="s">
        <v>483</v>
      </c>
    </row>
    <row r="92" spans="6:6" x14ac:dyDescent="0.2">
      <c r="F92" s="14" t="s">
        <v>484</v>
      </c>
    </row>
    <row r="93" spans="6:6" x14ac:dyDescent="0.2">
      <c r="F93" s="14" t="s">
        <v>485</v>
      </c>
    </row>
    <row r="94" spans="6:6" x14ac:dyDescent="0.2">
      <c r="F94" s="14" t="s">
        <v>486</v>
      </c>
    </row>
    <row r="95" spans="6:6" x14ac:dyDescent="0.2">
      <c r="F95" s="14" t="s">
        <v>487</v>
      </c>
    </row>
    <row r="96" spans="6:6" x14ac:dyDescent="0.2">
      <c r="F96" s="14" t="s">
        <v>488</v>
      </c>
    </row>
    <row r="97" spans="6:6" x14ac:dyDescent="0.2">
      <c r="F97" s="14" t="s">
        <v>489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Bugs</vt:lpstr>
      <vt:lpstr>Fish</vt:lpstr>
      <vt:lpstr>Fossils</vt:lpstr>
      <vt:lpstr>K.K. Songs</vt:lpstr>
      <vt:lpstr>DIY Recipes</vt:lpstr>
      <vt:lpstr>Nook Miles Challenges</vt:lpstr>
      <vt:lpstr>Options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Cat333Pokémon</dc:creator>
  <cp:lastModifiedBy>Cat</cp:lastModifiedBy>
  <cp:lastPrinted>2020-03-24T06:57:17Z</cp:lastPrinted>
  <dcterms:created xsi:type="dcterms:W3CDTF">2020-03-22T03:05:50Z</dcterms:created>
  <dcterms:modified xsi:type="dcterms:W3CDTF">2020-03-25T04:03:47Z</dcterms:modified>
</cp:coreProperties>
</file>