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/>
  <mc:AlternateContent xmlns:mc="http://schemas.openxmlformats.org/markup-compatibility/2006">
    <mc:Choice Requires="x15">
      <x15ac:absPath xmlns:x15ac="http://schemas.microsoft.com/office/spreadsheetml/2010/11/ac" url="C:\Users\Donald\Desktop\Spring 19\Computer Science 451R - Software Engineering Capstone\"/>
    </mc:Choice>
  </mc:AlternateContent>
  <xr:revisionPtr revIDLastSave="0" documentId="8_{5BCEF77B-0403-483D-9C55-FD42951979FE}" xr6:coauthVersionLast="43" xr6:coauthVersionMax="43" xr10:uidLastSave="{00000000-0000-0000-0000-000000000000}"/>
  <bookViews>
    <workbookView xWindow="-108" yWindow="-108" windowWidth="23256" windowHeight="12720" xr2:uid="{00000000-000D-0000-FFFF-FFFF00000000}"/>
  </bookViews>
  <sheets>
    <sheet name="Group5_Estimated_Effort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92" i="1" l="1"/>
  <c r="P95" i="1"/>
  <c r="P92" i="1"/>
  <c r="N92" i="1"/>
  <c r="O92" i="1"/>
  <c r="M92" i="1"/>
  <c r="N84" i="1"/>
  <c r="N95" i="1" s="1"/>
  <c r="O84" i="1"/>
  <c r="O95" i="1" s="1"/>
  <c r="M84" i="1"/>
  <c r="M95" i="1" s="1"/>
  <c r="P82" i="1"/>
  <c r="N82" i="1"/>
  <c r="O82" i="1"/>
  <c r="M82" i="1"/>
  <c r="P84" i="1" l="1"/>
  <c r="G92" i="1"/>
  <c r="I20" i="1" l="1"/>
  <c r="H95" i="1"/>
  <c r="F95" i="1"/>
  <c r="G82" i="1" l="1"/>
  <c r="M78" i="1" l="1"/>
  <c r="N78" i="1"/>
  <c r="O78" i="1"/>
  <c r="O70" i="1"/>
  <c r="N70" i="1"/>
  <c r="M70" i="1"/>
  <c r="N64" i="1"/>
  <c r="O64" i="1"/>
  <c r="M64" i="1"/>
  <c r="M6" i="1"/>
  <c r="M34" i="1"/>
  <c r="M38" i="1"/>
  <c r="M46" i="1"/>
  <c r="M50" i="1"/>
  <c r="M56" i="1"/>
  <c r="N56" i="1"/>
  <c r="O56" i="1"/>
  <c r="P6" i="1"/>
  <c r="N6" i="1"/>
  <c r="O6" i="1"/>
  <c r="N50" i="1"/>
  <c r="O50" i="1"/>
  <c r="O68" i="1"/>
  <c r="N68" i="1"/>
  <c r="M68" i="1"/>
  <c r="I84" i="1"/>
  <c r="G84" i="1"/>
  <c r="I82" i="1"/>
  <c r="I78" i="1"/>
  <c r="G78" i="1"/>
  <c r="I70" i="1"/>
  <c r="G70" i="1"/>
  <c r="I68" i="1"/>
  <c r="G68" i="1"/>
  <c r="G50" i="1"/>
  <c r="G56" i="1"/>
  <c r="G6" i="1"/>
  <c r="G8" i="1"/>
  <c r="G12" i="1"/>
  <c r="G20" i="1"/>
  <c r="G27" i="1"/>
  <c r="G31" i="1"/>
  <c r="G34" i="1"/>
  <c r="G38" i="1"/>
  <c r="G46" i="1"/>
  <c r="G64" i="1"/>
  <c r="N46" i="1"/>
  <c r="N34" i="1"/>
  <c r="N38" i="1"/>
  <c r="O46" i="1"/>
  <c r="O34" i="1"/>
  <c r="O38" i="1"/>
  <c r="I38" i="1"/>
  <c r="I27" i="1"/>
  <c r="P27" i="1"/>
  <c r="P31" i="1"/>
  <c r="P20" i="1"/>
  <c r="P12" i="1"/>
  <c r="P8" i="1"/>
  <c r="I8" i="1"/>
  <c r="I12" i="1"/>
  <c r="I6" i="1"/>
  <c r="I31" i="1"/>
  <c r="I34" i="1"/>
  <c r="I46" i="1"/>
  <c r="I50" i="1"/>
  <c r="I56" i="1"/>
  <c r="I64" i="1"/>
  <c r="P78" i="1" l="1"/>
  <c r="P64" i="1"/>
  <c r="I95" i="1"/>
  <c r="P68" i="1"/>
  <c r="P50" i="1"/>
  <c r="P38" i="1"/>
  <c r="P46" i="1"/>
  <c r="P34" i="1"/>
  <c r="P56" i="1"/>
  <c r="P70" i="1"/>
</calcChain>
</file>

<file path=xl/sharedStrings.xml><?xml version="1.0" encoding="utf-8"?>
<sst xmlns="http://schemas.openxmlformats.org/spreadsheetml/2006/main" count="246" uniqueCount="116">
  <si>
    <t>Task Name: (Dependencies top to bottom)</t>
  </si>
  <si>
    <t>Color means not finished and moved to next iteration</t>
  </si>
  <si>
    <t>Ben</t>
  </si>
  <si>
    <t>Donald</t>
  </si>
  <si>
    <t>Neil</t>
  </si>
  <si>
    <t>Total</t>
  </si>
  <si>
    <t>Role</t>
  </si>
  <si>
    <t>Owner</t>
  </si>
  <si>
    <t>Estimated</t>
  </si>
  <si>
    <t>Effort</t>
  </si>
  <si>
    <t>Actual</t>
  </si>
  <si>
    <r>
      <t>(primary owner) (</t>
    </r>
    <r>
      <rPr>
        <sz val="12"/>
        <rFont val="Calibri"/>
        <family val="2"/>
        <charset val="1"/>
      </rPr>
      <t>secondary owners</t>
    </r>
    <r>
      <rPr>
        <b/>
        <sz val="12"/>
        <rFont val="Calibri"/>
        <family val="2"/>
        <charset val="1"/>
      </rPr>
      <t>)</t>
    </r>
  </si>
  <si>
    <t>By Task</t>
  </si>
  <si>
    <t>Subtotals</t>
  </si>
  <si>
    <t>Preliminary &amp;</t>
  </si>
  <si>
    <t>Parallel Tasks</t>
  </si>
  <si>
    <t>Architecture</t>
  </si>
  <si>
    <t>Design architecture</t>
  </si>
  <si>
    <t>Project Manager</t>
  </si>
  <si>
    <t>Ben, Donald, Neil</t>
  </si>
  <si>
    <t>Requirements</t>
  </si>
  <si>
    <t>Gather</t>
  </si>
  <si>
    <t>Requirements Engineer</t>
  </si>
  <si>
    <t>Analyze</t>
  </si>
  <si>
    <t>Specify</t>
  </si>
  <si>
    <t>Documentation</t>
  </si>
  <si>
    <t>Project Charter</t>
  </si>
  <si>
    <t>Release Plan</t>
  </si>
  <si>
    <t>Requirements Document</t>
  </si>
  <si>
    <t>Project Manager, Requirements Engineer</t>
  </si>
  <si>
    <t>Project Plan</t>
  </si>
  <si>
    <t>Project Manager, Developers</t>
  </si>
  <si>
    <t>Architecture Document</t>
  </si>
  <si>
    <t>Architect</t>
  </si>
  <si>
    <t>Test Report</t>
  </si>
  <si>
    <t>Tester</t>
  </si>
  <si>
    <t>User Guide &amp; System Admin Doc</t>
  </si>
  <si>
    <t>Developers, Requirements Engineer</t>
  </si>
  <si>
    <t>Iteration 1:</t>
  </si>
  <si>
    <t>Design</t>
  </si>
  <si>
    <t>Determine technology needs</t>
  </si>
  <si>
    <t>Developer</t>
  </si>
  <si>
    <t>Create Database Schema</t>
  </si>
  <si>
    <t>Donald, Neil</t>
  </si>
  <si>
    <t>Test Plan</t>
  </si>
  <si>
    <t>Ben, Neil</t>
  </si>
  <si>
    <t>Research C# Language</t>
  </si>
  <si>
    <t>Plan SQL Commands</t>
  </si>
  <si>
    <t>Outline General Implementation Process and major goals</t>
  </si>
  <si>
    <t>Development</t>
  </si>
  <si>
    <t>Create C# Environment</t>
  </si>
  <si>
    <t>Create SQL DB</t>
  </si>
  <si>
    <t>Begin Building SQL Database</t>
  </si>
  <si>
    <t>Analysis</t>
  </si>
  <si>
    <t>System Testing</t>
  </si>
  <si>
    <t>Evaluate needs for next iteration</t>
  </si>
  <si>
    <t>Iteration 2:</t>
  </si>
  <si>
    <r>
      <t>Donald,</t>
    </r>
    <r>
      <rPr>
        <sz val="12"/>
        <rFont val="Calibri"/>
        <family val="2"/>
      </rPr>
      <t xml:space="preserve"> Neil</t>
    </r>
  </si>
  <si>
    <t>Design Prototype</t>
  </si>
  <si>
    <t>Architect, Developer</t>
  </si>
  <si>
    <t>Donald, Ben</t>
  </si>
  <si>
    <t>Build SQL DB</t>
  </si>
  <si>
    <t>Implement Set Budget Feature</t>
  </si>
  <si>
    <r>
      <t>Ben,</t>
    </r>
    <r>
      <rPr>
        <sz val="12"/>
        <rFont val="Calibri"/>
        <family val="2"/>
      </rPr>
      <t xml:space="preserve"> Neil</t>
    </r>
  </si>
  <si>
    <t>Implement Budget Tracking</t>
  </si>
  <si>
    <r>
      <t xml:space="preserve">Neil, </t>
    </r>
    <r>
      <rPr>
        <sz val="12"/>
        <rFont val="Calibri"/>
        <family val="2"/>
      </rPr>
      <t>Ben</t>
    </r>
  </si>
  <si>
    <t>Implement Budget Adjustment</t>
  </si>
  <si>
    <r>
      <t xml:space="preserve">Ben, </t>
    </r>
    <r>
      <rPr>
        <sz val="12"/>
        <rFont val="Calibri"/>
        <family val="2"/>
      </rPr>
      <t>Neil</t>
    </r>
  </si>
  <si>
    <t>Implement size responsive Prototype UI</t>
  </si>
  <si>
    <t>Developer, UX/UI</t>
  </si>
  <si>
    <r>
      <t xml:space="preserve">Neil, </t>
    </r>
    <r>
      <rPr>
        <sz val="12"/>
        <rFont val="Calibri"/>
        <family val="2"/>
      </rPr>
      <t>Donald</t>
    </r>
  </si>
  <si>
    <t>Integrate Prototype components</t>
  </si>
  <si>
    <t>Prototype Testing</t>
  </si>
  <si>
    <t>Iteration 3:</t>
  </si>
  <si>
    <t>Review Prototype and identify shortcomings and adjustments</t>
  </si>
  <si>
    <t>Project Manager, Architect, Developer</t>
  </si>
  <si>
    <t>Plan UI/UX Component needs and quality enhancing features</t>
  </si>
  <si>
    <t>UX/UI</t>
  </si>
  <si>
    <t>Neil, Donald</t>
  </si>
  <si>
    <t>Design Goals-Budget-Rewards/Achievement Interactions</t>
  </si>
  <si>
    <t>Complete Architecture Document</t>
  </si>
  <si>
    <t>Project Manager, Architect</t>
  </si>
  <si>
    <r>
      <t>Ben</t>
    </r>
    <r>
      <rPr>
        <sz val="12"/>
        <rFont val="Calibri"/>
        <family val="2"/>
      </rPr>
      <t>, Neil</t>
    </r>
  </si>
  <si>
    <t>Design User Guide and complete sections established by prototype</t>
  </si>
  <si>
    <t>Project Manager, Developer, Architect</t>
  </si>
  <si>
    <r>
      <t>Ben,</t>
    </r>
    <r>
      <rPr>
        <sz val="12"/>
        <rFont val="Calibri"/>
        <family val="2"/>
      </rPr>
      <t xml:space="preserve"> Donald</t>
    </r>
  </si>
  <si>
    <t>Rebuild streamlined version of prototype</t>
  </si>
  <si>
    <t>Implement Goals Component</t>
  </si>
  <si>
    <t>Implement Rewards Component</t>
  </si>
  <si>
    <t>Integrate Goal, Budget, and Reward/Achievement Components</t>
  </si>
  <si>
    <t>Complete Sample DB Migrations</t>
  </si>
  <si>
    <t>Complete UI Partial Views for completed components</t>
  </si>
  <si>
    <t>UX/UI, Developer</t>
  </si>
  <si>
    <t>Add Goals and Rewards entities to SQL Database</t>
  </si>
  <si>
    <r>
      <t>Donald</t>
    </r>
    <r>
      <rPr>
        <sz val="12"/>
        <rFont val="Calibri"/>
        <family val="2"/>
      </rPr>
      <t>, Ben</t>
    </r>
  </si>
  <si>
    <t>System Testing and Review</t>
  </si>
  <si>
    <t>Database Testing and Review</t>
  </si>
  <si>
    <t>Ben, Donald</t>
  </si>
  <si>
    <t>Iteration 4:</t>
  </si>
  <si>
    <t>Final UI Design</t>
  </si>
  <si>
    <t>Implement Single Page Features to UI</t>
  </si>
  <si>
    <r>
      <t xml:space="preserve">Donald, </t>
    </r>
    <r>
      <rPr>
        <sz val="12"/>
        <rFont val="Calibri"/>
        <family val="2"/>
      </rPr>
      <t>Ben</t>
    </r>
  </si>
  <si>
    <t>Refactor Database and Migrations</t>
  </si>
  <si>
    <r>
      <t xml:space="preserve">Neil, </t>
    </r>
    <r>
      <rPr>
        <sz val="12"/>
        <rFont val="Calibri"/>
        <family val="2"/>
      </rPr>
      <t>Donald, Ben</t>
    </r>
  </si>
  <si>
    <r>
      <t xml:space="preserve">Ben, </t>
    </r>
    <r>
      <rPr>
        <sz val="12"/>
        <rFont val="Calibri"/>
        <family val="2"/>
      </rPr>
      <t>Donald</t>
    </r>
  </si>
  <si>
    <t>Iteration 5:</t>
  </si>
  <si>
    <t>Review and Implement Final UI Changes</t>
  </si>
  <si>
    <t>Integrate Components for Users</t>
  </si>
  <si>
    <t>Create Admin Functionality</t>
  </si>
  <si>
    <t>Donald, Ben, Neil</t>
  </si>
  <si>
    <r>
      <t xml:space="preserve">Neil, </t>
    </r>
    <r>
      <rPr>
        <sz val="12"/>
        <rFont val="Calibri"/>
        <family val="2"/>
      </rPr>
      <t>Ben, Donald</t>
    </r>
  </si>
  <si>
    <t>Ben, Neil, Donald</t>
  </si>
  <si>
    <t>Develop/Run Tests</t>
  </si>
  <si>
    <t xml:space="preserve">Clean Code </t>
  </si>
  <si>
    <r>
      <t xml:space="preserve">Donald, </t>
    </r>
    <r>
      <rPr>
        <sz val="12"/>
        <rFont val="Calibri"/>
        <family val="2"/>
      </rPr>
      <t>Neil</t>
    </r>
  </si>
  <si>
    <t>Finalize Code and Finish 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</si>
</sst>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TRUE&quot;;&quot;TRUE&quot;;&quot;FALSE&quot;"/>
    <numFmt numFmtId="165" formatCode="0.0"/>
  </numFmts>
  <fonts count="14" x14ac:knownFonts="1">
    <font>
      <sz val="10"/>
      <name val="Arial"/>
      <family val="2"/>
    </font>
    <font>
      <sz val="2"/>
      <name val="Arial"/>
      <family val="2"/>
    </font>
    <font>
      <b/>
      <sz val="12"/>
      <name val="Calibri"/>
      <family val="2"/>
      <charset val="1"/>
    </font>
    <font>
      <sz val="12"/>
      <name val="Calibri"/>
      <family val="2"/>
      <charset val="1"/>
    </font>
    <font>
      <sz val="12"/>
      <color indexed="8"/>
      <name val="Calibri"/>
      <family val="2"/>
      <charset val="1"/>
    </font>
    <font>
      <b/>
      <sz val="12"/>
      <color indexed="8"/>
      <name val="Calibri"/>
      <family val="2"/>
      <charset val="1"/>
    </font>
    <font>
      <b/>
      <sz val="10"/>
      <name val="Arial"/>
      <family val="2"/>
    </font>
    <font>
      <b/>
      <sz val="12"/>
      <color indexed="16"/>
      <name val="Calibri"/>
      <family val="2"/>
      <charset val="1"/>
    </font>
    <font>
      <b/>
      <sz val="10"/>
      <color indexed="9"/>
      <name val="Arial"/>
      <family val="2"/>
    </font>
    <font>
      <b/>
      <sz val="12"/>
      <name val="Calibri"/>
      <family val="2"/>
    </font>
    <font>
      <sz val="12"/>
      <name val="Calibri"/>
      <family val="2"/>
    </font>
    <font>
      <b/>
      <sz val="12"/>
      <color rgb="FF000000"/>
      <name val="Calibri"/>
      <family val="2"/>
    </font>
    <font>
      <b/>
      <sz val="12"/>
      <name val="Calibri"/>
      <family val="2"/>
      <scheme val="minor"/>
    </font>
    <font>
      <sz val="12"/>
      <color indexed="8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indexed="49"/>
        <bgColor indexed="57"/>
      </patternFill>
    </fill>
    <fill>
      <patternFill patternType="solid">
        <fgColor indexed="27"/>
        <bgColor indexed="42"/>
      </patternFill>
    </fill>
    <fill>
      <patternFill patternType="solid">
        <fgColor indexed="41"/>
        <bgColor indexed="9"/>
      </patternFill>
    </fill>
    <fill>
      <patternFill patternType="solid">
        <fgColor indexed="26"/>
        <bgColor indexed="9"/>
      </patternFill>
    </fill>
    <fill>
      <patternFill patternType="solid">
        <fgColor indexed="63"/>
        <bgColor indexed="59"/>
      </patternFill>
    </fill>
    <fill>
      <patternFill patternType="solid">
        <fgColor theme="0" tint="-0.14996795556505021"/>
        <bgColor indexed="9"/>
      </patternFill>
    </fill>
    <fill>
      <patternFill patternType="solid">
        <fgColor rgb="FFC00000"/>
        <bgColor indexed="9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indexed="9"/>
      </patternFill>
    </fill>
  </fills>
  <borders count="15">
    <border>
      <left/>
      <right/>
      <top/>
      <bottom/>
      <diagonal/>
    </border>
    <border>
      <left style="hair">
        <color indexed="8"/>
      </left>
      <right/>
      <top style="hair">
        <color indexed="8"/>
      </top>
      <bottom/>
      <diagonal/>
    </border>
    <border>
      <left/>
      <right/>
      <top style="hair">
        <color indexed="8"/>
      </top>
      <bottom/>
      <diagonal/>
    </border>
    <border>
      <left/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/>
      <top/>
      <bottom style="hair">
        <color indexed="8"/>
      </bottom>
      <diagonal/>
    </border>
    <border>
      <left/>
      <right/>
      <top/>
      <bottom style="hair">
        <color indexed="8"/>
      </bottom>
      <diagonal/>
    </border>
    <border>
      <left/>
      <right style="hair">
        <color indexed="8"/>
      </right>
      <top/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/>
      <bottom/>
      <diagonal/>
    </border>
    <border>
      <left/>
      <right style="hair">
        <color indexed="8"/>
      </right>
      <top/>
      <bottom/>
      <diagonal/>
    </border>
    <border>
      <left style="hair">
        <color indexed="8"/>
      </left>
      <right style="hair">
        <color indexed="8"/>
      </right>
      <top/>
      <bottom/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hair">
        <color auto="1"/>
      </left>
      <right/>
      <top style="hair">
        <color auto="1"/>
      </top>
      <bottom/>
      <diagonal/>
    </border>
  </borders>
  <cellStyleXfs count="2">
    <xf numFmtId="0" fontId="0" fillId="0" borderId="0"/>
    <xf numFmtId="164" fontId="1" fillId="0" borderId="0" applyFill="0" applyBorder="0" applyAlignment="0" applyProtection="0"/>
  </cellStyleXfs>
  <cellXfs count="139">
    <xf numFmtId="0" fontId="0" fillId="0" borderId="0" xfId="0"/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165" fontId="2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0" fillId="0" borderId="0" xfId="0" applyAlignment="1">
      <alignment vertical="center"/>
    </xf>
    <xf numFmtId="165" fontId="0" fillId="0" borderId="0" xfId="0" applyNumberFormat="1" applyAlignment="1">
      <alignment vertical="center"/>
    </xf>
    <xf numFmtId="0" fontId="2" fillId="2" borderId="1" xfId="0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65" fontId="2" fillId="2" borderId="1" xfId="0" applyNumberFormat="1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left" vertical="center" wrapText="1"/>
    </xf>
    <xf numFmtId="0" fontId="2" fillId="2" borderId="5" xfId="0" applyFont="1" applyFill="1" applyBorder="1" applyAlignment="1">
      <alignment horizontal="left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165" fontId="2" fillId="2" borderId="4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2" fillId="3" borderId="7" xfId="0" applyFont="1" applyFill="1" applyBorder="1" applyAlignment="1">
      <alignment horizontal="left" vertical="center" wrapText="1"/>
    </xf>
    <xf numFmtId="0" fontId="5" fillId="3" borderId="7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165" fontId="3" fillId="3" borderId="9" xfId="0" applyNumberFormat="1" applyFont="1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left" vertical="center" wrapText="1"/>
    </xf>
    <xf numFmtId="0" fontId="2" fillId="4" borderId="9" xfId="0" applyFont="1" applyFill="1" applyBorder="1" applyAlignment="1">
      <alignment horizontal="left" vertical="center" wrapText="1"/>
    </xf>
    <xf numFmtId="0" fontId="3" fillId="4" borderId="7" xfId="0" applyFont="1" applyFill="1" applyBorder="1" applyAlignment="1">
      <alignment horizontal="left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 wrapText="1"/>
    </xf>
    <xf numFmtId="0" fontId="3" fillId="4" borderId="9" xfId="0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left" vertical="center" wrapText="1"/>
    </xf>
    <xf numFmtId="0" fontId="4" fillId="3" borderId="0" xfId="0" applyFont="1" applyFill="1" applyAlignment="1">
      <alignment horizontal="center" vertical="center" wrapText="1"/>
    </xf>
    <xf numFmtId="0" fontId="3" fillId="3" borderId="10" xfId="0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 wrapText="1"/>
    </xf>
    <xf numFmtId="165" fontId="3" fillId="3" borderId="10" xfId="0" applyNumberFormat="1" applyFont="1" applyFill="1" applyBorder="1" applyAlignment="1">
      <alignment horizontal="center" vertical="center" wrapText="1"/>
    </xf>
    <xf numFmtId="0" fontId="0" fillId="4" borderId="7" xfId="0" applyFill="1" applyBorder="1" applyAlignment="1">
      <alignment vertical="center"/>
    </xf>
    <xf numFmtId="0" fontId="2" fillId="3" borderId="0" xfId="0" applyFont="1" applyFill="1" applyAlignment="1">
      <alignment horizontal="center" vertic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3" borderId="5" xfId="0" applyFont="1" applyFill="1" applyBorder="1" applyAlignment="1">
      <alignment horizontal="left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165" fontId="3" fillId="3" borderId="4" xfId="0" applyNumberFormat="1" applyFont="1" applyFill="1" applyBorder="1" applyAlignment="1">
      <alignment horizontal="center" vertical="center" wrapText="1"/>
    </xf>
    <xf numFmtId="0" fontId="2" fillId="5" borderId="12" xfId="0" applyFont="1" applyFill="1" applyBorder="1" applyAlignment="1">
      <alignment vertical="center" wrapText="1"/>
    </xf>
    <xf numFmtId="0" fontId="7" fillId="4" borderId="7" xfId="0" applyFont="1" applyFill="1" applyBorder="1" applyAlignment="1">
      <alignment horizontal="left" vertical="center" wrapText="1"/>
    </xf>
    <xf numFmtId="0" fontId="5" fillId="4" borderId="7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vertical="center" wrapText="1"/>
    </xf>
    <xf numFmtId="0" fontId="7" fillId="5" borderId="10" xfId="0" applyFont="1" applyFill="1" applyBorder="1" applyAlignment="1">
      <alignment horizontal="left" vertical="center" wrapText="1"/>
    </xf>
    <xf numFmtId="0" fontId="4" fillId="5" borderId="0" xfId="0" applyFont="1" applyFill="1" applyAlignment="1">
      <alignment horizontal="left" vertical="center" wrapText="1"/>
    </xf>
    <xf numFmtId="0" fontId="4" fillId="5" borderId="0" xfId="0" applyFont="1" applyFill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4" fillId="5" borderId="10" xfId="0" applyFont="1" applyFill="1" applyBorder="1" applyAlignment="1">
      <alignment horizontal="center" vertical="center" wrapText="1"/>
    </xf>
    <xf numFmtId="0" fontId="6" fillId="5" borderId="11" xfId="0" applyFont="1" applyFill="1" applyBorder="1" applyAlignment="1">
      <alignment horizontal="center" vertical="center"/>
    </xf>
    <xf numFmtId="0" fontId="2" fillId="5" borderId="11" xfId="0" applyFont="1" applyFill="1" applyBorder="1" applyAlignment="1">
      <alignment horizontal="center" vertical="center" wrapText="1"/>
    </xf>
    <xf numFmtId="165" fontId="0" fillId="5" borderId="0" xfId="0" applyNumberFormat="1" applyFill="1" applyAlignment="1">
      <alignment horizontal="center" vertical="center"/>
    </xf>
    <xf numFmtId="0" fontId="3" fillId="5" borderId="0" xfId="0" applyFont="1" applyFill="1" applyAlignment="1">
      <alignment horizontal="left" vertical="center" wrapText="1"/>
    </xf>
    <xf numFmtId="0" fontId="2" fillId="5" borderId="10" xfId="0" applyFont="1" applyFill="1" applyBorder="1" applyAlignment="1">
      <alignment vertical="center" wrapText="1"/>
    </xf>
    <xf numFmtId="0" fontId="2" fillId="5" borderId="4" xfId="0" applyFont="1" applyFill="1" applyBorder="1" applyAlignment="1">
      <alignment vertical="center" wrapText="1"/>
    </xf>
    <xf numFmtId="0" fontId="4" fillId="5" borderId="5" xfId="0" applyFont="1" applyFill="1" applyBorder="1" applyAlignment="1">
      <alignment horizontal="center" vertical="center" wrapText="1"/>
    </xf>
    <xf numFmtId="0" fontId="6" fillId="5" borderId="6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vertical="center" wrapText="1"/>
    </xf>
    <xf numFmtId="0" fontId="5" fillId="4" borderId="7" xfId="0" applyFont="1" applyFill="1" applyBorder="1" applyAlignment="1">
      <alignment horizontal="left" vertical="center" wrapText="1"/>
    </xf>
    <xf numFmtId="0" fontId="5" fillId="4" borderId="9" xfId="0" applyFont="1" applyFill="1" applyBorder="1" applyAlignment="1">
      <alignment horizontal="center" vertical="center" wrapText="1"/>
    </xf>
    <xf numFmtId="165" fontId="0" fillId="5" borderId="10" xfId="0" applyNumberFormat="1" applyFill="1" applyBorder="1" applyAlignment="1">
      <alignment horizontal="center" vertical="center"/>
    </xf>
    <xf numFmtId="0" fontId="2" fillId="3" borderId="12" xfId="0" applyFont="1" applyFill="1" applyBorder="1" applyAlignment="1">
      <alignment vertical="center" wrapText="1"/>
    </xf>
    <xf numFmtId="0" fontId="2" fillId="4" borderId="7" xfId="0" applyFont="1" applyFill="1" applyBorder="1" applyAlignment="1">
      <alignment horizontal="left" vertical="center" wrapText="1"/>
    </xf>
    <xf numFmtId="0" fontId="6" fillId="4" borderId="8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vertical="center" wrapText="1"/>
    </xf>
    <xf numFmtId="0" fontId="6" fillId="3" borderId="11" xfId="0" applyFont="1" applyFill="1" applyBorder="1" applyAlignment="1">
      <alignment horizontal="center" vertical="center"/>
    </xf>
    <xf numFmtId="165" fontId="0" fillId="3" borderId="10" xfId="0" applyNumberFormat="1" applyFill="1" applyBorder="1" applyAlignment="1">
      <alignment horizontal="center" vertical="center"/>
    </xf>
    <xf numFmtId="0" fontId="2" fillId="3" borderId="4" xfId="0" applyFont="1" applyFill="1" applyBorder="1" applyAlignment="1">
      <alignment vertical="center" wrapText="1"/>
    </xf>
    <xf numFmtId="0" fontId="6" fillId="3" borderId="6" xfId="0" applyFont="1" applyFill="1" applyBorder="1" applyAlignment="1">
      <alignment horizontal="center" vertical="center"/>
    </xf>
    <xf numFmtId="165" fontId="0" fillId="3" borderId="4" xfId="0" applyNumberFormat="1" applyFill="1" applyBorder="1" applyAlignment="1">
      <alignment horizontal="center" vertical="center"/>
    </xf>
    <xf numFmtId="0" fontId="3" fillId="5" borderId="12" xfId="0" applyFont="1" applyFill="1" applyBorder="1" applyAlignment="1">
      <alignment vertical="center" wrapText="1"/>
    </xf>
    <xf numFmtId="0" fontId="3" fillId="5" borderId="1" xfId="0" applyFont="1" applyFill="1" applyBorder="1" applyAlignment="1">
      <alignment horizontal="left" vertical="center" wrapText="1"/>
    </xf>
    <xf numFmtId="0" fontId="3" fillId="5" borderId="2" xfId="0" applyFont="1" applyFill="1" applyBorder="1" applyAlignment="1">
      <alignment horizontal="left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165" fontId="0" fillId="5" borderId="1" xfId="0" applyNumberFormat="1" applyFill="1" applyBorder="1" applyAlignment="1">
      <alignment horizontal="center" vertical="center"/>
    </xf>
    <xf numFmtId="0" fontId="3" fillId="5" borderId="10" xfId="0" applyFont="1" applyFill="1" applyBorder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3" fillId="5" borderId="5" xfId="0" applyFont="1" applyFill="1" applyBorder="1" applyAlignment="1">
      <alignment horizontal="left" vertical="center" wrapText="1"/>
    </xf>
    <xf numFmtId="0" fontId="2" fillId="5" borderId="5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 wrapText="1"/>
    </xf>
    <xf numFmtId="165" fontId="0" fillId="5" borderId="4" xfId="0" applyNumberForma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left" vertical="center" wrapText="1"/>
    </xf>
    <xf numFmtId="0" fontId="2" fillId="4" borderId="2" xfId="0" applyFont="1" applyFill="1" applyBorder="1" applyAlignment="1">
      <alignment horizontal="left" vertical="center" wrapText="1"/>
    </xf>
    <xf numFmtId="0" fontId="5" fillId="4" borderId="2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0" fontId="2" fillId="5" borderId="13" xfId="0" applyFont="1" applyFill="1" applyBorder="1" applyAlignment="1">
      <alignment vertical="center" wrapText="1"/>
    </xf>
    <xf numFmtId="0" fontId="8" fillId="6" borderId="9" xfId="0" applyFont="1" applyFill="1" applyBorder="1" applyAlignment="1">
      <alignment vertical="center"/>
    </xf>
    <xf numFmtId="0" fontId="8" fillId="6" borderId="7" xfId="0" applyFont="1" applyFill="1" applyBorder="1" applyAlignment="1">
      <alignment vertical="center"/>
    </xf>
    <xf numFmtId="0" fontId="8" fillId="6" borderId="8" xfId="0" applyFont="1" applyFill="1" applyBorder="1" applyAlignment="1">
      <alignment vertical="center"/>
    </xf>
    <xf numFmtId="0" fontId="8" fillId="6" borderId="9" xfId="0" applyFont="1" applyFill="1" applyBorder="1" applyAlignment="1">
      <alignment horizontal="center" vertical="center"/>
    </xf>
    <xf numFmtId="0" fontId="6" fillId="0" borderId="0" xfId="0" applyFont="1" applyAlignment="1">
      <alignment vertical="center"/>
    </xf>
    <xf numFmtId="165" fontId="8" fillId="6" borderId="9" xfId="0" applyNumberFormat="1" applyFont="1" applyFill="1" applyBorder="1" applyAlignment="1">
      <alignment horizontal="center" vertical="center"/>
    </xf>
    <xf numFmtId="0" fontId="11" fillId="5" borderId="0" xfId="0" applyFont="1" applyFill="1" applyAlignment="1">
      <alignment horizontal="center" vertical="center" wrapText="1"/>
    </xf>
    <xf numFmtId="165" fontId="9" fillId="4" borderId="9" xfId="0" applyNumberFormat="1" applyFont="1" applyFill="1" applyBorder="1" applyAlignment="1">
      <alignment horizontal="center" vertical="center" wrapText="1"/>
    </xf>
    <xf numFmtId="165" fontId="9" fillId="4" borderId="7" xfId="0" applyNumberFormat="1" applyFont="1" applyFill="1" applyBorder="1" applyAlignment="1">
      <alignment horizontal="center" vertical="center" wrapText="1"/>
    </xf>
    <xf numFmtId="165" fontId="6" fillId="4" borderId="9" xfId="0" applyNumberFormat="1" applyFont="1" applyFill="1" applyBorder="1" applyAlignment="1">
      <alignment horizontal="center" vertical="center"/>
    </xf>
    <xf numFmtId="165" fontId="12" fillId="7" borderId="0" xfId="0" applyNumberFormat="1" applyFont="1" applyFill="1" applyAlignment="1">
      <alignment horizontal="center" vertical="center"/>
    </xf>
    <xf numFmtId="0" fontId="9" fillId="5" borderId="5" xfId="0" applyFont="1" applyFill="1" applyBorder="1" applyAlignment="1">
      <alignment horizontal="center" vertical="center" wrapText="1"/>
    </xf>
    <xf numFmtId="0" fontId="9" fillId="5" borderId="0" xfId="0" applyFont="1" applyFill="1" applyAlignment="1">
      <alignment horizontal="center" vertical="center" wrapText="1"/>
    </xf>
    <xf numFmtId="0" fontId="3" fillId="5" borderId="10" xfId="0" applyFont="1" applyFill="1" applyBorder="1" applyAlignment="1">
      <alignment horizontal="left" vertical="center" wrapText="1"/>
    </xf>
    <xf numFmtId="0" fontId="3" fillId="5" borderId="0" xfId="0" applyFont="1" applyFill="1" applyBorder="1" applyAlignment="1">
      <alignment horizontal="left" vertical="center" wrapText="1"/>
    </xf>
    <xf numFmtId="0" fontId="4" fillId="5" borderId="0" xfId="0" applyFont="1" applyFill="1" applyBorder="1" applyAlignment="1">
      <alignment horizontal="center" vertical="center" wrapText="1"/>
    </xf>
    <xf numFmtId="0" fontId="3" fillId="5" borderId="0" xfId="0" applyFont="1" applyFill="1" applyBorder="1" applyAlignment="1">
      <alignment horizontal="center" vertical="center" wrapText="1"/>
    </xf>
    <xf numFmtId="0" fontId="0" fillId="5" borderId="11" xfId="0" applyFill="1" applyBorder="1" applyAlignment="1">
      <alignment horizontal="center" vertical="center"/>
    </xf>
    <xf numFmtId="0" fontId="9" fillId="5" borderId="2" xfId="0" applyFont="1" applyFill="1" applyBorder="1" applyAlignment="1">
      <alignment horizontal="center" vertical="center" wrapText="1"/>
    </xf>
    <xf numFmtId="0" fontId="4" fillId="8" borderId="10" xfId="0" applyFont="1" applyFill="1" applyBorder="1" applyAlignment="1">
      <alignment horizontal="center" vertical="center" wrapText="1"/>
    </xf>
    <xf numFmtId="0" fontId="3" fillId="8" borderId="10" xfId="0" applyFont="1" applyFill="1" applyBorder="1" applyAlignment="1">
      <alignment horizontal="center" vertical="center" wrapText="1"/>
    </xf>
    <xf numFmtId="0" fontId="3" fillId="8" borderId="4" xfId="0" applyFont="1" applyFill="1" applyBorder="1" applyAlignment="1">
      <alignment horizontal="center" vertical="center" wrapText="1"/>
    </xf>
    <xf numFmtId="0" fontId="0" fillId="5" borderId="3" xfId="0" applyFont="1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0" fillId="8" borderId="1" xfId="0" applyFont="1" applyFill="1" applyBorder="1" applyAlignment="1">
      <alignment horizontal="center" vertical="center"/>
    </xf>
    <xf numFmtId="0" fontId="0" fillId="9" borderId="0" xfId="0" applyFill="1" applyAlignment="1">
      <alignment vertical="center" wrapText="1" shrinkToFit="1"/>
    </xf>
    <xf numFmtId="165" fontId="6" fillId="4" borderId="1" xfId="0" applyNumberFormat="1" applyFont="1" applyFill="1" applyBorder="1" applyAlignment="1">
      <alignment horizontal="center" vertical="center"/>
    </xf>
    <xf numFmtId="0" fontId="3" fillId="10" borderId="10" xfId="0" applyFont="1" applyFill="1" applyBorder="1" applyAlignment="1">
      <alignment horizontal="center" vertical="center" wrapText="1"/>
    </xf>
    <xf numFmtId="0" fontId="3" fillId="5" borderId="10" xfId="0" applyFont="1" applyFill="1" applyBorder="1" applyAlignment="1">
      <alignment vertical="center" wrapText="1"/>
    </xf>
    <xf numFmtId="0" fontId="9" fillId="5" borderId="1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0" fillId="11" borderId="14" xfId="0" applyFont="1" applyFill="1" applyBorder="1" applyAlignment="1">
      <alignment horizontal="center" vertical="center"/>
    </xf>
    <xf numFmtId="0" fontId="0" fillId="5" borderId="0" xfId="0" applyFont="1" applyFill="1" applyBorder="1" applyAlignment="1">
      <alignment horizontal="center" vertical="center"/>
    </xf>
    <xf numFmtId="0" fontId="13" fillId="5" borderId="1" xfId="0" applyFont="1" applyFill="1" applyBorder="1" applyAlignment="1">
      <alignment horizontal="center" vertical="center" wrapText="1"/>
    </xf>
    <xf numFmtId="0" fontId="13" fillId="5" borderId="10" xfId="0" applyFont="1" applyFill="1" applyBorder="1" applyAlignment="1">
      <alignment horizontal="center" vertical="center" wrapText="1"/>
    </xf>
    <xf numFmtId="0" fontId="0" fillId="11" borderId="0" xfId="0" applyFont="1" applyFill="1" applyBorder="1" applyAlignment="1">
      <alignment horizontal="center" vertical="center"/>
    </xf>
  </cellXfs>
  <cellStyles count="2">
    <cellStyle name="Normal" xfId="0" builtinId="0"/>
    <cellStyle name="Untitled1" xfId="1" xr:uid="{00000000-0005-0000-0000-000001000000}"/>
  </cellStyles>
  <dxfs count="3">
    <dxf>
      <font>
        <b val="0"/>
        <condense val="0"/>
        <extend val="0"/>
        <sz val="2"/>
      </font>
    </dxf>
    <dxf>
      <font>
        <b val="0"/>
        <condense val="0"/>
        <extend val="0"/>
        <sz val="2"/>
      </font>
    </dxf>
    <dxf>
      <font>
        <b val="0"/>
        <condense val="0"/>
        <extend val="0"/>
        <sz val="2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6E6E6"/>
      <rgbColor rgb="00CCFFCC"/>
      <rgbColor rgb="00FFFF99"/>
      <rgbColor rgb="0099CCFF"/>
      <rgbColor rgb="00FF99CC"/>
      <rgbColor rgb="00CC99FF"/>
      <rgbColor rgb="00FFCC99"/>
      <rgbColor rgb="003366FF"/>
      <rgbColor rgb="0047B8B8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E96"/>
  <sheetViews>
    <sheetView tabSelected="1" topLeftCell="A49" zoomScale="85" zoomScaleNormal="85" workbookViewId="0">
      <selection activeCell="J97" sqref="J97"/>
    </sheetView>
  </sheetViews>
  <sheetFormatPr defaultColWidth="9" defaultRowHeight="15.6" x14ac:dyDescent="0.25"/>
  <cols>
    <col min="1" max="1" width="18.6640625" style="1" customWidth="1"/>
    <col min="2" max="2" width="19.88671875" style="1" customWidth="1"/>
    <col min="3" max="3" width="39.44140625" style="2" customWidth="1"/>
    <col min="4" max="4" width="23.5546875" style="3" customWidth="1"/>
    <col min="5" max="5" width="25.88671875" style="4" customWidth="1"/>
    <col min="6" max="6" width="11.6640625" style="4" customWidth="1"/>
    <col min="7" max="7" width="11.5546875" style="5" customWidth="1"/>
    <col min="8" max="8" width="11.6640625" style="4" customWidth="1"/>
    <col min="9" max="9" width="10.6640625" style="4" customWidth="1"/>
    <col min="10" max="12" width="9" style="4"/>
    <col min="13" max="15" width="9" style="6"/>
    <col min="16" max="31" width="9" style="4"/>
    <col min="32" max="16384" width="9" style="2"/>
  </cols>
  <sheetData>
    <row r="2" spans="1:31" ht="66" x14ac:dyDescent="0.25">
      <c r="A2" s="1" t="s">
        <v>0</v>
      </c>
      <c r="C2" s="1"/>
      <c r="D2" s="7"/>
      <c r="E2" s="8"/>
      <c r="F2" s="8"/>
      <c r="G2" s="8"/>
      <c r="H2" s="128" t="s">
        <v>1</v>
      </c>
      <c r="I2" s="8"/>
      <c r="M2" s="9" t="s">
        <v>2</v>
      </c>
      <c r="N2" s="9" t="s">
        <v>3</v>
      </c>
      <c r="O2" s="9" t="s">
        <v>4</v>
      </c>
      <c r="P2" s="9" t="s">
        <v>5</v>
      </c>
    </row>
    <row r="3" spans="1:31" s="1" customFormat="1" x14ac:dyDescent="0.25">
      <c r="A3" s="10"/>
      <c r="B3" s="11"/>
      <c r="C3" s="11"/>
      <c r="D3" s="12" t="s">
        <v>6</v>
      </c>
      <c r="E3" s="13" t="s">
        <v>7</v>
      </c>
      <c r="F3" s="14" t="s">
        <v>8</v>
      </c>
      <c r="G3" s="13" t="s">
        <v>9</v>
      </c>
      <c r="H3" s="14" t="s">
        <v>10</v>
      </c>
      <c r="I3" s="13" t="s">
        <v>10</v>
      </c>
      <c r="J3" s="5"/>
      <c r="K3" s="5"/>
      <c r="L3" s="5"/>
      <c r="M3" s="15" t="s">
        <v>10</v>
      </c>
      <c r="N3" s="15" t="s">
        <v>10</v>
      </c>
      <c r="O3" s="15" t="s">
        <v>10</v>
      </c>
      <c r="P3" s="1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</row>
    <row r="4" spans="1:31" s="1" customFormat="1" ht="31.2" x14ac:dyDescent="0.25">
      <c r="A4" s="16"/>
      <c r="B4" s="17"/>
      <c r="C4" s="17"/>
      <c r="D4" s="18"/>
      <c r="E4" s="19" t="s">
        <v>11</v>
      </c>
      <c r="F4" s="20" t="s">
        <v>12</v>
      </c>
      <c r="G4" s="19" t="s">
        <v>13</v>
      </c>
      <c r="H4" s="20" t="s">
        <v>12</v>
      </c>
      <c r="I4" s="19" t="s">
        <v>13</v>
      </c>
      <c r="J4" s="5"/>
      <c r="K4" s="5"/>
      <c r="L4" s="5"/>
      <c r="M4" s="21" t="s">
        <v>12</v>
      </c>
      <c r="N4" s="21" t="s">
        <v>12</v>
      </c>
      <c r="O4" s="21" t="s">
        <v>12</v>
      </c>
      <c r="P4" s="21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</row>
    <row r="5" spans="1:31" s="1" customFormat="1" x14ac:dyDescent="0.25">
      <c r="A5" s="22" t="s">
        <v>14</v>
      </c>
      <c r="B5" s="23"/>
      <c r="C5" s="23"/>
      <c r="D5" s="24"/>
      <c r="E5" s="25"/>
      <c r="F5" s="26"/>
      <c r="G5" s="25"/>
      <c r="H5" s="26"/>
      <c r="I5" s="25"/>
      <c r="J5" s="5"/>
      <c r="K5" s="5"/>
      <c r="L5" s="5"/>
      <c r="M5" s="27"/>
      <c r="N5" s="27"/>
      <c r="O5" s="27"/>
      <c r="P5" s="27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</row>
    <row r="6" spans="1:31" x14ac:dyDescent="0.25">
      <c r="A6" s="28" t="s">
        <v>15</v>
      </c>
      <c r="B6" s="29" t="s">
        <v>16</v>
      </c>
      <c r="C6" s="30"/>
      <c r="D6" s="31"/>
      <c r="E6" s="32"/>
      <c r="F6" s="33"/>
      <c r="G6" s="34">
        <f>SUM(F7)</f>
        <v>10</v>
      </c>
      <c r="H6" s="33"/>
      <c r="I6" s="34">
        <f>SUM(H7)</f>
        <v>8</v>
      </c>
      <c r="M6" s="109">
        <f>M7</f>
        <v>2</v>
      </c>
      <c r="N6" s="109">
        <f t="shared" ref="N6:O6" si="0">N7</f>
        <v>4</v>
      </c>
      <c r="O6" s="109">
        <f t="shared" si="0"/>
        <v>2</v>
      </c>
      <c r="P6" s="109">
        <f>SUM(M7+N7+O7)</f>
        <v>8</v>
      </c>
    </row>
    <row r="7" spans="1:31" x14ac:dyDescent="0.25">
      <c r="A7" s="28"/>
      <c r="B7" s="28"/>
      <c r="C7" s="35" t="s">
        <v>17</v>
      </c>
      <c r="D7" s="36" t="s">
        <v>18</v>
      </c>
      <c r="E7" s="41" t="s">
        <v>19</v>
      </c>
      <c r="F7" s="37">
        <v>10</v>
      </c>
      <c r="G7" s="38"/>
      <c r="H7" s="37">
        <v>8</v>
      </c>
      <c r="I7" s="38"/>
      <c r="M7" s="39">
        <v>2</v>
      </c>
      <c r="N7" s="39">
        <v>4</v>
      </c>
      <c r="O7" s="39">
        <v>2</v>
      </c>
      <c r="P7" s="39"/>
    </row>
    <row r="8" spans="1:31" x14ac:dyDescent="0.25">
      <c r="A8" s="28"/>
      <c r="B8" s="29" t="s">
        <v>20</v>
      </c>
      <c r="C8" s="30"/>
      <c r="D8" s="40"/>
      <c r="E8" s="40"/>
      <c r="F8" s="33"/>
      <c r="G8" s="34">
        <f>SUM(F9:F11)</f>
        <v>9</v>
      </c>
      <c r="H8" s="33"/>
      <c r="I8" s="34">
        <f>SUM(H9:H11)</f>
        <v>9</v>
      </c>
      <c r="M8" s="109">
        <v>2.5</v>
      </c>
      <c r="N8" s="109">
        <v>2.5</v>
      </c>
      <c r="O8" s="109">
        <v>4</v>
      </c>
      <c r="P8" s="109">
        <f>M8+N8+O8</f>
        <v>9</v>
      </c>
    </row>
    <row r="9" spans="1:31" x14ac:dyDescent="0.25">
      <c r="A9" s="28"/>
      <c r="B9" s="28"/>
      <c r="C9" s="35" t="s">
        <v>21</v>
      </c>
      <c r="D9" s="36" t="s">
        <v>22</v>
      </c>
      <c r="E9" s="41" t="s">
        <v>19</v>
      </c>
      <c r="F9" s="37">
        <v>2</v>
      </c>
      <c r="G9" s="38"/>
      <c r="H9" s="37">
        <v>2</v>
      </c>
      <c r="I9" s="38"/>
      <c r="M9" s="39">
        <v>0.5</v>
      </c>
      <c r="N9" s="39">
        <v>0.5</v>
      </c>
      <c r="O9" s="39">
        <v>1</v>
      </c>
      <c r="P9" s="39"/>
    </row>
    <row r="10" spans="1:31" x14ac:dyDescent="0.25">
      <c r="A10" s="28"/>
      <c r="B10" s="28"/>
      <c r="C10" s="35" t="s">
        <v>23</v>
      </c>
      <c r="D10" s="36" t="s">
        <v>22</v>
      </c>
      <c r="E10" s="41" t="s">
        <v>19</v>
      </c>
      <c r="F10" s="37">
        <v>4</v>
      </c>
      <c r="G10" s="38"/>
      <c r="H10" s="37">
        <v>4</v>
      </c>
      <c r="I10" s="38"/>
      <c r="M10" s="39">
        <v>1</v>
      </c>
      <c r="N10" s="39">
        <v>1</v>
      </c>
      <c r="O10" s="39">
        <v>2</v>
      </c>
      <c r="P10" s="39"/>
    </row>
    <row r="11" spans="1:31" x14ac:dyDescent="0.25">
      <c r="A11" s="28"/>
      <c r="B11" s="28"/>
      <c r="C11" s="35" t="s">
        <v>24</v>
      </c>
      <c r="D11" s="36" t="s">
        <v>22</v>
      </c>
      <c r="E11" s="41" t="s">
        <v>19</v>
      </c>
      <c r="F11" s="37">
        <v>3</v>
      </c>
      <c r="G11" s="38"/>
      <c r="H11" s="37">
        <v>3</v>
      </c>
      <c r="I11" s="38"/>
      <c r="M11" s="39">
        <v>1</v>
      </c>
      <c r="N11" s="39">
        <v>1</v>
      </c>
      <c r="O11" s="39">
        <v>1</v>
      </c>
      <c r="P11" s="39"/>
    </row>
    <row r="12" spans="1:31" x14ac:dyDescent="0.25">
      <c r="A12" s="28"/>
      <c r="B12" s="29" t="s">
        <v>25</v>
      </c>
      <c r="C12" s="30"/>
      <c r="D12" s="31"/>
      <c r="E12" s="32"/>
      <c r="F12" s="33"/>
      <c r="G12" s="34">
        <f>SUM(F13:F19)</f>
        <v>28</v>
      </c>
      <c r="H12" s="33"/>
      <c r="I12" s="34">
        <f>SUM(H13:H19)</f>
        <v>19</v>
      </c>
      <c r="M12" s="109">
        <v>11</v>
      </c>
      <c r="N12" s="109">
        <v>5</v>
      </c>
      <c r="O12" s="109">
        <v>3</v>
      </c>
      <c r="P12" s="109">
        <f>M12+N12+O12</f>
        <v>19</v>
      </c>
    </row>
    <row r="13" spans="1:31" x14ac:dyDescent="0.25">
      <c r="A13" s="28"/>
      <c r="B13" s="28"/>
      <c r="C13" s="35" t="s">
        <v>26</v>
      </c>
      <c r="D13" s="36" t="s">
        <v>18</v>
      </c>
      <c r="E13" s="41" t="s">
        <v>19</v>
      </c>
      <c r="F13" s="37">
        <v>2</v>
      </c>
      <c r="G13" s="38"/>
      <c r="H13" s="37">
        <v>4</v>
      </c>
      <c r="I13" s="38"/>
      <c r="M13" s="39">
        <v>3</v>
      </c>
      <c r="N13" s="39">
        <v>1</v>
      </c>
      <c r="O13" s="39"/>
      <c r="P13" s="39"/>
    </row>
    <row r="14" spans="1:31" x14ac:dyDescent="0.25">
      <c r="A14" s="28"/>
      <c r="B14" s="28"/>
      <c r="C14" s="35" t="s">
        <v>27</v>
      </c>
      <c r="D14" s="36" t="s">
        <v>18</v>
      </c>
      <c r="E14" s="41" t="s">
        <v>19</v>
      </c>
      <c r="F14" s="37">
        <v>2</v>
      </c>
      <c r="G14" s="38"/>
      <c r="H14" s="37">
        <v>0</v>
      </c>
      <c r="I14" s="38"/>
      <c r="M14" s="39"/>
      <c r="N14" s="39"/>
      <c r="O14" s="39"/>
      <c r="P14" s="39"/>
    </row>
    <row r="15" spans="1:31" ht="31.2" x14ac:dyDescent="0.25">
      <c r="A15" s="28"/>
      <c r="B15" s="28"/>
      <c r="C15" s="35" t="s">
        <v>28</v>
      </c>
      <c r="D15" s="36" t="s">
        <v>29</v>
      </c>
      <c r="E15" s="41" t="s">
        <v>19</v>
      </c>
      <c r="F15" s="37">
        <v>5</v>
      </c>
      <c r="G15" s="38"/>
      <c r="H15" s="37">
        <v>8</v>
      </c>
      <c r="I15" s="38"/>
      <c r="M15" s="39">
        <v>6</v>
      </c>
      <c r="N15" s="39">
        <v>1</v>
      </c>
      <c r="O15" s="39">
        <v>1</v>
      </c>
      <c r="P15" s="39"/>
    </row>
    <row r="16" spans="1:31" ht="31.2" x14ac:dyDescent="0.25">
      <c r="A16" s="28"/>
      <c r="B16" s="28"/>
      <c r="C16" s="35" t="s">
        <v>30</v>
      </c>
      <c r="D16" s="36" t="s">
        <v>31</v>
      </c>
      <c r="E16" s="41" t="s">
        <v>19</v>
      </c>
      <c r="F16" s="37">
        <v>5</v>
      </c>
      <c r="G16" s="38"/>
      <c r="H16" s="37">
        <v>7</v>
      </c>
      <c r="I16" s="38"/>
      <c r="M16" s="39">
        <v>2</v>
      </c>
      <c r="N16" s="39">
        <v>3</v>
      </c>
      <c r="O16" s="39">
        <v>2</v>
      </c>
      <c r="P16" s="39"/>
    </row>
    <row r="17" spans="1:31" x14ac:dyDescent="0.25">
      <c r="A17" s="28"/>
      <c r="B17" s="28"/>
      <c r="C17" s="35" t="s">
        <v>32</v>
      </c>
      <c r="D17" s="36" t="s">
        <v>33</v>
      </c>
      <c r="E17" s="41" t="s">
        <v>19</v>
      </c>
      <c r="F17" s="37">
        <v>4</v>
      </c>
      <c r="G17" s="38"/>
      <c r="H17" s="37">
        <v>0</v>
      </c>
      <c r="I17" s="38"/>
      <c r="M17" s="39"/>
      <c r="N17" s="39"/>
      <c r="O17" s="39"/>
      <c r="P17" s="39"/>
    </row>
    <row r="18" spans="1:31" x14ac:dyDescent="0.25">
      <c r="A18" s="28"/>
      <c r="B18" s="28"/>
      <c r="C18" s="35" t="s">
        <v>34</v>
      </c>
      <c r="D18" s="36" t="s">
        <v>35</v>
      </c>
      <c r="E18" s="41" t="s">
        <v>19</v>
      </c>
      <c r="F18" s="37">
        <v>8</v>
      </c>
      <c r="G18" s="38"/>
      <c r="H18" s="37">
        <v>0</v>
      </c>
      <c r="I18" s="38"/>
      <c r="M18" s="39"/>
      <c r="N18" s="39"/>
      <c r="O18" s="39"/>
      <c r="P18" s="39"/>
    </row>
    <row r="19" spans="1:31" ht="31.2" x14ac:dyDescent="0.25">
      <c r="A19" s="42"/>
      <c r="B19" s="42"/>
      <c r="C19" s="43" t="s">
        <v>36</v>
      </c>
      <c r="D19" s="44" t="s">
        <v>37</v>
      </c>
      <c r="E19" s="41" t="s">
        <v>19</v>
      </c>
      <c r="F19" s="45">
        <v>2</v>
      </c>
      <c r="G19" s="46"/>
      <c r="H19" s="45">
        <v>0</v>
      </c>
      <c r="I19" s="46"/>
      <c r="M19" s="47"/>
      <c r="N19" s="47"/>
      <c r="O19" s="47"/>
      <c r="P19" s="47"/>
    </row>
    <row r="20" spans="1:31" x14ac:dyDescent="0.25">
      <c r="A20" s="48" t="s">
        <v>38</v>
      </c>
      <c r="B20" s="29" t="s">
        <v>39</v>
      </c>
      <c r="C20" s="49"/>
      <c r="D20" s="50"/>
      <c r="E20" s="51"/>
      <c r="F20" s="52"/>
      <c r="G20" s="34">
        <f>SUM(F21:F26)</f>
        <v>43</v>
      </c>
      <c r="H20" s="52"/>
      <c r="I20" s="34">
        <f>SUM(H21:H26)</f>
        <v>28</v>
      </c>
      <c r="J20" s="5"/>
      <c r="K20" s="5"/>
      <c r="L20" s="5"/>
      <c r="M20" s="110">
        <v>7</v>
      </c>
      <c r="N20" s="110">
        <v>11</v>
      </c>
      <c r="O20" s="110">
        <v>10</v>
      </c>
      <c r="P20" s="110">
        <f>M20+N20+O20</f>
        <v>28</v>
      </c>
    </row>
    <row r="21" spans="1:31" s="1" customFormat="1" x14ac:dyDescent="0.25">
      <c r="A21" s="48"/>
      <c r="B21" s="53"/>
      <c r="C21" s="54" t="s">
        <v>40</v>
      </c>
      <c r="D21" s="55" t="s">
        <v>41</v>
      </c>
      <c r="E21" s="56" t="s">
        <v>19</v>
      </c>
      <c r="F21" s="57">
        <v>1</v>
      </c>
      <c r="G21" s="58"/>
      <c r="H21" s="57">
        <v>1</v>
      </c>
      <c r="I21" s="59"/>
      <c r="J21" s="5"/>
      <c r="K21" s="5"/>
      <c r="L21" s="5"/>
      <c r="M21" s="60">
        <v>0</v>
      </c>
      <c r="N21" s="60">
        <v>1</v>
      </c>
      <c r="O21" s="60"/>
      <c r="P21" s="60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</row>
    <row r="22" spans="1:31" s="1" customFormat="1" x14ac:dyDescent="0.25">
      <c r="A22" s="48"/>
      <c r="B22" s="53"/>
      <c r="C22" s="54" t="s">
        <v>42</v>
      </c>
      <c r="D22" s="55" t="s">
        <v>33</v>
      </c>
      <c r="E22" s="56" t="s">
        <v>43</v>
      </c>
      <c r="F22" s="57">
        <v>5</v>
      </c>
      <c r="G22" s="58"/>
      <c r="H22" s="57">
        <v>1</v>
      </c>
      <c r="I22" s="59"/>
      <c r="J22" s="5"/>
      <c r="K22" s="5"/>
      <c r="L22" s="5"/>
      <c r="M22" s="60"/>
      <c r="N22" s="60"/>
      <c r="O22" s="60">
        <v>1</v>
      </c>
      <c r="P22" s="60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</row>
    <row r="23" spans="1:31" s="1" customFormat="1" x14ac:dyDescent="0.25">
      <c r="A23" s="48"/>
      <c r="B23" s="53"/>
      <c r="C23" s="54" t="s">
        <v>44</v>
      </c>
      <c r="D23" s="55" t="s">
        <v>35</v>
      </c>
      <c r="E23" s="56" t="s">
        <v>45</v>
      </c>
      <c r="F23" s="57">
        <v>2</v>
      </c>
      <c r="G23" s="58"/>
      <c r="H23" s="57">
        <v>2</v>
      </c>
      <c r="I23" s="59"/>
      <c r="J23" s="5"/>
      <c r="K23" s="5"/>
      <c r="L23" s="5"/>
      <c r="M23" s="60">
        <v>1</v>
      </c>
      <c r="N23" s="60"/>
      <c r="O23" s="60">
        <v>1</v>
      </c>
      <c r="P23" s="60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</row>
    <row r="24" spans="1:31" s="1" customFormat="1" x14ac:dyDescent="0.25">
      <c r="A24" s="48"/>
      <c r="B24" s="53"/>
      <c r="C24" s="54" t="s">
        <v>46</v>
      </c>
      <c r="D24" s="55" t="s">
        <v>41</v>
      </c>
      <c r="E24" s="56" t="s">
        <v>19</v>
      </c>
      <c r="F24" s="57">
        <v>18</v>
      </c>
      <c r="G24" s="58"/>
      <c r="H24" s="57">
        <v>21</v>
      </c>
      <c r="I24" s="58"/>
      <c r="J24" s="4"/>
      <c r="K24" s="4"/>
      <c r="L24" s="4"/>
      <c r="M24" s="60">
        <v>5</v>
      </c>
      <c r="N24" s="60">
        <v>8</v>
      </c>
      <c r="O24" s="60">
        <v>8</v>
      </c>
      <c r="P24" s="60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</row>
    <row r="25" spans="1:31" x14ac:dyDescent="0.25">
      <c r="A25" s="48"/>
      <c r="B25" s="53"/>
      <c r="C25" s="54" t="s">
        <v>47</v>
      </c>
      <c r="D25" s="55" t="s">
        <v>41</v>
      </c>
      <c r="E25" s="108" t="s">
        <v>19</v>
      </c>
      <c r="F25" s="57">
        <v>13</v>
      </c>
      <c r="G25" s="58"/>
      <c r="H25" s="57">
        <v>1</v>
      </c>
      <c r="I25" s="58"/>
      <c r="M25" s="60">
        <v>1</v>
      </c>
      <c r="N25" s="60"/>
      <c r="O25" s="60"/>
      <c r="P25" s="60"/>
    </row>
    <row r="26" spans="1:31" ht="31.2" x14ac:dyDescent="0.25">
      <c r="A26" s="48"/>
      <c r="B26" s="53"/>
      <c r="C26" s="54" t="s">
        <v>48</v>
      </c>
      <c r="D26" s="55" t="s">
        <v>33</v>
      </c>
      <c r="E26" s="108" t="s">
        <v>19</v>
      </c>
      <c r="F26" s="57">
        <v>4</v>
      </c>
      <c r="G26" s="58"/>
      <c r="H26" s="57">
        <v>2</v>
      </c>
      <c r="I26" s="58"/>
      <c r="M26" s="60"/>
      <c r="N26" s="60">
        <v>2</v>
      </c>
      <c r="O26" s="60"/>
      <c r="P26" s="60"/>
    </row>
    <row r="27" spans="1:31" x14ac:dyDescent="0.25">
      <c r="A27" s="48"/>
      <c r="B27" s="29" t="s">
        <v>49</v>
      </c>
      <c r="C27" s="49"/>
      <c r="D27" s="50"/>
      <c r="E27" s="51"/>
      <c r="F27" s="52"/>
      <c r="G27" s="34">
        <f>SUM(F28:F30)</f>
        <v>10</v>
      </c>
      <c r="H27" s="52"/>
      <c r="I27" s="34">
        <f>SUM(H28:H30)</f>
        <v>4</v>
      </c>
      <c r="M27" s="112">
        <v>1</v>
      </c>
      <c r="N27" s="112">
        <v>2</v>
      </c>
      <c r="O27" s="112">
        <v>1</v>
      </c>
      <c r="P27" s="112">
        <f>M27+N27+O27</f>
        <v>4</v>
      </c>
    </row>
    <row r="28" spans="1:31" x14ac:dyDescent="0.25">
      <c r="A28" s="48"/>
      <c r="B28" s="53"/>
      <c r="C28" s="54" t="s">
        <v>50</v>
      </c>
      <c r="D28" s="55" t="s">
        <v>41</v>
      </c>
      <c r="E28" s="108" t="s">
        <v>19</v>
      </c>
      <c r="F28" s="57">
        <v>1</v>
      </c>
      <c r="G28" s="58"/>
      <c r="H28" s="57">
        <v>2</v>
      </c>
      <c r="I28" s="58"/>
      <c r="M28" s="60">
        <v>1</v>
      </c>
      <c r="N28" s="60"/>
      <c r="O28" s="60">
        <v>1</v>
      </c>
      <c r="P28" s="60"/>
    </row>
    <row r="29" spans="1:31" x14ac:dyDescent="0.25">
      <c r="A29" s="48"/>
      <c r="B29" s="62"/>
      <c r="C29" s="61" t="s">
        <v>51</v>
      </c>
      <c r="D29" s="55" t="s">
        <v>41</v>
      </c>
      <c r="E29" s="108" t="s">
        <v>19</v>
      </c>
      <c r="F29" s="57">
        <v>4</v>
      </c>
      <c r="G29" s="58"/>
      <c r="H29" s="121">
        <v>1</v>
      </c>
      <c r="I29" s="58"/>
      <c r="M29" s="60"/>
      <c r="N29" s="60">
        <v>1</v>
      </c>
      <c r="O29" s="60"/>
      <c r="P29" s="60"/>
    </row>
    <row r="30" spans="1:31" x14ac:dyDescent="0.25">
      <c r="A30" s="48"/>
      <c r="B30" s="62"/>
      <c r="C30" s="54" t="s">
        <v>52</v>
      </c>
      <c r="D30" s="55" t="s">
        <v>41</v>
      </c>
      <c r="E30" s="108" t="s">
        <v>19</v>
      </c>
      <c r="F30" s="57">
        <v>5</v>
      </c>
      <c r="G30" s="58"/>
      <c r="H30" s="121">
        <v>1</v>
      </c>
      <c r="I30" s="58"/>
      <c r="M30" s="60">
        <v>0</v>
      </c>
      <c r="N30" s="60">
        <v>1</v>
      </c>
      <c r="O30" s="60"/>
      <c r="P30" s="60"/>
    </row>
    <row r="31" spans="1:31" x14ac:dyDescent="0.25">
      <c r="A31" s="48"/>
      <c r="B31" s="66" t="s">
        <v>53</v>
      </c>
      <c r="C31" s="67"/>
      <c r="D31" s="50"/>
      <c r="E31" s="50"/>
      <c r="F31" s="68"/>
      <c r="G31" s="34">
        <f>SUM(F32:F33)</f>
        <v>4</v>
      </c>
      <c r="H31" s="68"/>
      <c r="I31" s="34">
        <f>SUM(H32:H33)</f>
        <v>5</v>
      </c>
      <c r="M31" s="109">
        <v>2</v>
      </c>
      <c r="N31" s="109">
        <v>2</v>
      </c>
      <c r="O31" s="109">
        <v>1</v>
      </c>
      <c r="P31" s="109">
        <f>M31+N31+O31</f>
        <v>5</v>
      </c>
    </row>
    <row r="32" spans="1:31" x14ac:dyDescent="0.25">
      <c r="A32" s="48"/>
      <c r="B32" s="62"/>
      <c r="C32" s="54" t="s">
        <v>54</v>
      </c>
      <c r="D32" s="55" t="s">
        <v>35</v>
      </c>
      <c r="E32" s="56" t="s">
        <v>19</v>
      </c>
      <c r="F32" s="57">
        <v>2</v>
      </c>
      <c r="G32" s="58"/>
      <c r="H32" s="121">
        <v>0</v>
      </c>
      <c r="I32" s="58"/>
      <c r="M32" s="69">
        <v>0</v>
      </c>
      <c r="N32" s="69">
        <v>0</v>
      </c>
      <c r="O32" s="69"/>
      <c r="P32" s="69"/>
    </row>
    <row r="33" spans="1:31" x14ac:dyDescent="0.25">
      <c r="A33" s="48"/>
      <c r="B33" s="62"/>
      <c r="C33" s="54" t="s">
        <v>55</v>
      </c>
      <c r="D33" s="55" t="s">
        <v>18</v>
      </c>
      <c r="E33" s="56" t="s">
        <v>19</v>
      </c>
      <c r="F33" s="57">
        <v>2</v>
      </c>
      <c r="G33" s="58"/>
      <c r="H33" s="57">
        <v>5</v>
      </c>
      <c r="I33" s="58"/>
      <c r="M33" s="69">
        <v>2</v>
      </c>
      <c r="N33" s="69">
        <v>2</v>
      </c>
      <c r="O33" s="69">
        <v>1</v>
      </c>
      <c r="P33" s="69"/>
    </row>
    <row r="34" spans="1:31" x14ac:dyDescent="0.25">
      <c r="A34" s="70" t="s">
        <v>56</v>
      </c>
      <c r="B34" s="29" t="s">
        <v>39</v>
      </c>
      <c r="C34" s="71"/>
      <c r="D34" s="50"/>
      <c r="E34" s="51"/>
      <c r="F34" s="68"/>
      <c r="G34" s="72">
        <f>SUM(F35:F37)</f>
        <v>11</v>
      </c>
      <c r="H34" s="68"/>
      <c r="I34" s="72">
        <f>SUM(H35:H37)</f>
        <v>14</v>
      </c>
      <c r="J34" s="5"/>
      <c r="K34" s="5"/>
      <c r="L34" s="5"/>
      <c r="M34" s="111">
        <f>M35+M36+M37</f>
        <v>5</v>
      </c>
      <c r="N34" s="111">
        <f>N35+N36+N37</f>
        <v>3</v>
      </c>
      <c r="O34" s="111">
        <f>O35+O36+O37</f>
        <v>6</v>
      </c>
      <c r="P34" s="109">
        <f>M34+N34+O34</f>
        <v>14</v>
      </c>
    </row>
    <row r="35" spans="1:31" s="1" customFormat="1" x14ac:dyDescent="0.25">
      <c r="A35" s="70"/>
      <c r="B35" s="73"/>
      <c r="C35" s="35" t="s">
        <v>42</v>
      </c>
      <c r="D35" s="36" t="s">
        <v>33</v>
      </c>
      <c r="E35" s="41" t="s">
        <v>43</v>
      </c>
      <c r="F35" s="37">
        <v>4</v>
      </c>
      <c r="G35" s="74"/>
      <c r="H35" s="37">
        <v>4</v>
      </c>
      <c r="I35" s="74"/>
      <c r="J35" s="4"/>
      <c r="K35" s="4"/>
      <c r="L35" s="4"/>
      <c r="M35" s="75">
        <v>2</v>
      </c>
      <c r="N35" s="75">
        <v>1</v>
      </c>
      <c r="O35" s="75">
        <v>1</v>
      </c>
      <c r="P35" s="7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</row>
    <row r="36" spans="1:31" x14ac:dyDescent="0.25">
      <c r="A36" s="70"/>
      <c r="B36" s="73"/>
      <c r="C36" s="35" t="s">
        <v>47</v>
      </c>
      <c r="D36" s="36" t="s">
        <v>41</v>
      </c>
      <c r="E36" s="41" t="s">
        <v>57</v>
      </c>
      <c r="F36" s="37">
        <v>4</v>
      </c>
      <c r="G36" s="74"/>
      <c r="H36" s="37">
        <v>3</v>
      </c>
      <c r="I36" s="74"/>
      <c r="M36" s="75">
        <v>1</v>
      </c>
      <c r="N36" s="75">
        <v>1</v>
      </c>
      <c r="O36" s="75">
        <v>1</v>
      </c>
      <c r="P36" s="75"/>
    </row>
    <row r="37" spans="1:31" x14ac:dyDescent="0.25">
      <c r="A37" s="70"/>
      <c r="B37" s="73"/>
      <c r="C37" s="35" t="s">
        <v>58</v>
      </c>
      <c r="D37" s="36" t="s">
        <v>59</v>
      </c>
      <c r="E37" s="41" t="s">
        <v>19</v>
      </c>
      <c r="F37" s="37">
        <v>3</v>
      </c>
      <c r="G37" s="74"/>
      <c r="H37" s="37">
        <v>7</v>
      </c>
      <c r="I37" s="74"/>
      <c r="M37" s="75">
        <v>2</v>
      </c>
      <c r="N37" s="75">
        <v>1</v>
      </c>
      <c r="O37" s="75">
        <v>4</v>
      </c>
      <c r="P37" s="75"/>
    </row>
    <row r="38" spans="1:31" x14ac:dyDescent="0.25">
      <c r="A38" s="70"/>
      <c r="B38" s="29" t="s">
        <v>49</v>
      </c>
      <c r="C38" s="71"/>
      <c r="D38" s="50"/>
      <c r="E38" s="51"/>
      <c r="F38" s="68"/>
      <c r="G38" s="72">
        <f>SUM(F39:F45)</f>
        <v>35</v>
      </c>
      <c r="H38" s="68"/>
      <c r="I38" s="72">
        <f>SUM(H39:H45)</f>
        <v>42</v>
      </c>
      <c r="M38" s="111">
        <f>SUM(M39:M45)</f>
        <v>11</v>
      </c>
      <c r="N38" s="111">
        <f>SUM(N39:N45)</f>
        <v>13</v>
      </c>
      <c r="O38" s="111">
        <f>SUM(O39:O45)</f>
        <v>18</v>
      </c>
      <c r="P38" s="109">
        <f>M38+N38+O38</f>
        <v>42</v>
      </c>
    </row>
    <row r="39" spans="1:31" x14ac:dyDescent="0.25">
      <c r="A39" s="70"/>
      <c r="B39" s="73"/>
      <c r="C39" s="35" t="s">
        <v>51</v>
      </c>
      <c r="D39" s="36" t="s">
        <v>41</v>
      </c>
      <c r="E39" s="41" t="s">
        <v>60</v>
      </c>
      <c r="F39" s="37">
        <v>3</v>
      </c>
      <c r="G39" s="74"/>
      <c r="H39" s="37">
        <v>2</v>
      </c>
      <c r="I39" s="74"/>
      <c r="M39" s="75">
        <v>1</v>
      </c>
      <c r="N39" s="75">
        <v>1</v>
      </c>
      <c r="O39" s="75"/>
      <c r="P39" s="75"/>
    </row>
    <row r="40" spans="1:31" x14ac:dyDescent="0.25">
      <c r="A40" s="70"/>
      <c r="B40" s="73"/>
      <c r="C40" s="35" t="s">
        <v>61</v>
      </c>
      <c r="D40" s="36" t="s">
        <v>41</v>
      </c>
      <c r="E40" s="41" t="s">
        <v>60</v>
      </c>
      <c r="F40" s="37">
        <v>4</v>
      </c>
      <c r="G40" s="74"/>
      <c r="H40" s="37">
        <v>4</v>
      </c>
      <c r="I40" s="74"/>
      <c r="M40" s="75">
        <v>1</v>
      </c>
      <c r="N40" s="75">
        <v>1</v>
      </c>
      <c r="O40" s="75">
        <v>2</v>
      </c>
      <c r="P40" s="75"/>
    </row>
    <row r="41" spans="1:31" x14ac:dyDescent="0.25">
      <c r="A41" s="70"/>
      <c r="B41" s="73"/>
      <c r="C41" s="35" t="s">
        <v>62</v>
      </c>
      <c r="D41" s="36" t="s">
        <v>41</v>
      </c>
      <c r="E41" s="41" t="s">
        <v>63</v>
      </c>
      <c r="F41" s="37">
        <v>6</v>
      </c>
      <c r="G41" s="74"/>
      <c r="H41" s="37">
        <v>12</v>
      </c>
      <c r="I41" s="74"/>
      <c r="M41" s="75">
        <v>4</v>
      </c>
      <c r="N41" s="75">
        <v>4</v>
      </c>
      <c r="O41" s="75">
        <v>4</v>
      </c>
      <c r="P41" s="75"/>
    </row>
    <row r="42" spans="1:31" x14ac:dyDescent="0.25">
      <c r="A42" s="70"/>
      <c r="B42" s="73"/>
      <c r="C42" s="35" t="s">
        <v>64</v>
      </c>
      <c r="D42" s="36" t="s">
        <v>41</v>
      </c>
      <c r="E42" s="41" t="s">
        <v>65</v>
      </c>
      <c r="F42" s="37">
        <v>8</v>
      </c>
      <c r="G42" s="74"/>
      <c r="H42" s="37">
        <v>4</v>
      </c>
      <c r="I42" s="74"/>
      <c r="M42" s="75">
        <v>0</v>
      </c>
      <c r="N42" s="75">
        <v>2</v>
      </c>
      <c r="O42" s="75">
        <v>2</v>
      </c>
      <c r="P42" s="75"/>
    </row>
    <row r="43" spans="1:31" x14ac:dyDescent="0.25">
      <c r="A43" s="70"/>
      <c r="B43" s="73"/>
      <c r="C43" s="35" t="s">
        <v>66</v>
      </c>
      <c r="D43" s="36" t="s">
        <v>41</v>
      </c>
      <c r="E43" s="41" t="s">
        <v>67</v>
      </c>
      <c r="F43" s="37">
        <v>6</v>
      </c>
      <c r="G43" s="74"/>
      <c r="H43" s="37">
        <v>4</v>
      </c>
      <c r="I43" s="74"/>
      <c r="M43" s="75">
        <v>0</v>
      </c>
      <c r="N43" s="75">
        <v>2</v>
      </c>
      <c r="O43" s="75">
        <v>2</v>
      </c>
      <c r="P43" s="75"/>
    </row>
    <row r="44" spans="1:31" x14ac:dyDescent="0.25">
      <c r="A44" s="70"/>
      <c r="B44" s="73"/>
      <c r="C44" s="35" t="s">
        <v>68</v>
      </c>
      <c r="D44" s="36" t="s">
        <v>69</v>
      </c>
      <c r="E44" s="41" t="s">
        <v>70</v>
      </c>
      <c r="F44" s="37">
        <v>4</v>
      </c>
      <c r="G44" s="74"/>
      <c r="H44" s="37">
        <v>8</v>
      </c>
      <c r="I44" s="74"/>
      <c r="M44" s="75">
        <v>3</v>
      </c>
      <c r="N44" s="75">
        <v>1</v>
      </c>
      <c r="O44" s="75">
        <v>4</v>
      </c>
      <c r="P44" s="75"/>
    </row>
    <row r="45" spans="1:31" x14ac:dyDescent="0.25">
      <c r="A45" s="70"/>
      <c r="B45" s="73"/>
      <c r="C45" s="35" t="s">
        <v>71</v>
      </c>
      <c r="D45" s="36" t="s">
        <v>41</v>
      </c>
      <c r="E45" s="41" t="s">
        <v>19</v>
      </c>
      <c r="F45" s="37">
        <v>4</v>
      </c>
      <c r="G45" s="74"/>
      <c r="H45" s="37">
        <v>8</v>
      </c>
      <c r="I45" s="74"/>
      <c r="M45" s="75">
        <v>2</v>
      </c>
      <c r="N45" s="75">
        <v>2</v>
      </c>
      <c r="O45" s="75">
        <v>4</v>
      </c>
      <c r="P45" s="75"/>
    </row>
    <row r="46" spans="1:31" x14ac:dyDescent="0.25">
      <c r="A46" s="70"/>
      <c r="B46" s="29" t="s">
        <v>53</v>
      </c>
      <c r="C46" s="71"/>
      <c r="D46" s="50"/>
      <c r="E46" s="51"/>
      <c r="F46" s="68"/>
      <c r="G46" s="72">
        <f>SUM(F47:F49)</f>
        <v>8</v>
      </c>
      <c r="H46" s="68"/>
      <c r="I46" s="72">
        <f>SUM(H47:H49)</f>
        <v>10</v>
      </c>
      <c r="M46" s="111">
        <f>SUM(M47:M49)</f>
        <v>2.5</v>
      </c>
      <c r="N46" s="111">
        <f>SUM(N47:N49)</f>
        <v>2.5</v>
      </c>
      <c r="O46" s="111">
        <f>SUM(O47:O49)</f>
        <v>5</v>
      </c>
      <c r="P46" s="109">
        <f>M46+N46+O46</f>
        <v>10</v>
      </c>
    </row>
    <row r="47" spans="1:31" x14ac:dyDescent="0.25">
      <c r="A47" s="70"/>
      <c r="B47" s="73"/>
      <c r="C47" s="35" t="s">
        <v>54</v>
      </c>
      <c r="D47" s="36" t="s">
        <v>35</v>
      </c>
      <c r="E47" s="41" t="s">
        <v>70</v>
      </c>
      <c r="F47" s="37">
        <v>2</v>
      </c>
      <c r="G47" s="74"/>
      <c r="H47" s="37">
        <v>2</v>
      </c>
      <c r="I47" s="74"/>
      <c r="M47" s="75">
        <v>0.5</v>
      </c>
      <c r="N47" s="75">
        <v>0.5</v>
      </c>
      <c r="O47" s="75">
        <v>2</v>
      </c>
      <c r="P47" s="75"/>
    </row>
    <row r="48" spans="1:31" x14ac:dyDescent="0.25">
      <c r="A48" s="70"/>
      <c r="B48" s="73"/>
      <c r="C48" s="35" t="s">
        <v>72</v>
      </c>
      <c r="D48" s="36" t="s">
        <v>35</v>
      </c>
      <c r="E48" s="41" t="s">
        <v>67</v>
      </c>
      <c r="F48" s="37">
        <v>2</v>
      </c>
      <c r="G48" s="74"/>
      <c r="H48" s="37">
        <v>4</v>
      </c>
      <c r="I48" s="74"/>
      <c r="M48" s="75">
        <v>1</v>
      </c>
      <c r="N48" s="75">
        <v>1</v>
      </c>
      <c r="O48" s="75">
        <v>2</v>
      </c>
      <c r="P48" s="75"/>
    </row>
    <row r="49" spans="1:31" x14ac:dyDescent="0.25">
      <c r="A49" s="70"/>
      <c r="B49" s="76"/>
      <c r="C49" s="43" t="s">
        <v>55</v>
      </c>
      <c r="D49" s="44" t="s">
        <v>18</v>
      </c>
      <c r="E49" s="41" t="s">
        <v>19</v>
      </c>
      <c r="F49" s="45">
        <v>4</v>
      </c>
      <c r="G49" s="77"/>
      <c r="H49" s="45">
        <v>4</v>
      </c>
      <c r="I49" s="77"/>
      <c r="M49" s="78">
        <v>1</v>
      </c>
      <c r="N49" s="78">
        <v>1</v>
      </c>
      <c r="O49" s="78">
        <v>1</v>
      </c>
      <c r="P49" s="78"/>
    </row>
    <row r="50" spans="1:31" x14ac:dyDescent="0.25">
      <c r="A50" s="48" t="s">
        <v>73</v>
      </c>
      <c r="B50" s="29" t="s">
        <v>39</v>
      </c>
      <c r="C50" s="71"/>
      <c r="D50" s="50"/>
      <c r="E50" s="51"/>
      <c r="F50" s="52"/>
      <c r="G50" s="72">
        <f>SUM(F51:F55)</f>
        <v>21</v>
      </c>
      <c r="H50" s="52"/>
      <c r="I50" s="72">
        <f>SUM(H51:H55)</f>
        <v>21</v>
      </c>
      <c r="J50" s="5"/>
      <c r="K50" s="5"/>
      <c r="L50" s="5"/>
      <c r="M50" s="111">
        <f>SUM(M51:M55)</f>
        <v>11.5</v>
      </c>
      <c r="N50" s="111">
        <f t="shared" ref="N50:O50" si="1">SUM(N51:N55)</f>
        <v>6</v>
      </c>
      <c r="O50" s="111">
        <f t="shared" si="1"/>
        <v>3.5</v>
      </c>
      <c r="P50" s="111">
        <f>SUM(M50+N50+O50)</f>
        <v>21</v>
      </c>
    </row>
    <row r="51" spans="1:31" s="1" customFormat="1" ht="31.2" x14ac:dyDescent="0.25">
      <c r="A51" s="79"/>
      <c r="B51" s="80"/>
      <c r="C51" s="81" t="s">
        <v>74</v>
      </c>
      <c r="D51" s="82" t="s">
        <v>75</v>
      </c>
      <c r="E51" s="83" t="s">
        <v>19</v>
      </c>
      <c r="F51" s="84">
        <v>4</v>
      </c>
      <c r="G51" s="85"/>
      <c r="H51" s="124">
        <v>4</v>
      </c>
      <c r="I51" s="86"/>
      <c r="J51" s="4"/>
      <c r="K51" s="4"/>
      <c r="L51" s="4"/>
      <c r="M51" s="87">
        <v>0.5</v>
      </c>
      <c r="N51" s="87">
        <v>3</v>
      </c>
      <c r="O51" s="87">
        <v>0.5</v>
      </c>
      <c r="P51" s="87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</row>
    <row r="52" spans="1:31" ht="31.2" x14ac:dyDescent="0.25">
      <c r="A52" s="48"/>
      <c r="B52" s="62"/>
      <c r="C52" s="61" t="s">
        <v>76</v>
      </c>
      <c r="D52" s="55" t="s">
        <v>77</v>
      </c>
      <c r="E52" s="114" t="s">
        <v>78</v>
      </c>
      <c r="F52" s="88">
        <v>2</v>
      </c>
      <c r="G52" s="58"/>
      <c r="H52" s="88">
        <v>2</v>
      </c>
      <c r="I52" s="58"/>
      <c r="M52" s="69"/>
      <c r="N52" s="69">
        <v>2</v>
      </c>
      <c r="O52" s="69"/>
      <c r="P52" s="69"/>
    </row>
    <row r="53" spans="1:31" ht="31.2" x14ac:dyDescent="0.25">
      <c r="A53" s="48"/>
      <c r="B53" s="62"/>
      <c r="C53" s="61" t="s">
        <v>79</v>
      </c>
      <c r="D53" s="55" t="s">
        <v>41</v>
      </c>
      <c r="E53" s="89" t="s">
        <v>19</v>
      </c>
      <c r="F53" s="88">
        <v>5</v>
      </c>
      <c r="G53" s="58"/>
      <c r="H53" s="88">
        <v>5</v>
      </c>
      <c r="I53" s="58"/>
      <c r="M53" s="69">
        <v>3</v>
      </c>
      <c r="N53" s="69"/>
      <c r="O53" s="69">
        <v>2</v>
      </c>
      <c r="P53" s="69"/>
    </row>
    <row r="54" spans="1:31" ht="31.2" x14ac:dyDescent="0.25">
      <c r="A54" s="48"/>
      <c r="B54" s="62"/>
      <c r="C54" s="61" t="s">
        <v>80</v>
      </c>
      <c r="D54" s="55" t="s">
        <v>81</v>
      </c>
      <c r="E54" s="89" t="s">
        <v>82</v>
      </c>
      <c r="F54" s="88">
        <v>4</v>
      </c>
      <c r="G54" s="58"/>
      <c r="H54" s="88">
        <v>6</v>
      </c>
      <c r="I54" s="58"/>
      <c r="M54" s="69">
        <v>6</v>
      </c>
      <c r="N54" s="69"/>
      <c r="O54" s="69"/>
      <c r="P54" s="69"/>
    </row>
    <row r="55" spans="1:31" ht="31.2" x14ac:dyDescent="0.25">
      <c r="A55" s="48"/>
      <c r="B55" s="63"/>
      <c r="C55" s="90" t="s">
        <v>83</v>
      </c>
      <c r="D55" s="64" t="s">
        <v>84</v>
      </c>
      <c r="E55" s="91" t="s">
        <v>85</v>
      </c>
      <c r="F55" s="92">
        <v>6</v>
      </c>
      <c r="G55" s="65"/>
      <c r="H55" s="92">
        <v>4</v>
      </c>
      <c r="I55" s="65"/>
      <c r="M55" s="93">
        <v>2</v>
      </c>
      <c r="N55" s="93">
        <v>1</v>
      </c>
      <c r="O55" s="93">
        <v>1</v>
      </c>
      <c r="P55" s="93"/>
    </row>
    <row r="56" spans="1:31" x14ac:dyDescent="0.25">
      <c r="A56" s="48"/>
      <c r="B56" s="29" t="s">
        <v>49</v>
      </c>
      <c r="C56" s="71"/>
      <c r="D56" s="50"/>
      <c r="E56" s="51"/>
      <c r="F56" s="68"/>
      <c r="G56" s="72">
        <f>SUM(F57:F63)</f>
        <v>27</v>
      </c>
      <c r="H56" s="68"/>
      <c r="I56" s="72">
        <f>SUM(H57:H63)</f>
        <v>9</v>
      </c>
      <c r="M56" s="111">
        <f>SUM(M57:M63)</f>
        <v>3</v>
      </c>
      <c r="N56" s="111">
        <f t="shared" ref="N56:O56" si="2">SUM(N57:N63)</f>
        <v>4</v>
      </c>
      <c r="O56" s="111">
        <f t="shared" si="2"/>
        <v>2</v>
      </c>
      <c r="P56" s="111">
        <f>SUM(M56+N56+O56)</f>
        <v>9</v>
      </c>
    </row>
    <row r="57" spans="1:31" ht="31.2" x14ac:dyDescent="0.25">
      <c r="A57" s="48"/>
      <c r="B57" s="62"/>
      <c r="C57" s="61" t="s">
        <v>86</v>
      </c>
      <c r="D57" s="55" t="s">
        <v>41</v>
      </c>
      <c r="E57" s="89" t="s">
        <v>19</v>
      </c>
      <c r="F57" s="88">
        <v>5</v>
      </c>
      <c r="G57" s="58"/>
      <c r="H57" s="127">
        <v>2</v>
      </c>
      <c r="I57" s="58"/>
      <c r="M57" s="69"/>
      <c r="N57" s="69">
        <v>2</v>
      </c>
      <c r="O57" s="69"/>
      <c r="P57" s="69"/>
    </row>
    <row r="58" spans="1:31" x14ac:dyDescent="0.25">
      <c r="A58" s="48"/>
      <c r="B58" s="62"/>
      <c r="C58" s="61" t="s">
        <v>87</v>
      </c>
      <c r="D58" s="55" t="s">
        <v>41</v>
      </c>
      <c r="E58" s="89" t="s">
        <v>45</v>
      </c>
      <c r="F58" s="88">
        <v>3</v>
      </c>
      <c r="G58" s="58"/>
      <c r="H58" s="88">
        <v>3</v>
      </c>
      <c r="I58" s="58"/>
      <c r="M58" s="69">
        <v>3</v>
      </c>
      <c r="N58" s="69"/>
      <c r="O58" s="69"/>
      <c r="P58" s="69"/>
    </row>
    <row r="59" spans="1:31" x14ac:dyDescent="0.25">
      <c r="A59" s="48"/>
      <c r="B59" s="62"/>
      <c r="C59" s="61" t="s">
        <v>88</v>
      </c>
      <c r="D59" s="55" t="s">
        <v>41</v>
      </c>
      <c r="E59" s="89" t="s">
        <v>60</v>
      </c>
      <c r="F59" s="88">
        <v>3</v>
      </c>
      <c r="G59" s="58"/>
      <c r="H59" s="122">
        <v>0</v>
      </c>
      <c r="I59" s="58"/>
      <c r="M59" s="69"/>
      <c r="N59" s="69"/>
      <c r="O59" s="69"/>
      <c r="P59" s="69"/>
    </row>
    <row r="60" spans="1:31" ht="31.2" x14ac:dyDescent="0.25">
      <c r="A60" s="48"/>
      <c r="B60" s="62"/>
      <c r="C60" s="61" t="s">
        <v>89</v>
      </c>
      <c r="D60" s="55" t="s">
        <v>41</v>
      </c>
      <c r="E60" s="89" t="s">
        <v>19</v>
      </c>
      <c r="F60" s="88">
        <v>6</v>
      </c>
      <c r="G60" s="58"/>
      <c r="H60" s="122">
        <v>0</v>
      </c>
      <c r="I60" s="58"/>
      <c r="M60" s="69"/>
      <c r="N60" s="69"/>
      <c r="O60" s="69"/>
      <c r="P60" s="69"/>
    </row>
    <row r="61" spans="1:31" x14ac:dyDescent="0.25">
      <c r="A61" s="48"/>
      <c r="B61" s="62"/>
      <c r="C61" s="61" t="s">
        <v>90</v>
      </c>
      <c r="D61" s="55" t="s">
        <v>41</v>
      </c>
      <c r="E61" s="89" t="s">
        <v>78</v>
      </c>
      <c r="F61" s="88">
        <v>2</v>
      </c>
      <c r="G61" s="58"/>
      <c r="H61" s="88">
        <v>2</v>
      </c>
      <c r="I61" s="58"/>
      <c r="M61" s="69"/>
      <c r="N61" s="69">
        <v>2</v>
      </c>
      <c r="O61" s="69"/>
      <c r="P61" s="69"/>
    </row>
    <row r="62" spans="1:31" ht="31.2" x14ac:dyDescent="0.25">
      <c r="A62" s="48"/>
      <c r="B62" s="62"/>
      <c r="C62" s="61" t="s">
        <v>91</v>
      </c>
      <c r="D62" s="55" t="s">
        <v>92</v>
      </c>
      <c r="E62" s="89" t="s">
        <v>78</v>
      </c>
      <c r="F62" s="88">
        <v>5</v>
      </c>
      <c r="G62" s="58"/>
      <c r="H62" s="122">
        <v>2</v>
      </c>
      <c r="I62" s="58"/>
      <c r="M62" s="69"/>
      <c r="N62" s="69"/>
      <c r="O62" s="69">
        <v>2</v>
      </c>
      <c r="P62" s="69"/>
    </row>
    <row r="63" spans="1:31" ht="31.2" x14ac:dyDescent="0.25">
      <c r="A63" s="48"/>
      <c r="B63" s="63"/>
      <c r="C63" s="90" t="s">
        <v>93</v>
      </c>
      <c r="D63" s="64" t="s">
        <v>41</v>
      </c>
      <c r="E63" s="91" t="s">
        <v>94</v>
      </c>
      <c r="F63" s="92">
        <v>3</v>
      </c>
      <c r="G63" s="65"/>
      <c r="H63" s="123">
        <v>0</v>
      </c>
      <c r="I63" s="65"/>
      <c r="M63" s="93"/>
      <c r="N63" s="93"/>
      <c r="O63" s="93"/>
      <c r="P63" s="93"/>
    </row>
    <row r="64" spans="1:31" x14ac:dyDescent="0.25">
      <c r="A64" s="48"/>
      <c r="B64" s="94" t="s">
        <v>53</v>
      </c>
      <c r="C64" s="95"/>
      <c r="D64" s="96"/>
      <c r="E64" s="97"/>
      <c r="F64" s="98"/>
      <c r="G64" s="99">
        <f>SUM(F65:F67)</f>
        <v>11</v>
      </c>
      <c r="H64" s="98"/>
      <c r="I64" s="99">
        <f>SUM(H65:H67)</f>
        <v>13</v>
      </c>
      <c r="M64" s="129">
        <f>SUM(M65:M67)</f>
        <v>3</v>
      </c>
      <c r="N64" s="129">
        <f t="shared" ref="N64:O64" si="3">SUM(N65:N67)</f>
        <v>5</v>
      </c>
      <c r="O64" s="129">
        <f t="shared" si="3"/>
        <v>5</v>
      </c>
      <c r="P64" s="129">
        <f>SUM(M64+N64+O64)</f>
        <v>13</v>
      </c>
    </row>
    <row r="65" spans="1:16" x14ac:dyDescent="0.25">
      <c r="A65" s="79"/>
      <c r="B65" s="80"/>
      <c r="C65" s="81" t="s">
        <v>95</v>
      </c>
      <c r="D65" s="82" t="s">
        <v>35</v>
      </c>
      <c r="E65" s="120" t="s">
        <v>19</v>
      </c>
      <c r="F65" s="100">
        <v>5</v>
      </c>
      <c r="G65" s="85"/>
      <c r="H65" s="100">
        <v>5</v>
      </c>
      <c r="I65" s="86"/>
      <c r="M65" s="87">
        <v>1</v>
      </c>
      <c r="N65" s="87">
        <v>2</v>
      </c>
      <c r="O65" s="87">
        <v>2</v>
      </c>
      <c r="P65" s="87"/>
    </row>
    <row r="66" spans="1:16" x14ac:dyDescent="0.25">
      <c r="A66" s="79"/>
      <c r="B66" s="115"/>
      <c r="C66" s="116" t="s">
        <v>96</v>
      </c>
      <c r="D66" s="117" t="s">
        <v>35</v>
      </c>
      <c r="E66" s="118" t="s">
        <v>97</v>
      </c>
      <c r="F66" s="57">
        <v>3</v>
      </c>
      <c r="G66" s="119"/>
      <c r="H66" s="57">
        <v>5</v>
      </c>
      <c r="I66" s="58"/>
      <c r="M66" s="69">
        <v>1</v>
      </c>
      <c r="N66" s="69">
        <v>2</v>
      </c>
      <c r="O66" s="69">
        <v>2</v>
      </c>
      <c r="P66" s="69"/>
    </row>
    <row r="67" spans="1:16" x14ac:dyDescent="0.25">
      <c r="A67" s="101"/>
      <c r="B67" s="63"/>
      <c r="C67" s="90" t="s">
        <v>55</v>
      </c>
      <c r="D67" s="64" t="s">
        <v>18</v>
      </c>
      <c r="E67" s="113" t="s">
        <v>19</v>
      </c>
      <c r="F67" s="92">
        <v>3</v>
      </c>
      <c r="G67" s="65"/>
      <c r="H67" s="92">
        <v>3</v>
      </c>
      <c r="I67" s="65"/>
      <c r="M67" s="93">
        <v>1</v>
      </c>
      <c r="N67" s="93">
        <v>1</v>
      </c>
      <c r="O67" s="93">
        <v>1</v>
      </c>
      <c r="P67" s="93"/>
    </row>
    <row r="68" spans="1:16" x14ac:dyDescent="0.25">
      <c r="A68" s="70" t="s">
        <v>98</v>
      </c>
      <c r="B68" s="29" t="s">
        <v>39</v>
      </c>
      <c r="C68" s="71"/>
      <c r="D68" s="50"/>
      <c r="E68" s="51"/>
      <c r="F68" s="68"/>
      <c r="G68" s="72">
        <f>SUM(F69:F69)</f>
        <v>5</v>
      </c>
      <c r="H68" s="68"/>
      <c r="I68" s="72">
        <f>SUM(H69:H69)</f>
        <v>6</v>
      </c>
      <c r="J68" s="5"/>
      <c r="K68" s="5"/>
      <c r="L68" s="5"/>
      <c r="M68" s="111">
        <f>M69</f>
        <v>0</v>
      </c>
      <c r="N68" s="111">
        <f>N69</f>
        <v>4</v>
      </c>
      <c r="O68" s="111">
        <f>O69</f>
        <v>2</v>
      </c>
      <c r="P68" s="109">
        <f>M68+N68+O68</f>
        <v>6</v>
      </c>
    </row>
    <row r="69" spans="1:16" s="106" customFormat="1" x14ac:dyDescent="0.25">
      <c r="A69" s="70"/>
      <c r="B69" s="73"/>
      <c r="C69" s="35" t="s">
        <v>99</v>
      </c>
      <c r="D69" s="36"/>
      <c r="E69" s="41" t="s">
        <v>3</v>
      </c>
      <c r="F69" s="37">
        <v>5</v>
      </c>
      <c r="G69" s="74"/>
      <c r="H69" s="37">
        <v>6</v>
      </c>
      <c r="I69" s="74"/>
      <c r="J69" s="4"/>
      <c r="K69" s="4"/>
      <c r="L69" s="4"/>
      <c r="M69" s="75">
        <v>0</v>
      </c>
      <c r="N69" s="75">
        <v>4</v>
      </c>
      <c r="O69" s="75">
        <v>2</v>
      </c>
      <c r="P69" s="75"/>
    </row>
    <row r="70" spans="1:16" s="8" customFormat="1" x14ac:dyDescent="0.25">
      <c r="A70" s="70"/>
      <c r="B70" s="29" t="s">
        <v>49</v>
      </c>
      <c r="C70" s="71"/>
      <c r="D70" s="50"/>
      <c r="E70" s="51"/>
      <c r="F70" s="68"/>
      <c r="G70" s="72">
        <f>SUM(F71:F77)</f>
        <v>27</v>
      </c>
      <c r="H70" s="68"/>
      <c r="I70" s="72">
        <f>SUM(H71:H77)</f>
        <v>26</v>
      </c>
      <c r="J70" s="4"/>
      <c r="K70" s="4"/>
      <c r="L70" s="4"/>
      <c r="M70" s="111">
        <f>SUM(M71:M77)</f>
        <v>12</v>
      </c>
      <c r="N70" s="111">
        <f>SUM(N71:N77)</f>
        <v>8</v>
      </c>
      <c r="O70" s="111">
        <f>SUM(O71:O77)</f>
        <v>6</v>
      </c>
      <c r="P70" s="109">
        <f>M70+N70+O70</f>
        <v>26</v>
      </c>
    </row>
    <row r="71" spans="1:16" s="8" customFormat="1" x14ac:dyDescent="0.25">
      <c r="A71" s="70"/>
      <c r="B71" s="73"/>
      <c r="C71" s="35" t="s">
        <v>100</v>
      </c>
      <c r="D71" s="36"/>
      <c r="E71" s="41" t="s">
        <v>101</v>
      </c>
      <c r="F71" s="37">
        <v>5</v>
      </c>
      <c r="G71" s="74"/>
      <c r="H71" s="130">
        <v>1</v>
      </c>
      <c r="I71" s="74"/>
      <c r="J71" s="4"/>
      <c r="K71" s="4"/>
      <c r="L71" s="4"/>
      <c r="M71" s="75">
        <v>0</v>
      </c>
      <c r="N71" s="75">
        <v>1</v>
      </c>
      <c r="O71" s="75">
        <v>0</v>
      </c>
      <c r="P71" s="75"/>
    </row>
    <row r="72" spans="1:16" s="8" customFormat="1" ht="31.2" x14ac:dyDescent="0.25">
      <c r="A72" s="70"/>
      <c r="B72" s="73"/>
      <c r="C72" s="35" t="s">
        <v>86</v>
      </c>
      <c r="D72" s="36"/>
      <c r="E72" s="41" t="s">
        <v>101</v>
      </c>
      <c r="F72" s="37">
        <v>3</v>
      </c>
      <c r="G72" s="74"/>
      <c r="H72" s="37">
        <v>7</v>
      </c>
      <c r="I72" s="74"/>
      <c r="J72" s="4"/>
      <c r="K72" s="4"/>
      <c r="L72" s="4"/>
      <c r="M72" s="75">
        <v>7</v>
      </c>
      <c r="N72" s="75"/>
      <c r="O72" s="75"/>
      <c r="P72" s="75"/>
    </row>
    <row r="73" spans="1:16" x14ac:dyDescent="0.25">
      <c r="A73" s="70"/>
      <c r="B73" s="73"/>
      <c r="C73" s="35" t="s">
        <v>102</v>
      </c>
      <c r="D73" s="36"/>
      <c r="E73" s="41" t="s">
        <v>103</v>
      </c>
      <c r="F73" s="37">
        <v>4</v>
      </c>
      <c r="G73" s="74"/>
      <c r="H73" s="37">
        <v>4</v>
      </c>
      <c r="I73" s="74"/>
      <c r="M73" s="75"/>
      <c r="N73" s="75">
        <v>4</v>
      </c>
      <c r="O73" s="75"/>
      <c r="P73" s="75"/>
    </row>
    <row r="74" spans="1:16" x14ac:dyDescent="0.25">
      <c r="A74" s="70"/>
      <c r="B74" s="73"/>
      <c r="C74" s="35" t="s">
        <v>88</v>
      </c>
      <c r="D74" s="36"/>
      <c r="E74" s="41" t="s">
        <v>67</v>
      </c>
      <c r="F74" s="37">
        <v>3</v>
      </c>
      <c r="G74" s="74"/>
      <c r="H74" s="37">
        <v>4</v>
      </c>
      <c r="I74" s="74"/>
      <c r="M74" s="75">
        <v>2</v>
      </c>
      <c r="N74" s="75">
        <v>2</v>
      </c>
      <c r="O74" s="75"/>
      <c r="P74" s="75"/>
    </row>
    <row r="75" spans="1:16" ht="31.2" x14ac:dyDescent="0.25">
      <c r="A75" s="70"/>
      <c r="B75" s="73"/>
      <c r="C75" s="35" t="s">
        <v>89</v>
      </c>
      <c r="D75" s="36"/>
      <c r="E75" s="41" t="s">
        <v>67</v>
      </c>
      <c r="F75" s="37">
        <v>6</v>
      </c>
      <c r="G75" s="74"/>
      <c r="H75" s="130">
        <v>4</v>
      </c>
      <c r="I75" s="74"/>
      <c r="M75" s="75">
        <v>3</v>
      </c>
      <c r="N75" s="75">
        <v>1</v>
      </c>
      <c r="O75" s="75"/>
      <c r="P75" s="75"/>
    </row>
    <row r="76" spans="1:16" ht="31.2" x14ac:dyDescent="0.25">
      <c r="A76" s="70"/>
      <c r="B76" s="73"/>
      <c r="C76" s="35" t="s">
        <v>91</v>
      </c>
      <c r="D76" s="36"/>
      <c r="E76" s="41" t="s">
        <v>70</v>
      </c>
      <c r="F76" s="37">
        <v>3</v>
      </c>
      <c r="G76" s="74"/>
      <c r="H76" s="37">
        <v>2</v>
      </c>
      <c r="I76" s="74"/>
      <c r="M76" s="75"/>
      <c r="N76" s="75"/>
      <c r="O76" s="75">
        <v>2</v>
      </c>
      <c r="P76" s="75"/>
    </row>
    <row r="77" spans="1:16" ht="31.2" x14ac:dyDescent="0.25">
      <c r="A77" s="70"/>
      <c r="B77" s="73"/>
      <c r="C77" s="35" t="s">
        <v>93</v>
      </c>
      <c r="D77" s="36"/>
      <c r="E77" s="41" t="s">
        <v>104</v>
      </c>
      <c r="F77" s="37">
        <v>3</v>
      </c>
      <c r="G77" s="74"/>
      <c r="H77" s="37">
        <v>4</v>
      </c>
      <c r="I77" s="74"/>
      <c r="M77" s="75"/>
      <c r="N77" s="75"/>
      <c r="O77" s="75">
        <v>4</v>
      </c>
      <c r="P77" s="75"/>
    </row>
    <row r="78" spans="1:16" x14ac:dyDescent="0.25">
      <c r="A78" s="70"/>
      <c r="B78" s="29" t="s">
        <v>53</v>
      </c>
      <c r="C78" s="71"/>
      <c r="D78" s="50"/>
      <c r="E78" s="51"/>
      <c r="F78" s="68"/>
      <c r="G78" s="72">
        <f>SUM(F79:F81)</f>
        <v>11</v>
      </c>
      <c r="H78" s="68"/>
      <c r="I78" s="72">
        <f>SUM(H79:H81)</f>
        <v>10</v>
      </c>
      <c r="M78" s="111">
        <f>SUM(M79:M81)</f>
        <v>2</v>
      </c>
      <c r="N78" s="111">
        <f>SUM(N79:N81)</f>
        <v>3</v>
      </c>
      <c r="O78" s="111">
        <f>SUM(O79:O81)</f>
        <v>5</v>
      </c>
      <c r="P78" s="109">
        <f>M78+N78+O78</f>
        <v>10</v>
      </c>
    </row>
    <row r="79" spans="1:16" x14ac:dyDescent="0.25">
      <c r="A79" s="70"/>
      <c r="B79" s="73"/>
      <c r="C79" s="35" t="s">
        <v>95</v>
      </c>
      <c r="D79" s="36" t="s">
        <v>35</v>
      </c>
      <c r="E79" s="41" t="s">
        <v>45</v>
      </c>
      <c r="F79" s="37">
        <v>2</v>
      </c>
      <c r="G79" s="74"/>
      <c r="H79" s="37">
        <v>2</v>
      </c>
      <c r="I79" s="74"/>
      <c r="M79" s="75"/>
      <c r="N79" s="75"/>
      <c r="O79" s="75">
        <v>2</v>
      </c>
      <c r="P79" s="75"/>
    </row>
    <row r="80" spans="1:16" x14ac:dyDescent="0.25">
      <c r="A80" s="70"/>
      <c r="B80" s="73"/>
      <c r="C80" s="35" t="s">
        <v>96</v>
      </c>
      <c r="D80" s="36" t="s">
        <v>35</v>
      </c>
      <c r="E80" s="41" t="s">
        <v>78</v>
      </c>
      <c r="F80" s="37">
        <v>3</v>
      </c>
      <c r="G80" s="74"/>
      <c r="H80" s="37">
        <v>3</v>
      </c>
      <c r="I80" s="74"/>
      <c r="M80" s="75"/>
      <c r="N80" s="75">
        <v>1</v>
      </c>
      <c r="O80" s="75">
        <v>2</v>
      </c>
      <c r="P80" s="75"/>
    </row>
    <row r="81" spans="1:16" x14ac:dyDescent="0.25">
      <c r="A81" s="70"/>
      <c r="B81" s="76"/>
      <c r="C81" s="43" t="s">
        <v>55</v>
      </c>
      <c r="D81" s="44" t="s">
        <v>18</v>
      </c>
      <c r="E81" s="41" t="s">
        <v>19</v>
      </c>
      <c r="F81" s="45">
        <v>6</v>
      </c>
      <c r="G81" s="77"/>
      <c r="H81" s="45">
        <v>5</v>
      </c>
      <c r="I81" s="77"/>
      <c r="M81" s="78">
        <v>2</v>
      </c>
      <c r="N81" s="78">
        <v>2</v>
      </c>
      <c r="O81" s="78">
        <v>1</v>
      </c>
      <c r="P81" s="78"/>
    </row>
    <row r="82" spans="1:16" x14ac:dyDescent="0.25">
      <c r="A82" s="48" t="s">
        <v>105</v>
      </c>
      <c r="B82" s="29" t="s">
        <v>39</v>
      </c>
      <c r="C82" s="71"/>
      <c r="D82" s="50"/>
      <c r="E82" s="51"/>
      <c r="F82" s="52"/>
      <c r="G82" s="72">
        <f>SUM(F83:F83)</f>
        <v>2</v>
      </c>
      <c r="H82" s="126"/>
      <c r="I82" s="72">
        <f>SUM(H83:H83)</f>
        <v>1</v>
      </c>
      <c r="J82" s="5"/>
      <c r="K82" s="5"/>
      <c r="L82" s="5"/>
      <c r="M82" s="111">
        <f>SUM(M83)</f>
        <v>0</v>
      </c>
      <c r="N82" s="111">
        <f t="shared" ref="N82:O82" si="4">SUM(N83)</f>
        <v>1</v>
      </c>
      <c r="O82" s="111">
        <f t="shared" si="4"/>
        <v>0</v>
      </c>
      <c r="P82" s="111">
        <f>SUM(M83:O83)</f>
        <v>1</v>
      </c>
    </row>
    <row r="83" spans="1:16" x14ac:dyDescent="0.25">
      <c r="A83" s="79"/>
      <c r="B83" s="80"/>
      <c r="C83" s="81" t="s">
        <v>106</v>
      </c>
      <c r="D83" s="82"/>
      <c r="E83" s="83" t="s">
        <v>109</v>
      </c>
      <c r="F83" s="84">
        <v>2</v>
      </c>
      <c r="G83" s="125"/>
      <c r="H83" s="134">
        <v>1</v>
      </c>
      <c r="I83" s="86"/>
      <c r="M83" s="87"/>
      <c r="N83" s="87">
        <v>1</v>
      </c>
      <c r="O83" s="87"/>
      <c r="P83" s="87"/>
    </row>
    <row r="84" spans="1:16" x14ac:dyDescent="0.25">
      <c r="A84" s="48"/>
      <c r="B84" s="29" t="s">
        <v>49</v>
      </c>
      <c r="C84" s="71"/>
      <c r="D84" s="50"/>
      <c r="E84" s="51"/>
      <c r="F84" s="68"/>
      <c r="G84" s="72">
        <f>SUM(F85:F91)</f>
        <v>41</v>
      </c>
      <c r="H84" s="68"/>
      <c r="I84" s="72">
        <f>SUM(H85:H91)</f>
        <v>67</v>
      </c>
      <c r="M84" s="111">
        <f>SUM(M85:M91)</f>
        <v>22</v>
      </c>
      <c r="N84" s="111">
        <f t="shared" ref="N84:O84" si="5">SUM(N85:N91)</f>
        <v>22</v>
      </c>
      <c r="O84" s="111">
        <f t="shared" si="5"/>
        <v>23</v>
      </c>
      <c r="P84" s="111">
        <f>SUM(M84:O84)</f>
        <v>67</v>
      </c>
    </row>
    <row r="85" spans="1:16" x14ac:dyDescent="0.25">
      <c r="A85" s="48"/>
      <c r="B85" s="62"/>
      <c r="C85" s="61" t="s">
        <v>100</v>
      </c>
      <c r="D85" s="55"/>
      <c r="E85" s="89" t="s">
        <v>101</v>
      </c>
      <c r="F85" s="88">
        <v>4</v>
      </c>
      <c r="G85" s="86"/>
      <c r="H85" s="135">
        <v>8</v>
      </c>
      <c r="I85" s="86"/>
      <c r="M85" s="69"/>
      <c r="N85" s="69">
        <v>8</v>
      </c>
      <c r="O85" s="69"/>
      <c r="P85" s="69"/>
    </row>
    <row r="86" spans="1:16" ht="31.2" x14ac:dyDescent="0.25">
      <c r="A86" s="48"/>
      <c r="B86" s="62"/>
      <c r="C86" s="61" t="s">
        <v>89</v>
      </c>
      <c r="D86" s="55"/>
      <c r="E86" s="89" t="s">
        <v>67</v>
      </c>
      <c r="F86" s="88">
        <v>2</v>
      </c>
      <c r="G86" s="58"/>
      <c r="H86" s="135">
        <v>8</v>
      </c>
      <c r="I86" s="58"/>
      <c r="M86" s="69">
        <v>8</v>
      </c>
      <c r="N86" s="69"/>
      <c r="O86" s="69"/>
      <c r="P86" s="69"/>
    </row>
    <row r="87" spans="1:16" x14ac:dyDescent="0.25">
      <c r="A87" s="48"/>
      <c r="B87" s="62"/>
      <c r="C87" s="61" t="s">
        <v>107</v>
      </c>
      <c r="D87" s="55"/>
      <c r="E87" s="89" t="s">
        <v>110</v>
      </c>
      <c r="F87" s="88">
        <v>5</v>
      </c>
      <c r="G87" s="58"/>
      <c r="H87" s="135">
        <v>10</v>
      </c>
      <c r="I87" s="58"/>
      <c r="M87" s="69">
        <v>3</v>
      </c>
      <c r="N87" s="69">
        <v>2</v>
      </c>
      <c r="O87" s="69">
        <v>5</v>
      </c>
      <c r="P87" s="69"/>
    </row>
    <row r="88" spans="1:16" x14ac:dyDescent="0.25">
      <c r="A88" s="48"/>
      <c r="B88" s="62"/>
      <c r="C88" s="61" t="s">
        <v>108</v>
      </c>
      <c r="D88" s="55"/>
      <c r="E88" s="89" t="s">
        <v>110</v>
      </c>
      <c r="F88" s="88">
        <v>5</v>
      </c>
      <c r="G88" s="58"/>
      <c r="H88" s="138">
        <v>1</v>
      </c>
      <c r="I88" s="58"/>
      <c r="M88" s="69"/>
      <c r="N88" s="69"/>
      <c r="O88" s="69">
        <v>1</v>
      </c>
      <c r="P88" s="69"/>
    </row>
    <row r="89" spans="1:16" x14ac:dyDescent="0.25">
      <c r="A89" s="48"/>
      <c r="B89" s="62"/>
      <c r="C89" s="61" t="s">
        <v>113</v>
      </c>
      <c r="D89" s="55"/>
      <c r="E89" s="89" t="s">
        <v>114</v>
      </c>
      <c r="F89" s="88">
        <v>5</v>
      </c>
      <c r="G89" s="58"/>
      <c r="H89" s="135">
        <v>10</v>
      </c>
      <c r="I89" s="58"/>
      <c r="M89" s="69">
        <v>0</v>
      </c>
      <c r="N89" s="69">
        <v>4</v>
      </c>
      <c r="O89" s="69">
        <v>6</v>
      </c>
      <c r="P89" s="69"/>
    </row>
    <row r="90" spans="1:16" x14ac:dyDescent="0.25">
      <c r="A90" s="48"/>
      <c r="B90" s="62"/>
      <c r="C90" s="61" t="s">
        <v>115</v>
      </c>
      <c r="D90" s="55"/>
      <c r="E90" s="89" t="s">
        <v>111</v>
      </c>
      <c r="F90" s="88">
        <v>10</v>
      </c>
      <c r="G90" s="58"/>
      <c r="H90" s="135">
        <v>20</v>
      </c>
      <c r="I90" s="58"/>
      <c r="M90" s="69">
        <v>8.5</v>
      </c>
      <c r="N90" s="69">
        <v>3</v>
      </c>
      <c r="O90" s="69">
        <v>8.5</v>
      </c>
      <c r="P90" s="69"/>
    </row>
    <row r="91" spans="1:16" x14ac:dyDescent="0.25">
      <c r="A91" s="48"/>
      <c r="B91" s="63"/>
      <c r="C91" s="90" t="s">
        <v>112</v>
      </c>
      <c r="D91" s="64"/>
      <c r="E91" s="91" t="s">
        <v>111</v>
      </c>
      <c r="F91" s="92">
        <v>10</v>
      </c>
      <c r="G91" s="65"/>
      <c r="H91" s="135">
        <v>10</v>
      </c>
      <c r="I91" s="65"/>
      <c r="M91" s="93">
        <v>2.5</v>
      </c>
      <c r="N91" s="93">
        <v>5</v>
      </c>
      <c r="O91" s="93">
        <v>2.5</v>
      </c>
      <c r="P91" s="93"/>
    </row>
    <row r="92" spans="1:16" x14ac:dyDescent="0.25">
      <c r="A92" s="48"/>
      <c r="B92" s="94" t="s">
        <v>53</v>
      </c>
      <c r="C92" s="95"/>
      <c r="D92" s="96"/>
      <c r="E92" s="97"/>
      <c r="F92" s="98"/>
      <c r="G92" s="99">
        <f>SUM(F93:F94)</f>
        <v>4</v>
      </c>
      <c r="H92" s="68"/>
      <c r="I92" s="72">
        <f>SUM(H93:H94)</f>
        <v>4</v>
      </c>
      <c r="M92" s="129">
        <f>SUM(M93:M94)</f>
        <v>1</v>
      </c>
      <c r="N92" s="129">
        <f t="shared" ref="N92:O92" si="6">SUM(N93:N94)</f>
        <v>1</v>
      </c>
      <c r="O92" s="129">
        <f t="shared" si="6"/>
        <v>2</v>
      </c>
      <c r="P92" s="129">
        <f>SUM(M92:O92)</f>
        <v>4</v>
      </c>
    </row>
    <row r="93" spans="1:16" x14ac:dyDescent="0.25">
      <c r="A93" s="79"/>
      <c r="B93" s="80"/>
      <c r="C93" s="81" t="s">
        <v>95</v>
      </c>
      <c r="D93" s="82" t="s">
        <v>35</v>
      </c>
      <c r="E93" s="120" t="s">
        <v>45</v>
      </c>
      <c r="F93" s="100">
        <v>2</v>
      </c>
      <c r="G93" s="85"/>
      <c r="H93" s="136">
        <v>2</v>
      </c>
      <c r="I93" s="86"/>
      <c r="M93" s="87">
        <v>1</v>
      </c>
      <c r="N93" s="87"/>
      <c r="O93" s="87">
        <v>1</v>
      </c>
      <c r="P93" s="87"/>
    </row>
    <row r="94" spans="1:16" x14ac:dyDescent="0.25">
      <c r="A94" s="131"/>
      <c r="B94" s="115"/>
      <c r="C94" s="116" t="s">
        <v>96</v>
      </c>
      <c r="D94" s="117" t="s">
        <v>35</v>
      </c>
      <c r="E94" s="132" t="s">
        <v>78</v>
      </c>
      <c r="F94" s="57">
        <v>2</v>
      </c>
      <c r="G94" s="119"/>
      <c r="H94" s="137">
        <v>2</v>
      </c>
      <c r="I94" s="58"/>
      <c r="J94" s="133"/>
      <c r="K94" s="133"/>
      <c r="L94" s="133"/>
      <c r="M94" s="69"/>
      <c r="N94" s="69">
        <v>1</v>
      </c>
      <c r="O94" s="69">
        <v>1</v>
      </c>
      <c r="P94" s="69"/>
    </row>
    <row r="95" spans="1:16" x14ac:dyDescent="0.25">
      <c r="A95" s="102" t="s">
        <v>5</v>
      </c>
      <c r="B95" s="102"/>
      <c r="C95" s="103"/>
      <c r="D95" s="103"/>
      <c r="E95" s="104"/>
      <c r="F95" s="105">
        <f>SUM(F5:F94)</f>
        <v>307</v>
      </c>
      <c r="G95" s="105"/>
      <c r="H95" s="105">
        <f>SUM(H5:H94)</f>
        <v>296</v>
      </c>
      <c r="I95" s="105">
        <f>SUM(I5:I94)</f>
        <v>296</v>
      </c>
      <c r="M95" s="107">
        <f t="shared" ref="M95:N95" si="7">SUM(M6+M8+M12+M20+M27+M31+M34+M38+M46+M50+M56+M64+M68+M70+M78+M82+M84+M92)</f>
        <v>98.5</v>
      </c>
      <c r="N95" s="107">
        <f t="shared" si="7"/>
        <v>99</v>
      </c>
      <c r="O95" s="107">
        <f>SUM(O6+O8+O12+O20+O27+O31+O34+O38+O46+O50+O56+O64+O68+O70+O78+O82+O84+O92)</f>
        <v>98.5</v>
      </c>
      <c r="P95" s="107">
        <f>SUM(P6+P8+P12+P20+P27+P31+P34+P38+P46+P50+P56+P64+P68+P70+P78+P82+P84+P92)</f>
        <v>296</v>
      </c>
    </row>
    <row r="96" spans="1:16" x14ac:dyDescent="0.25">
      <c r="J96" s="106"/>
      <c r="K96" s="106"/>
      <c r="L96" s="106"/>
    </row>
  </sheetData>
  <sheetProtection selectLockedCells="1" selectUnlockedCells="1"/>
  <conditionalFormatting sqref="I5:I26 H51:I51 H57 I28:I81 I84:I94 M5:P95">
    <cfRule type="cellIs" dxfId="2" priority="4" stopIfTrue="1" operator="equal">
      <formula>0</formula>
    </cfRule>
  </conditionalFormatting>
  <conditionalFormatting sqref="I27">
    <cfRule type="cellIs" dxfId="1" priority="3" stopIfTrue="1" operator="equal">
      <formula>0</formula>
    </cfRule>
  </conditionalFormatting>
  <conditionalFormatting sqref="H83:I83 I82 H85:H91">
    <cfRule type="cellIs" dxfId="0" priority="1" stopIfTrue="1" operator="equal">
      <formula>0</formula>
    </cfRule>
  </conditionalFormatting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Group5_Estimated_Effort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Rahman, Benjamin M. (UMKC-Student)</dc:creator>
  <cp:keywords/>
  <dc:description/>
  <cp:lastModifiedBy>Donald</cp:lastModifiedBy>
  <cp:revision/>
  <dcterms:created xsi:type="dcterms:W3CDTF">2019-02-15T19:07:32Z</dcterms:created>
  <dcterms:modified xsi:type="dcterms:W3CDTF">2019-05-06T18:27:18Z</dcterms:modified>
  <cp:category/>
  <cp:contentStatus/>
</cp:coreProperties>
</file>