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los\Documents\Laboratory\paper\model\Au foil\"/>
    </mc:Choice>
  </mc:AlternateContent>
  <bookViews>
    <workbookView xWindow="0" yWindow="0" windowWidth="25600" windowHeight="10700"/>
  </bookViews>
  <sheets>
    <sheet name="pH 6.8" sheetId="1" r:id="rId1"/>
    <sheet name="pH 3.0 unbuffered" sheetId="2" r:id="rId2"/>
    <sheet name="pH 3.0 buffered" sheetId="3" r:id="rId3"/>
    <sheet name="pH 3.0 buffered (2)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7" i="1" l="1"/>
  <c r="H28" i="1"/>
  <c r="H29" i="1"/>
  <c r="H30" i="1"/>
  <c r="H31" i="1"/>
  <c r="H32" i="1"/>
  <c r="H33" i="1"/>
  <c r="H34" i="1"/>
  <c r="H35" i="1"/>
  <c r="H36" i="1"/>
  <c r="A27" i="1"/>
  <c r="B27" i="1"/>
  <c r="C27" i="1"/>
  <c r="D27" i="1"/>
  <c r="E27" i="1"/>
  <c r="A28" i="1"/>
  <c r="B28" i="1"/>
  <c r="C28" i="1"/>
  <c r="D28" i="1"/>
  <c r="E28" i="1"/>
  <c r="A29" i="1"/>
  <c r="B29" i="1"/>
  <c r="C29" i="1"/>
  <c r="D29" i="1"/>
  <c r="E29" i="1"/>
  <c r="A30" i="1"/>
  <c r="B30" i="1"/>
  <c r="C30" i="1"/>
  <c r="D30" i="1"/>
  <c r="E30" i="1"/>
  <c r="A31" i="1"/>
  <c r="B31" i="1"/>
  <c r="C31" i="1"/>
  <c r="D31" i="1"/>
  <c r="E31" i="1"/>
  <c r="A32" i="1"/>
  <c r="B32" i="1"/>
  <c r="C32" i="1"/>
  <c r="D32" i="1"/>
  <c r="E32" i="1"/>
  <c r="A33" i="1"/>
  <c r="B33" i="1"/>
  <c r="C33" i="1"/>
  <c r="D33" i="1"/>
  <c r="E33" i="1"/>
  <c r="A34" i="1"/>
  <c r="B34" i="1"/>
  <c r="C34" i="1"/>
  <c r="D34" i="1"/>
  <c r="E34" i="1"/>
  <c r="A35" i="1"/>
  <c r="B35" i="1"/>
  <c r="C35" i="1"/>
  <c r="D35" i="1"/>
  <c r="E35" i="1"/>
  <c r="A36" i="1"/>
  <c r="B36" i="1"/>
  <c r="C36" i="1"/>
  <c r="D36" i="1"/>
  <c r="E36" i="1"/>
  <c r="H14" i="1"/>
  <c r="H15" i="1"/>
  <c r="H16" i="1"/>
  <c r="H17" i="1"/>
  <c r="H18" i="1"/>
  <c r="H19" i="1"/>
  <c r="H20" i="1"/>
  <c r="H21" i="1"/>
  <c r="H22" i="1"/>
  <c r="H23" i="1"/>
  <c r="A14" i="1"/>
  <c r="B14" i="1"/>
  <c r="C14" i="1"/>
  <c r="D14" i="1"/>
  <c r="E14" i="1"/>
  <c r="A15" i="1"/>
  <c r="B15" i="1"/>
  <c r="C15" i="1"/>
  <c r="D15" i="1"/>
  <c r="E15" i="1"/>
  <c r="A16" i="1"/>
  <c r="B16" i="1"/>
  <c r="C16" i="1"/>
  <c r="D16" i="1"/>
  <c r="E16" i="1"/>
  <c r="A17" i="1"/>
  <c r="B17" i="1"/>
  <c r="C17" i="1"/>
  <c r="D17" i="1"/>
  <c r="E17" i="1"/>
  <c r="A18" i="1"/>
  <c r="B18" i="1"/>
  <c r="C18" i="1"/>
  <c r="D18" i="1"/>
  <c r="E18" i="1"/>
  <c r="A19" i="1"/>
  <c r="B19" i="1"/>
  <c r="C19" i="1"/>
  <c r="D19" i="1"/>
  <c r="E19" i="1"/>
  <c r="A20" i="1"/>
  <c r="B20" i="1"/>
  <c r="C20" i="1"/>
  <c r="D20" i="1"/>
  <c r="E20" i="1"/>
  <c r="A21" i="1"/>
  <c r="B21" i="1"/>
  <c r="C21" i="1"/>
  <c r="D21" i="1"/>
  <c r="E21" i="1"/>
  <c r="A22" i="1"/>
  <c r="B22" i="1"/>
  <c r="C22" i="1"/>
  <c r="D22" i="1"/>
  <c r="E22" i="1"/>
  <c r="A23" i="1"/>
  <c r="B23" i="1"/>
  <c r="C23" i="1"/>
  <c r="D23" i="1"/>
  <c r="E23" i="1"/>
  <c r="G32" i="1"/>
  <c r="G33" i="1"/>
  <c r="G34" i="1"/>
  <c r="G19" i="1"/>
  <c r="G20" i="1"/>
  <c r="G21" i="1"/>
  <c r="G23" i="1"/>
  <c r="G36" i="1"/>
  <c r="G35" i="1"/>
  <c r="G22" i="1"/>
  <c r="Z25" i="4"/>
  <c r="AA25" i="4"/>
  <c r="AB25" i="4"/>
  <c r="AC25" i="4"/>
  <c r="AE25" i="4"/>
  <c r="AF25" i="4"/>
  <c r="Z26" i="4"/>
  <c r="AA26" i="4"/>
  <c r="AB26" i="4"/>
  <c r="AC26" i="4"/>
  <c r="AE26" i="4"/>
  <c r="AF26" i="4"/>
  <c r="Z27" i="4"/>
  <c r="AA27" i="4"/>
  <c r="AB27" i="4"/>
  <c r="AC27" i="4"/>
  <c r="AE27" i="4"/>
  <c r="AF27" i="4"/>
  <c r="Y27" i="4"/>
  <c r="Y26" i="4"/>
  <c r="Y25" i="4"/>
  <c r="Z17" i="4"/>
  <c r="AA17" i="4"/>
  <c r="AB17" i="4"/>
  <c r="AC17" i="4"/>
  <c r="AE17" i="4"/>
  <c r="AF17" i="4"/>
  <c r="Z18" i="4"/>
  <c r="AA18" i="4"/>
  <c r="AB18" i="4"/>
  <c r="AC18" i="4"/>
  <c r="AE18" i="4"/>
  <c r="AF18" i="4"/>
  <c r="Z19" i="4"/>
  <c r="AA19" i="4"/>
  <c r="AB19" i="4"/>
  <c r="AC19" i="4"/>
  <c r="AE19" i="4"/>
  <c r="AF19" i="4"/>
  <c r="Y19" i="4"/>
  <c r="Y18" i="4"/>
  <c r="Y17" i="4"/>
  <c r="Z25" i="3"/>
  <c r="AA25" i="3"/>
  <c r="AB25" i="3"/>
  <c r="AC25" i="3"/>
  <c r="AE25" i="3"/>
  <c r="AF25" i="3"/>
  <c r="Z26" i="3"/>
  <c r="AA26" i="3"/>
  <c r="AB26" i="3"/>
  <c r="AC26" i="3"/>
  <c r="AE26" i="3"/>
  <c r="AF26" i="3"/>
  <c r="Z27" i="3"/>
  <c r="AA27" i="3"/>
  <c r="AB27" i="3"/>
  <c r="AC27" i="3"/>
  <c r="AE27" i="3"/>
  <c r="AF27" i="3"/>
  <c r="Z28" i="3"/>
  <c r="AA28" i="3"/>
  <c r="AB28" i="3"/>
  <c r="AC28" i="3"/>
  <c r="AE28" i="3"/>
  <c r="AF28" i="3"/>
  <c r="Z29" i="3"/>
  <c r="AA29" i="3"/>
  <c r="AB29" i="3"/>
  <c r="AC29" i="3"/>
  <c r="AE29" i="3"/>
  <c r="AF29" i="3"/>
  <c r="Z30" i="3"/>
  <c r="AA30" i="3"/>
  <c r="AB30" i="3"/>
  <c r="AC30" i="3"/>
  <c r="AE30" i="3"/>
  <c r="AF30" i="3"/>
  <c r="Y30" i="3"/>
  <c r="Y29" i="3"/>
  <c r="Y28" i="3"/>
  <c r="Y27" i="3"/>
  <c r="Y26" i="3"/>
  <c r="Y25" i="3"/>
  <c r="Z22" i="3"/>
  <c r="AA22" i="3"/>
  <c r="AB22" i="3"/>
  <c r="AC22" i="3"/>
  <c r="AE22" i="3"/>
  <c r="AF22" i="3"/>
  <c r="Y22" i="3"/>
  <c r="Z21" i="3"/>
  <c r="AA21" i="3"/>
  <c r="AB21" i="3"/>
  <c r="AC21" i="3"/>
  <c r="AE21" i="3"/>
  <c r="AF21" i="3"/>
  <c r="Y21" i="3"/>
  <c r="Z20" i="3"/>
  <c r="AA20" i="3"/>
  <c r="AB20" i="3"/>
  <c r="AC20" i="3"/>
  <c r="AE20" i="3"/>
  <c r="AF20" i="3"/>
  <c r="Y20" i="3"/>
  <c r="Z19" i="3"/>
  <c r="AA19" i="3"/>
  <c r="AB19" i="3"/>
  <c r="AC19" i="3"/>
  <c r="AE19" i="3"/>
  <c r="AF19" i="3"/>
  <c r="Y19" i="3"/>
  <c r="Z18" i="3"/>
  <c r="AA18" i="3"/>
  <c r="AB18" i="3"/>
  <c r="AC18" i="3"/>
  <c r="AE18" i="3"/>
  <c r="AF18" i="3"/>
  <c r="Y18" i="3"/>
  <c r="Z17" i="3"/>
  <c r="AA17" i="3"/>
  <c r="AB17" i="3"/>
  <c r="AC17" i="3"/>
  <c r="AE17" i="3"/>
  <c r="AF17" i="3"/>
  <c r="Y17" i="3"/>
  <c r="Z25" i="2"/>
  <c r="AA25" i="2"/>
  <c r="AB25" i="2"/>
  <c r="AC25" i="2"/>
  <c r="AE25" i="2"/>
  <c r="AF25" i="2"/>
  <c r="Z26" i="2"/>
  <c r="AA26" i="2"/>
  <c r="AB26" i="2"/>
  <c r="AC26" i="2"/>
  <c r="AE26" i="2"/>
  <c r="AF26" i="2"/>
  <c r="Z27" i="2"/>
  <c r="AA27" i="2"/>
  <c r="AB27" i="2"/>
  <c r="AC27" i="2"/>
  <c r="AE27" i="2"/>
  <c r="AF27" i="2"/>
  <c r="Z28" i="2"/>
  <c r="AA28" i="2"/>
  <c r="AB28" i="2"/>
  <c r="AC28" i="2"/>
  <c r="AE28" i="2"/>
  <c r="AF28" i="2"/>
  <c r="Z29" i="2"/>
  <c r="AA29" i="2"/>
  <c r="AB29" i="2"/>
  <c r="AC29" i="2"/>
  <c r="AE29" i="2"/>
  <c r="AF29" i="2"/>
  <c r="Z30" i="2"/>
  <c r="AA30" i="2"/>
  <c r="AB30" i="2"/>
  <c r="AC30" i="2"/>
  <c r="AE30" i="2"/>
  <c r="AF30" i="2"/>
  <c r="Y30" i="2"/>
  <c r="Y29" i="2"/>
  <c r="Y28" i="2"/>
  <c r="Y27" i="2"/>
  <c r="Y26" i="2"/>
  <c r="Y25" i="2"/>
  <c r="AF17" i="2"/>
  <c r="AF18" i="2"/>
  <c r="AF19" i="2"/>
  <c r="AF20" i="2"/>
  <c r="AF21" i="2"/>
  <c r="AF22" i="2"/>
  <c r="Z17" i="2"/>
  <c r="AA17" i="2"/>
  <c r="AB17" i="2"/>
  <c r="AC17" i="2"/>
  <c r="AE17" i="2"/>
  <c r="Z18" i="2"/>
  <c r="AA18" i="2"/>
  <c r="AB18" i="2"/>
  <c r="AC18" i="2"/>
  <c r="AE18" i="2"/>
  <c r="Z19" i="2"/>
  <c r="AA19" i="2"/>
  <c r="AB19" i="2"/>
  <c r="AC19" i="2"/>
  <c r="AE19" i="2"/>
  <c r="Z20" i="2"/>
  <c r="AA20" i="2"/>
  <c r="AB20" i="2"/>
  <c r="AC20" i="2"/>
  <c r="AE20" i="2"/>
  <c r="Z21" i="2"/>
  <c r="AA21" i="2"/>
  <c r="AB21" i="2"/>
  <c r="AC21" i="2"/>
  <c r="AE21" i="2"/>
  <c r="Z22" i="2"/>
  <c r="AA22" i="2"/>
  <c r="AB22" i="2"/>
  <c r="AC22" i="2"/>
  <c r="AE22" i="2"/>
  <c r="Y22" i="2"/>
  <c r="Y21" i="2"/>
  <c r="Y20" i="2"/>
  <c r="Y19" i="2"/>
  <c r="Y18" i="2"/>
  <c r="Y17" i="2"/>
  <c r="G28" i="1"/>
  <c r="G29" i="1"/>
  <c r="G30" i="1"/>
  <c r="G31" i="1"/>
  <c r="G27" i="1"/>
  <c r="G15" i="1"/>
  <c r="G16" i="1"/>
  <c r="G17" i="1"/>
  <c r="G18" i="1"/>
  <c r="G14" i="1"/>
</calcChain>
</file>

<file path=xl/sharedStrings.xml><?xml version="1.0" encoding="utf-8"?>
<sst xmlns="http://schemas.openxmlformats.org/spreadsheetml/2006/main" count="6" uniqueCount="1">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</sst>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6"/>
  <sheetViews>
    <sheetView tabSelected="1" topLeftCell="A7" workbookViewId="0">
      <selection activeCell="H27" sqref="H27:H36"/>
    </sheetView>
  </sheetViews>
  <sheetFormatPr defaultRowHeight="14.5" x14ac:dyDescent="0.35"/>
  <sheetData>
    <row r="1" spans="1:28" x14ac:dyDescent="0.35">
      <c r="A1">
        <v>-0.20174</v>
      </c>
      <c r="B1">
        <v>-0.60402999999999996</v>
      </c>
      <c r="C1">
        <v>-1.831E-2</v>
      </c>
      <c r="D1">
        <v>0.64776999999999996</v>
      </c>
      <c r="E1">
        <v>0.36214000000000002</v>
      </c>
      <c r="G1">
        <v>1.1860000000000001E-2</v>
      </c>
      <c r="H1">
        <v>6.6299999999999996E-3</v>
      </c>
      <c r="K1">
        <v>-0.20200000000000001</v>
      </c>
      <c r="L1">
        <v>-0.60428999999999999</v>
      </c>
      <c r="M1">
        <v>-6.1999999999999998E-3</v>
      </c>
      <c r="N1">
        <v>0.75380000000000003</v>
      </c>
      <c r="O1">
        <v>7.8700000000000006E-2</v>
      </c>
      <c r="Q1">
        <v>4.6699999999999997E-3</v>
      </c>
      <c r="R1" s="1">
        <v>4.8794000000000002E-4</v>
      </c>
      <c r="U1">
        <v>-0.20100000000000001</v>
      </c>
      <c r="V1">
        <v>-0.60328999999999999</v>
      </c>
      <c r="W1">
        <v>-3.6999999999999998E-2</v>
      </c>
      <c r="X1">
        <v>0.21809999999999999</v>
      </c>
      <c r="Y1">
        <v>1.29E-2</v>
      </c>
      <c r="AA1">
        <v>8.0700000000000008E-3</v>
      </c>
      <c r="AB1" s="1">
        <v>4.773E-4</v>
      </c>
    </row>
    <row r="2" spans="1:28" x14ac:dyDescent="0.35">
      <c r="A2">
        <v>-0.30147000000000002</v>
      </c>
      <c r="B2">
        <v>-0.70374999999999999</v>
      </c>
      <c r="C2">
        <v>-3.6580000000000001E-2</v>
      </c>
      <c r="D2">
        <v>0.69442999999999999</v>
      </c>
      <c r="E2">
        <v>0.22073999999999999</v>
      </c>
      <c r="G2">
        <v>2.5399999999999999E-2</v>
      </c>
      <c r="H2">
        <v>8.0700000000000008E-3</v>
      </c>
      <c r="K2">
        <v>-0.30199999999999999</v>
      </c>
      <c r="L2">
        <v>-0.70428999999999997</v>
      </c>
      <c r="M2">
        <v>-0.03</v>
      </c>
      <c r="N2">
        <v>0.42159999999999997</v>
      </c>
      <c r="O2">
        <v>0.17730000000000001</v>
      </c>
      <c r="Q2">
        <v>1.265E-2</v>
      </c>
      <c r="R2">
        <v>5.3200000000000001E-3</v>
      </c>
      <c r="U2">
        <v>-0.30099999999999999</v>
      </c>
      <c r="V2">
        <v>-0.70328999999999997</v>
      </c>
      <c r="W2">
        <v>-5.2999999999999999E-2</v>
      </c>
      <c r="X2">
        <v>0.1487</v>
      </c>
      <c r="Y2">
        <v>0.1036</v>
      </c>
      <c r="AA2">
        <v>7.8799999999999999E-3</v>
      </c>
      <c r="AB2">
        <v>5.4900000000000001E-3</v>
      </c>
    </row>
    <row r="3" spans="1:28" x14ac:dyDescent="0.35">
      <c r="A3">
        <v>-0.40089999999999998</v>
      </c>
      <c r="B3">
        <v>-0.80318999999999996</v>
      </c>
      <c r="C3">
        <v>-0.10269</v>
      </c>
      <c r="D3">
        <v>0.59557000000000004</v>
      </c>
      <c r="E3">
        <v>0.29642000000000002</v>
      </c>
      <c r="G3">
        <v>6.1159999999999999E-2</v>
      </c>
      <c r="H3">
        <v>3.0439999999999998E-2</v>
      </c>
      <c r="K3">
        <v>-0.40100000000000002</v>
      </c>
      <c r="L3">
        <v>-0.80328999999999995</v>
      </c>
      <c r="M3">
        <v>-0.12</v>
      </c>
      <c r="N3">
        <v>0.3236</v>
      </c>
      <c r="O3">
        <v>0.40989999999999999</v>
      </c>
      <c r="Q3">
        <v>3.8830000000000003E-2</v>
      </c>
      <c r="R3">
        <v>4.9189999999999998E-2</v>
      </c>
      <c r="U3">
        <v>-0.40100000000000002</v>
      </c>
      <c r="V3">
        <v>-0.80328999999999995</v>
      </c>
      <c r="W3">
        <v>-0.13800000000000001</v>
      </c>
      <c r="X3">
        <v>0.30170000000000002</v>
      </c>
      <c r="Y3">
        <v>0.3473</v>
      </c>
      <c r="AA3">
        <v>4.163E-2</v>
      </c>
      <c r="AB3">
        <v>4.793E-2</v>
      </c>
    </row>
    <row r="4" spans="1:28" x14ac:dyDescent="0.35">
      <c r="A4">
        <v>-0.49941999999999998</v>
      </c>
      <c r="B4">
        <v>-0.90169999999999995</v>
      </c>
      <c r="C4">
        <v>-0.31152999999999997</v>
      </c>
      <c r="D4">
        <v>0.45421</v>
      </c>
      <c r="E4">
        <v>0.51822999999999997</v>
      </c>
      <c r="G4">
        <v>0.14149999999999999</v>
      </c>
      <c r="H4">
        <v>0.16144</v>
      </c>
      <c r="K4">
        <v>-0.498</v>
      </c>
      <c r="L4">
        <v>-0.90029000000000003</v>
      </c>
      <c r="M4">
        <v>-0.48</v>
      </c>
      <c r="N4">
        <v>6.9599999999999995E-2</v>
      </c>
      <c r="O4">
        <v>0.84950000000000003</v>
      </c>
      <c r="Q4">
        <v>3.3410000000000002E-2</v>
      </c>
      <c r="R4">
        <v>0.40776000000000001</v>
      </c>
      <c r="U4">
        <v>-0.498</v>
      </c>
      <c r="V4">
        <v>-0.90029000000000003</v>
      </c>
      <c r="W4">
        <v>-0.39</v>
      </c>
      <c r="X4">
        <v>0.34410000000000002</v>
      </c>
      <c r="Y4">
        <v>0.59199999999999997</v>
      </c>
      <c r="AA4">
        <v>0.13420000000000001</v>
      </c>
      <c r="AB4">
        <v>0.23088</v>
      </c>
    </row>
    <row r="5" spans="1:28" x14ac:dyDescent="0.35">
      <c r="A5">
        <v>-0.59601999999999999</v>
      </c>
      <c r="B5">
        <v>-0.99831000000000003</v>
      </c>
      <c r="C5">
        <v>-0.75516000000000005</v>
      </c>
      <c r="D5">
        <v>0.26141999999999999</v>
      </c>
      <c r="E5">
        <v>0.73060999999999998</v>
      </c>
      <c r="G5">
        <v>0.19742000000000001</v>
      </c>
      <c r="H5">
        <v>0.55173000000000005</v>
      </c>
      <c r="K5">
        <v>-0.59199999999999997</v>
      </c>
      <c r="L5">
        <v>-0.99429000000000001</v>
      </c>
      <c r="M5">
        <v>-1.29</v>
      </c>
      <c r="N5">
        <v>3.5999999999999997E-2</v>
      </c>
      <c r="O5">
        <v>0.9254</v>
      </c>
      <c r="Q5">
        <v>4.6440000000000002E-2</v>
      </c>
      <c r="R5">
        <v>1.19377</v>
      </c>
      <c r="U5">
        <v>-0.59099999999999997</v>
      </c>
      <c r="V5">
        <v>-0.99329000000000001</v>
      </c>
      <c r="W5">
        <v>-1.21</v>
      </c>
      <c r="X5">
        <v>0.12039999999999999</v>
      </c>
      <c r="Y5">
        <v>0.73419999999999996</v>
      </c>
      <c r="AA5">
        <v>0.14568</v>
      </c>
      <c r="AB5">
        <v>0.88837999999999995</v>
      </c>
    </row>
    <row r="6" spans="1:28" x14ac:dyDescent="0.35">
      <c r="A6">
        <v>-0.69149000000000005</v>
      </c>
      <c r="B6">
        <v>-1.0937699999999999</v>
      </c>
      <c r="C6">
        <v>-1.34799</v>
      </c>
      <c r="D6">
        <v>0.18787999999999999</v>
      </c>
      <c r="E6">
        <v>1.0005900000000001</v>
      </c>
      <c r="G6">
        <v>0.25327</v>
      </c>
      <c r="H6">
        <v>1.3487800000000001</v>
      </c>
      <c r="K6">
        <v>-0.68500000000000005</v>
      </c>
      <c r="L6">
        <v>-1.0872900000000001</v>
      </c>
      <c r="M6">
        <v>-2.14</v>
      </c>
      <c r="N6">
        <v>4.9399999999999999E-2</v>
      </c>
      <c r="O6">
        <v>0.95479999999999998</v>
      </c>
      <c r="Q6">
        <v>0.10571999999999999</v>
      </c>
      <c r="R6">
        <v>2.0432700000000001</v>
      </c>
      <c r="U6">
        <v>-0.68200000000000005</v>
      </c>
      <c r="V6">
        <v>-1.08429</v>
      </c>
      <c r="W6">
        <v>-2.21</v>
      </c>
      <c r="X6">
        <v>0.25009999999999999</v>
      </c>
      <c r="Y6">
        <v>0.68559999999999999</v>
      </c>
      <c r="AA6">
        <v>0.55271999999999999</v>
      </c>
      <c r="AB6">
        <v>1.51518</v>
      </c>
    </row>
    <row r="7" spans="1:28" x14ac:dyDescent="0.35">
      <c r="A7">
        <v>-0.78503000000000001</v>
      </c>
      <c r="B7">
        <v>-1.1873199999999999</v>
      </c>
      <c r="C7">
        <v>-2.1912099999999999</v>
      </c>
      <c r="D7">
        <v>0.14498</v>
      </c>
      <c r="E7">
        <v>1.1258999999999999</v>
      </c>
      <c r="G7">
        <v>0.31768000000000002</v>
      </c>
      <c r="H7">
        <v>2.4670899999999998</v>
      </c>
      <c r="K7">
        <v>-0.77700000000000002</v>
      </c>
      <c r="L7">
        <v>-1.1792899999999999</v>
      </c>
      <c r="M7">
        <v>-3.04</v>
      </c>
      <c r="N7">
        <v>5.7099999999999998E-2</v>
      </c>
      <c r="O7">
        <v>0.90390000000000004</v>
      </c>
      <c r="Q7">
        <v>0.17358000000000001</v>
      </c>
      <c r="R7">
        <v>2.7478600000000002</v>
      </c>
      <c r="U7">
        <v>-0.76400000000000001</v>
      </c>
      <c r="V7">
        <v>-1.16629</v>
      </c>
      <c r="W7">
        <v>-4.22</v>
      </c>
      <c r="X7">
        <v>0.36170000000000002</v>
      </c>
      <c r="Y7">
        <v>0.57489999999999997</v>
      </c>
      <c r="AA7">
        <v>1.52637</v>
      </c>
      <c r="AB7">
        <v>2.4260799999999998</v>
      </c>
    </row>
    <row r="8" spans="1:28" x14ac:dyDescent="0.35">
      <c r="A8">
        <v>-0.87719999999999998</v>
      </c>
      <c r="B8">
        <v>-1.27948</v>
      </c>
      <c r="C8">
        <v>-3.2155</v>
      </c>
      <c r="D8">
        <v>0.14648</v>
      </c>
      <c r="E8">
        <v>1.10561</v>
      </c>
      <c r="G8">
        <v>0.47100999999999998</v>
      </c>
      <c r="H8">
        <v>3.55511</v>
      </c>
      <c r="K8">
        <v>-0.86899999999999999</v>
      </c>
      <c r="L8">
        <v>-1.27129</v>
      </c>
      <c r="M8">
        <v>-4.04</v>
      </c>
      <c r="N8">
        <v>9.1499999999999998E-2</v>
      </c>
      <c r="O8">
        <v>0.83130000000000004</v>
      </c>
      <c r="Q8">
        <v>0.36965999999999999</v>
      </c>
      <c r="R8">
        <v>3.3584499999999999</v>
      </c>
      <c r="U8">
        <v>-0.83299999999999996</v>
      </c>
      <c r="V8">
        <v>-1.23529</v>
      </c>
      <c r="W8">
        <v>-7.55</v>
      </c>
      <c r="X8">
        <v>0.56830000000000003</v>
      </c>
      <c r="Y8">
        <v>0.41389999999999999</v>
      </c>
      <c r="AA8">
        <v>4.2906599999999999</v>
      </c>
      <c r="AB8">
        <v>3.1249400000000001</v>
      </c>
    </row>
    <row r="9" spans="1:28" x14ac:dyDescent="0.35">
      <c r="A9">
        <v>-0.96672999999999998</v>
      </c>
      <c r="B9">
        <v>-1.3690199999999999</v>
      </c>
      <c r="C9">
        <v>-4.58338</v>
      </c>
      <c r="D9">
        <v>0.19325000000000001</v>
      </c>
      <c r="E9">
        <v>1.0067200000000001</v>
      </c>
      <c r="G9">
        <v>0.88575000000000004</v>
      </c>
      <c r="H9">
        <v>4.6141699999999997</v>
      </c>
      <c r="K9">
        <v>-0.95</v>
      </c>
      <c r="L9">
        <v>-1.35229</v>
      </c>
      <c r="M9">
        <v>-5.64</v>
      </c>
      <c r="N9">
        <v>0.23680000000000001</v>
      </c>
      <c r="O9">
        <v>0.73799999999999999</v>
      </c>
      <c r="Q9">
        <v>1.33555</v>
      </c>
      <c r="R9">
        <v>4.1623200000000002</v>
      </c>
      <c r="U9">
        <v>-0.90827999999999998</v>
      </c>
      <c r="V9">
        <v>-1.3105599999999999</v>
      </c>
      <c r="W9">
        <v>-12.01</v>
      </c>
      <c r="X9">
        <v>0.80030000000000001</v>
      </c>
      <c r="Y9">
        <v>0.2606</v>
      </c>
      <c r="AA9">
        <v>9.6115999999999993</v>
      </c>
      <c r="AB9">
        <v>3.12981</v>
      </c>
    </row>
    <row r="10" spans="1:28" x14ac:dyDescent="0.35">
      <c r="A10">
        <v>-0.99882000000000004</v>
      </c>
      <c r="B10">
        <v>-1.4011100000000001</v>
      </c>
      <c r="C10">
        <v>-13.45838</v>
      </c>
      <c r="D10">
        <v>0.86956</v>
      </c>
      <c r="E10">
        <v>0.26146000000000003</v>
      </c>
      <c r="G10">
        <v>11.70288</v>
      </c>
      <c r="H10">
        <v>3.5188899999999999</v>
      </c>
      <c r="K10">
        <v>-1.024</v>
      </c>
      <c r="L10">
        <v>-1.4262900000000001</v>
      </c>
      <c r="M10">
        <v>-8.9700000000000006</v>
      </c>
      <c r="N10">
        <v>0.57809999999999995</v>
      </c>
      <c r="O10">
        <v>0.45600000000000002</v>
      </c>
      <c r="Q10">
        <v>5.1855599999999997</v>
      </c>
      <c r="R10">
        <v>4.0903200000000002</v>
      </c>
      <c r="U10">
        <v>-1.03349</v>
      </c>
      <c r="V10">
        <v>-1.4357800000000001</v>
      </c>
      <c r="W10">
        <v>-8.766</v>
      </c>
      <c r="X10">
        <v>0.65990000000000004</v>
      </c>
      <c r="Y10">
        <v>0.36780000000000002</v>
      </c>
      <c r="AA10">
        <v>5.7846799999999998</v>
      </c>
      <c r="AB10">
        <v>3.2241300000000002</v>
      </c>
    </row>
    <row r="14" spans="1:28" x14ac:dyDescent="0.35">
      <c r="A14">
        <f t="shared" ref="A14:A18" si="0">AVERAGE(A1,K1,U1)</f>
        <v>-0.20158000000000001</v>
      </c>
      <c r="B14">
        <f t="shared" ref="B14:B18" si="1">AVERAGE(B1,L1,V1)</f>
        <v>-0.60387000000000002</v>
      </c>
      <c r="C14">
        <f t="shared" ref="C14:C18" si="2">AVERAGE(C1,M1,W1)</f>
        <v>-2.0503333333333332E-2</v>
      </c>
      <c r="D14">
        <f t="shared" ref="D14:D18" si="3">AVERAGE(D1,N1,X1)</f>
        <v>0.53988999999999998</v>
      </c>
      <c r="E14">
        <f t="shared" ref="E14:E18" si="4">AVERAGE(E1,O1,Y1)</f>
        <v>0.15124666666666667</v>
      </c>
      <c r="G14">
        <f t="shared" ref="B14:H14" si="5">AVERAGE(G1,Q1,AA1)</f>
        <v>8.2000000000000007E-3</v>
      </c>
      <c r="H14">
        <f t="shared" si="5"/>
        <v>2.5317466666666664E-3</v>
      </c>
    </row>
    <row r="15" spans="1:28" x14ac:dyDescent="0.35">
      <c r="A15">
        <f t="shared" si="0"/>
        <v>-0.30148999999999998</v>
      </c>
      <c r="B15">
        <f t="shared" si="1"/>
        <v>-0.70377666666666661</v>
      </c>
      <c r="C15">
        <f t="shared" si="2"/>
        <v>-3.986E-2</v>
      </c>
      <c r="D15">
        <f t="shared" si="3"/>
        <v>0.42157666666666666</v>
      </c>
      <c r="E15">
        <f t="shared" si="4"/>
        <v>0.16721333333333332</v>
      </c>
      <c r="G15">
        <f t="shared" ref="G15:H26" si="6">AVERAGE(G2,Q2,AA2)</f>
        <v>1.5309999999999999E-2</v>
      </c>
      <c r="H15">
        <f t="shared" si="6"/>
        <v>6.2933333333333339E-3</v>
      </c>
    </row>
    <row r="16" spans="1:28" x14ac:dyDescent="0.35">
      <c r="A16">
        <f t="shared" si="0"/>
        <v>-0.40096666666666669</v>
      </c>
      <c r="B16">
        <f t="shared" si="1"/>
        <v>-0.80325666666666662</v>
      </c>
      <c r="C16">
        <f t="shared" si="2"/>
        <v>-0.12023</v>
      </c>
      <c r="D16">
        <f t="shared" si="3"/>
        <v>0.40695666666666669</v>
      </c>
      <c r="E16">
        <f t="shared" si="4"/>
        <v>0.35120666666666667</v>
      </c>
      <c r="G16">
        <f t="shared" si="6"/>
        <v>4.7206666666666668E-2</v>
      </c>
      <c r="H16">
        <f t="shared" si="6"/>
        <v>4.2520000000000002E-2</v>
      </c>
    </row>
    <row r="17" spans="1:8" x14ac:dyDescent="0.35">
      <c r="A17">
        <f t="shared" si="0"/>
        <v>-0.49847333333333332</v>
      </c>
      <c r="B17">
        <f t="shared" si="1"/>
        <v>-0.90076000000000001</v>
      </c>
      <c r="C17">
        <f t="shared" si="2"/>
        <v>-0.39384333333333332</v>
      </c>
      <c r="D17">
        <f t="shared" si="3"/>
        <v>0.2893033333333333</v>
      </c>
      <c r="E17">
        <f t="shared" si="4"/>
        <v>0.65324333333333329</v>
      </c>
      <c r="G17">
        <f t="shared" si="6"/>
        <v>0.10303666666666667</v>
      </c>
      <c r="H17">
        <f t="shared" si="6"/>
        <v>0.26669333333333334</v>
      </c>
    </row>
    <row r="18" spans="1:8" x14ac:dyDescent="0.35">
      <c r="A18">
        <f t="shared" si="0"/>
        <v>-0.59300666666666657</v>
      </c>
      <c r="B18">
        <f t="shared" si="1"/>
        <v>-0.99529666666666661</v>
      </c>
      <c r="C18">
        <f t="shared" si="2"/>
        <v>-1.0850533333333334</v>
      </c>
      <c r="D18">
        <f t="shared" si="3"/>
        <v>0.13927333333333333</v>
      </c>
      <c r="E18">
        <f t="shared" si="4"/>
        <v>0.79673666666666654</v>
      </c>
      <c r="G18">
        <f t="shared" si="6"/>
        <v>0.12984666666666667</v>
      </c>
      <c r="H18">
        <f t="shared" si="6"/>
        <v>0.87795999999999996</v>
      </c>
    </row>
    <row r="19" spans="1:8" x14ac:dyDescent="0.35">
      <c r="A19">
        <f t="shared" ref="A19:A23" si="7">AVERAGE(A6,K6)</f>
        <v>-0.688245</v>
      </c>
      <c r="B19">
        <f t="shared" ref="B19:B23" si="8">AVERAGE(B6,L6)</f>
        <v>-1.09053</v>
      </c>
      <c r="C19">
        <f t="shared" ref="C19:C23" si="9">AVERAGE(C6,M6)</f>
        <v>-1.743995</v>
      </c>
      <c r="D19">
        <f t="shared" ref="D19:D23" si="10">AVERAGE(D6,N6)</f>
        <v>0.11864</v>
      </c>
      <c r="E19">
        <f t="shared" ref="E19:E23" si="11">AVERAGE(E6,O6)</f>
        <v>0.97769499999999998</v>
      </c>
      <c r="G19">
        <f t="shared" ref="G19:H19" si="12">AVERAGE(G6,Q6)</f>
        <v>0.17949499999999999</v>
      </c>
      <c r="H19">
        <f t="shared" si="12"/>
        <v>1.6960250000000001</v>
      </c>
    </row>
    <row r="20" spans="1:8" x14ac:dyDescent="0.35">
      <c r="A20">
        <f t="shared" si="7"/>
        <v>-0.78101500000000001</v>
      </c>
      <c r="B20">
        <f t="shared" si="8"/>
        <v>-1.1833049999999998</v>
      </c>
      <c r="C20">
        <f t="shared" si="9"/>
        <v>-2.615605</v>
      </c>
      <c r="D20">
        <f t="shared" si="10"/>
        <v>0.10103999999999999</v>
      </c>
      <c r="E20">
        <f t="shared" si="11"/>
        <v>1.0148999999999999</v>
      </c>
      <c r="G20">
        <f t="shared" ref="G20:H20" si="13">AVERAGE(G7,Q7)</f>
        <v>0.24563000000000001</v>
      </c>
      <c r="H20">
        <f t="shared" si="13"/>
        <v>2.607475</v>
      </c>
    </row>
    <row r="21" spans="1:8" x14ac:dyDescent="0.35">
      <c r="A21">
        <f t="shared" si="7"/>
        <v>-0.87309999999999999</v>
      </c>
      <c r="B21">
        <f t="shared" si="8"/>
        <v>-1.275385</v>
      </c>
      <c r="C21">
        <f t="shared" si="9"/>
        <v>-3.6277499999999998</v>
      </c>
      <c r="D21">
        <f t="shared" si="10"/>
        <v>0.11899</v>
      </c>
      <c r="E21">
        <f t="shared" si="11"/>
        <v>0.96845500000000007</v>
      </c>
      <c r="G21">
        <f t="shared" ref="G21:H21" si="14">AVERAGE(G8,Q8)</f>
        <v>0.42033500000000001</v>
      </c>
      <c r="H21">
        <f t="shared" si="14"/>
        <v>3.4567800000000002</v>
      </c>
    </row>
    <row r="22" spans="1:8" x14ac:dyDescent="0.35">
      <c r="A22">
        <f t="shared" si="7"/>
        <v>-0.95836499999999991</v>
      </c>
      <c r="B22">
        <f t="shared" si="8"/>
        <v>-1.3606549999999999</v>
      </c>
      <c r="C22">
        <f t="shared" si="9"/>
        <v>-5.1116899999999994</v>
      </c>
      <c r="D22">
        <f t="shared" si="10"/>
        <v>0.21502500000000002</v>
      </c>
      <c r="E22">
        <f t="shared" si="11"/>
        <v>0.87236000000000002</v>
      </c>
      <c r="G22">
        <f>AVERAGE(G9,Q9)</f>
        <v>1.1106500000000001</v>
      </c>
      <c r="H22">
        <f>AVERAGE(H9,R9)</f>
        <v>4.3882449999999995</v>
      </c>
    </row>
    <row r="23" spans="1:8" x14ac:dyDescent="0.35">
      <c r="A23">
        <f t="shared" si="7"/>
        <v>-1.0114100000000001</v>
      </c>
      <c r="B23">
        <f t="shared" si="8"/>
        <v>-1.4137</v>
      </c>
      <c r="C23">
        <f t="shared" si="9"/>
        <v>-11.21419</v>
      </c>
      <c r="D23">
        <f t="shared" si="10"/>
        <v>0.72382999999999997</v>
      </c>
      <c r="E23">
        <f t="shared" si="11"/>
        <v>0.35872999999999999</v>
      </c>
      <c r="G23">
        <f>AVERAGE(G10,Q10)</f>
        <v>8.4442199999999996</v>
      </c>
      <c r="H23">
        <f>AVERAGE(H10,R10)</f>
        <v>3.804605</v>
      </c>
    </row>
    <row r="27" spans="1:8" x14ac:dyDescent="0.35">
      <c r="A27">
        <f t="shared" ref="A27:A31" si="15">STDEV(A1,K1,U1)</f>
        <v>5.1884487084291283E-4</v>
      </c>
      <c r="B27">
        <f t="shared" ref="B27:B31" si="16">STDEV(B1,L1,V1)</f>
        <v>5.1884487084290849E-4</v>
      </c>
      <c r="C27">
        <f t="shared" ref="C27:C31" si="17">STDEV(C1,M1,W1)</f>
        <v>1.5516701754346293E-2</v>
      </c>
      <c r="D27">
        <f t="shared" ref="D27:D31" si="18">STDEV(D1,N1,X1)</f>
        <v>0.28367621207989918</v>
      </c>
      <c r="E27">
        <f t="shared" ref="E27:E31" si="19">STDEV(E1,O1,Y1)</f>
        <v>0.18557857778669751</v>
      </c>
      <c r="G27">
        <f t="shared" ref="B27:H27" si="20">STDEV(G1,Q1,AA1)</f>
        <v>3.5967624330778395E-3</v>
      </c>
      <c r="H27">
        <f t="shared" si="20"/>
        <v>3.5491954849702669E-3</v>
      </c>
    </row>
    <row r="28" spans="1:8" x14ac:dyDescent="0.35">
      <c r="A28">
        <f t="shared" si="15"/>
        <v>5.0029991005395944E-4</v>
      </c>
      <c r="B28">
        <f t="shared" si="16"/>
        <v>5.0053304919189237E-4</v>
      </c>
      <c r="C28">
        <f t="shared" si="17"/>
        <v>1.1845623664459405E-2</v>
      </c>
      <c r="D28">
        <f t="shared" si="18"/>
        <v>0.27286500074823333</v>
      </c>
      <c r="E28">
        <f t="shared" si="19"/>
        <v>5.9217822767586942E-2</v>
      </c>
      <c r="G28">
        <f t="shared" ref="G28:H38" si="21">STDEV(G2,Q2,AA2)</f>
        <v>9.0578308661621604E-3</v>
      </c>
      <c r="H28">
        <f t="shared" si="21"/>
        <v>1.5409845337748637E-3</v>
      </c>
    </row>
    <row r="29" spans="1:8" x14ac:dyDescent="0.35">
      <c r="A29">
        <f t="shared" si="15"/>
        <v>5.7735026918988274E-5</v>
      </c>
      <c r="B29">
        <f t="shared" si="16"/>
        <v>5.7735026918956222E-5</v>
      </c>
      <c r="C29">
        <f t="shared" si="17"/>
        <v>1.7656123583618174E-2</v>
      </c>
      <c r="D29">
        <f t="shared" si="18"/>
        <v>0.16371055138057924</v>
      </c>
      <c r="E29">
        <f t="shared" si="19"/>
        <v>5.6840778788941122E-2</v>
      </c>
      <c r="G29">
        <f t="shared" si="21"/>
        <v>1.2164770171825419E-2</v>
      </c>
      <c r="H29">
        <f t="shared" si="21"/>
        <v>1.0480539108271084E-2</v>
      </c>
    </row>
    <row r="30" spans="1:8" x14ac:dyDescent="0.35">
      <c r="A30">
        <f t="shared" si="15"/>
        <v>8.1983738224925516E-4</v>
      </c>
      <c r="B30">
        <f t="shared" si="16"/>
        <v>8.1406387955732114E-4</v>
      </c>
      <c r="C30">
        <f t="shared" si="17"/>
        <v>8.4300733290602933E-2</v>
      </c>
      <c r="D30">
        <f t="shared" si="18"/>
        <v>0.19807377169462229</v>
      </c>
      <c r="E30">
        <f t="shared" si="19"/>
        <v>0.17391955793795427</v>
      </c>
      <c r="G30">
        <f t="shared" si="21"/>
        <v>6.0408832411604656E-2</v>
      </c>
      <c r="H30">
        <f t="shared" si="21"/>
        <v>0.12700524293639751</v>
      </c>
    </row>
    <row r="31" spans="1:8" x14ac:dyDescent="0.35">
      <c r="A31">
        <f t="shared" si="15"/>
        <v>2.6570911413298201E-3</v>
      </c>
      <c r="B31">
        <f t="shared" si="16"/>
        <v>2.6570911413298201E-3</v>
      </c>
      <c r="C31">
        <f t="shared" si="17"/>
        <v>0.28848259658657605</v>
      </c>
      <c r="D31">
        <f t="shared" si="18"/>
        <v>0.11388896405417574</v>
      </c>
      <c r="E31">
        <f t="shared" si="19"/>
        <v>0.11144017243944596</v>
      </c>
      <c r="G31">
        <f t="shared" si="21"/>
        <v>7.6725230096320568E-2</v>
      </c>
      <c r="H31">
        <f t="shared" si="21"/>
        <v>0.32114680864053452</v>
      </c>
    </row>
    <row r="32" spans="1:8" x14ac:dyDescent="0.35">
      <c r="A32">
        <f t="shared" ref="A32:A36" si="22">STDEV(A6,K6)</f>
        <v>4.589123009900691E-3</v>
      </c>
      <c r="B32">
        <f t="shared" ref="B32:B36" si="23">STDEV(B6,L6)</f>
        <v>4.5820519420887006E-3</v>
      </c>
      <c r="C32">
        <f t="shared" ref="C32:C36" si="24">STDEV(C6,M6)</f>
        <v>0.56003564176755827</v>
      </c>
      <c r="D32">
        <f t="shared" ref="D32:D36" si="25">STDEV(D6,N6)</f>
        <v>9.7920147058713103E-2</v>
      </c>
      <c r="E32">
        <f t="shared" ref="E32:E36" si="26">STDEV(E6,O6)</f>
        <v>3.2378419510532087E-2</v>
      </c>
      <c r="G32">
        <f t="shared" ref="G32:H32" si="27">STDEV(G6,Q6)</f>
        <v>0.10433360556407507</v>
      </c>
      <c r="H32">
        <f t="shared" si="27"/>
        <v>0.49107858846624469</v>
      </c>
    </row>
    <row r="33" spans="1:8" x14ac:dyDescent="0.35">
      <c r="A33">
        <f t="shared" si="22"/>
        <v>5.6780674529279635E-3</v>
      </c>
      <c r="B33">
        <f t="shared" si="23"/>
        <v>5.6780674529279635E-3</v>
      </c>
      <c r="C33">
        <f t="shared" si="24"/>
        <v>0.60018516480332884</v>
      </c>
      <c r="D33">
        <f t="shared" si="25"/>
        <v>6.2140543930673822E-2</v>
      </c>
      <c r="E33">
        <f t="shared" si="26"/>
        <v>0.1569777054234123</v>
      </c>
      <c r="G33">
        <f t="shared" ref="G33:H33" si="28">STDEV(G7,Q7)</f>
        <v>0.10189408716898156</v>
      </c>
      <c r="H33">
        <f t="shared" si="28"/>
        <v>0.19853437095374724</v>
      </c>
    </row>
    <row r="34" spans="1:8" x14ac:dyDescent="0.35">
      <c r="A34">
        <f t="shared" si="22"/>
        <v>5.7982756057296794E-3</v>
      </c>
      <c r="B34">
        <f t="shared" si="23"/>
        <v>5.7912045379177671E-3</v>
      </c>
      <c r="C34">
        <f t="shared" si="24"/>
        <v>0.58300954108831127</v>
      </c>
      <c r="D34">
        <f t="shared" si="25"/>
        <v>3.8876730829636413E-2</v>
      </c>
      <c r="E34">
        <f t="shared" si="26"/>
        <v>0.1939664611472815</v>
      </c>
      <c r="G34">
        <f t="shared" ref="G34:H34" si="29">STDEV(G8,Q8)</f>
        <v>7.1665272273256295E-2</v>
      </c>
      <c r="H34">
        <f t="shared" si="29"/>
        <v>0.13905961958814647</v>
      </c>
    </row>
    <row r="35" spans="1:8" x14ac:dyDescent="0.35">
      <c r="A35">
        <f t="shared" si="22"/>
        <v>1.1829896449250955E-2</v>
      </c>
      <c r="B35">
        <f t="shared" si="23"/>
        <v>1.1829896449250877E-2</v>
      </c>
      <c r="C35">
        <f t="shared" si="24"/>
        <v>0.74714316713733564</v>
      </c>
      <c r="D35">
        <f t="shared" si="25"/>
        <v>3.0794500320674007E-2</v>
      </c>
      <c r="E35">
        <f t="shared" si="26"/>
        <v>0.19001373424044959</v>
      </c>
      <c r="G35">
        <f>STDEV(G9,Q9)</f>
        <v>0.31805663017770769</v>
      </c>
      <c r="H35">
        <f>STDEV(H9,R9)</f>
        <v>0.31950619907914107</v>
      </c>
    </row>
    <row r="36" spans="1:8" x14ac:dyDescent="0.35">
      <c r="A36">
        <f t="shared" si="22"/>
        <v>1.7804948750277255E-2</v>
      </c>
      <c r="B36">
        <f t="shared" si="23"/>
        <v>1.7804948750277255E-2</v>
      </c>
      <c r="C36">
        <f t="shared" si="24"/>
        <v>3.1737639345420749</v>
      </c>
      <c r="D36">
        <f t="shared" si="25"/>
        <v>0.20609334244463121</v>
      </c>
      <c r="E36">
        <f t="shared" si="26"/>
        <v>0.13756055321203117</v>
      </c>
      <c r="G36">
        <f>STDEV(G10,Q10)</f>
        <v>4.6084411671627112</v>
      </c>
      <c r="H36">
        <f>STDEV(H10,R10)</f>
        <v>0.40406202797342911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N1:AF34"/>
  <sheetViews>
    <sheetView topLeftCell="I9" workbookViewId="0">
      <selection activeCell="AF25" sqref="AF25:AF30"/>
    </sheetView>
  </sheetViews>
  <sheetFormatPr defaultRowHeight="14.5" x14ac:dyDescent="0.35"/>
  <sheetData>
    <row r="1" spans="18:28" x14ac:dyDescent="0.35">
      <c r="R1" s="1"/>
      <c r="AB1" s="1"/>
    </row>
    <row r="17" spans="14:32" x14ac:dyDescent="0.35">
      <c r="N17">
        <v>-1.2843500000000001</v>
      </c>
      <c r="O17">
        <v>-1.4600500000000001</v>
      </c>
      <c r="P17">
        <v>-8.6182300000000005</v>
      </c>
      <c r="Q17">
        <v>0.23837</v>
      </c>
      <c r="R17">
        <v>0.54542000000000002</v>
      </c>
      <c r="T17">
        <v>2.0543200000000001</v>
      </c>
      <c r="U17">
        <v>4.7005699999999999</v>
      </c>
      <c r="Y17">
        <f>AVERAGE(N17:N18)</f>
        <v>-1.2817000000000001</v>
      </c>
      <c r="Z17">
        <f t="shared" ref="Z17:AE17" si="0">AVERAGE(O17:O18)</f>
        <v>-1.4574</v>
      </c>
      <c r="AA17">
        <f t="shared" si="0"/>
        <v>-7.9025300000000005</v>
      </c>
      <c r="AB17">
        <f t="shared" si="0"/>
        <v>0.40093999999999996</v>
      </c>
      <c r="AC17">
        <f t="shared" si="0"/>
        <v>0.52523999999999993</v>
      </c>
      <c r="AE17">
        <f t="shared" si="0"/>
        <v>3.0520700000000005</v>
      </c>
      <c r="AF17">
        <f>AVERAGE(U17:U18)</f>
        <v>4.1651899999999999</v>
      </c>
    </row>
    <row r="18" spans="14:32" x14ac:dyDescent="0.35">
      <c r="N18">
        <v>-1.27905</v>
      </c>
      <c r="O18">
        <v>-1.45475</v>
      </c>
      <c r="P18">
        <v>-7.1868299999999996</v>
      </c>
      <c r="Q18">
        <v>0.56350999999999996</v>
      </c>
      <c r="R18">
        <v>0.50505999999999995</v>
      </c>
      <c r="T18">
        <v>4.0498200000000004</v>
      </c>
      <c r="U18">
        <v>3.62981</v>
      </c>
      <c r="Y18">
        <f>AVERAGE(N19:N21)</f>
        <v>-1.1027466666666668</v>
      </c>
      <c r="Z18">
        <f t="shared" ref="Z18:AE18" si="1">AVERAGE(O19:O21)</f>
        <v>-1.2784566666666668</v>
      </c>
      <c r="AA18">
        <f t="shared" si="1"/>
        <v>-3.97601</v>
      </c>
      <c r="AB18">
        <f t="shared" si="1"/>
        <v>0.11044999999999999</v>
      </c>
      <c r="AC18">
        <f t="shared" si="1"/>
        <v>0.82840333333333327</v>
      </c>
      <c r="AE18">
        <f t="shared" si="1"/>
        <v>0.41556999999999999</v>
      </c>
      <c r="AF18">
        <f>AVERAGE(U19:U21)</f>
        <v>3.2310066666666661</v>
      </c>
    </row>
    <row r="19" spans="14:32" x14ac:dyDescent="0.35">
      <c r="N19">
        <v>-1.1047100000000001</v>
      </c>
      <c r="O19">
        <v>-1.2804199999999999</v>
      </c>
      <c r="P19">
        <v>-3.4015300000000002</v>
      </c>
      <c r="Q19">
        <v>0.17482</v>
      </c>
      <c r="R19">
        <v>1.00989</v>
      </c>
      <c r="T19">
        <v>0.59465000000000001</v>
      </c>
      <c r="U19">
        <v>3.4351699999999998</v>
      </c>
      <c r="Y19">
        <f>AVERAGE(N22:N24)</f>
        <v>-0.91490666666666665</v>
      </c>
      <c r="Z19">
        <f t="shared" ref="Z19:AE19" si="2">AVERAGE(O22:O24)</f>
        <v>-1.0906099999999999</v>
      </c>
      <c r="AA19">
        <f t="shared" si="2"/>
        <v>-2.0607466666666663</v>
      </c>
      <c r="AB19">
        <f t="shared" si="2"/>
        <v>6.2289999999999998E-2</v>
      </c>
      <c r="AC19">
        <f t="shared" si="2"/>
        <v>0.80995333333333341</v>
      </c>
      <c r="AE19">
        <f t="shared" si="2"/>
        <v>0.11701</v>
      </c>
      <c r="AF19">
        <f>AVERAGE(U22:U24)</f>
        <v>1.6637299999999999</v>
      </c>
    </row>
    <row r="20" spans="14:32" x14ac:dyDescent="0.35">
      <c r="N20">
        <v>-1.10364</v>
      </c>
      <c r="O20">
        <v>-1.27935</v>
      </c>
      <c r="P20">
        <v>-4.6851200000000004</v>
      </c>
      <c r="Q20">
        <v>6.019E-2</v>
      </c>
      <c r="R20">
        <v>0.69991999999999999</v>
      </c>
      <c r="T20">
        <v>0.28198000000000001</v>
      </c>
      <c r="U20">
        <v>3.2792300000000001</v>
      </c>
      <c r="Y20">
        <f>AVERAGE(N25:N28)</f>
        <v>-0.72238250000000004</v>
      </c>
      <c r="Z20">
        <f t="shared" ref="Z20:AE20" si="3">AVERAGE(O25:O28)</f>
        <v>-0.89808750000000004</v>
      </c>
      <c r="AA20">
        <f t="shared" si="3"/>
        <v>-0.71199999999999997</v>
      </c>
      <c r="AB20">
        <f t="shared" si="3"/>
        <v>0.30935250000000003</v>
      </c>
      <c r="AC20">
        <f t="shared" si="3"/>
        <v>0.34941999999999995</v>
      </c>
      <c r="AE20">
        <f t="shared" si="3"/>
        <v>0.22923750000000001</v>
      </c>
      <c r="AF20">
        <f>AVERAGE(U25:U28)</f>
        <v>0.24279000000000001</v>
      </c>
    </row>
    <row r="21" spans="14:32" x14ac:dyDescent="0.35">
      <c r="N21">
        <v>-1.09989</v>
      </c>
      <c r="O21">
        <v>-1.2756000000000001</v>
      </c>
      <c r="P21">
        <v>-3.84138</v>
      </c>
      <c r="Q21">
        <v>9.6339999999999995E-2</v>
      </c>
      <c r="R21">
        <v>0.77539999999999998</v>
      </c>
      <c r="T21">
        <v>0.37008000000000002</v>
      </c>
      <c r="U21">
        <v>2.9786199999999998</v>
      </c>
      <c r="Y21">
        <f>AVERAGE(N29:N31)</f>
        <v>-0.52252333333333334</v>
      </c>
      <c r="Z21">
        <f t="shared" ref="Z21:AE21" si="4">AVERAGE(O29:O31)</f>
        <v>-0.69822666666666677</v>
      </c>
      <c r="AA21">
        <f t="shared" si="4"/>
        <v>-0.71920666666666655</v>
      </c>
      <c r="AB21">
        <f t="shared" si="4"/>
        <v>0.72035000000000005</v>
      </c>
      <c r="AC21">
        <f t="shared" si="4"/>
        <v>1.5676666666666669E-2</v>
      </c>
      <c r="AE21">
        <f t="shared" si="4"/>
        <v>0.63417000000000001</v>
      </c>
      <c r="AF21">
        <f>AVERAGE(U29:U31)</f>
        <v>9.1833333333333333E-3</v>
      </c>
    </row>
    <row r="22" spans="14:32" x14ac:dyDescent="0.35">
      <c r="N22">
        <v>-0.91629000000000005</v>
      </c>
      <c r="O22">
        <v>-1.09199</v>
      </c>
      <c r="P22">
        <v>-2.2691599999999998</v>
      </c>
      <c r="Q22" t="s">
        <v>0</v>
      </c>
      <c r="R22">
        <v>0.72623000000000004</v>
      </c>
      <c r="T22" t="s">
        <v>0</v>
      </c>
      <c r="U22">
        <v>1.64794</v>
      </c>
      <c r="Y22">
        <f>AVERAGE(N32:N34)</f>
        <v>-0.32589333333333331</v>
      </c>
      <c r="Z22">
        <f t="shared" ref="Z22:AE22" si="5">AVERAGE(O32:O34)</f>
        <v>-0.50159999999999993</v>
      </c>
      <c r="AA22">
        <f t="shared" si="5"/>
        <v>-0.26597666666666669</v>
      </c>
      <c r="AB22">
        <f t="shared" si="5"/>
        <v>0.76158000000000003</v>
      </c>
      <c r="AC22">
        <f t="shared" si="5"/>
        <v>2.7566666666666664E-3</v>
      </c>
      <c r="AE22">
        <f t="shared" si="5"/>
        <v>0.26824499999999996</v>
      </c>
      <c r="AF22">
        <f>AVERAGE(U32:U34)</f>
        <v>4.8133933333333333E-4</v>
      </c>
    </row>
    <row r="23" spans="14:32" x14ac:dyDescent="0.35">
      <c r="N23">
        <v>-0.91542999999999997</v>
      </c>
      <c r="O23">
        <v>-1.0911299999999999</v>
      </c>
      <c r="P23">
        <v>-1.7683</v>
      </c>
      <c r="Q23">
        <v>8.813E-2</v>
      </c>
      <c r="R23">
        <v>0.82511000000000001</v>
      </c>
      <c r="T23">
        <v>0.15584000000000001</v>
      </c>
      <c r="U23">
        <v>1.45903</v>
      </c>
    </row>
    <row r="24" spans="14:32" x14ac:dyDescent="0.35">
      <c r="N24">
        <v>-0.91300000000000003</v>
      </c>
      <c r="O24">
        <v>-1.0887100000000001</v>
      </c>
      <c r="P24">
        <v>-2.1447799999999999</v>
      </c>
      <c r="Q24">
        <v>3.6450000000000003E-2</v>
      </c>
      <c r="R24">
        <v>0.87851999999999997</v>
      </c>
      <c r="T24">
        <v>7.8179999999999999E-2</v>
      </c>
      <c r="U24">
        <v>1.88422</v>
      </c>
    </row>
    <row r="25" spans="14:32" x14ac:dyDescent="0.35">
      <c r="N25">
        <v>-0.72363999999999995</v>
      </c>
      <c r="O25">
        <v>-0.89934000000000003</v>
      </c>
      <c r="P25">
        <v>-0.60048999999999997</v>
      </c>
      <c r="Q25">
        <v>0.13269</v>
      </c>
      <c r="R25">
        <v>0.47144999999999998</v>
      </c>
      <c r="T25">
        <v>7.9680000000000001E-2</v>
      </c>
      <c r="U25">
        <v>0.28310000000000002</v>
      </c>
      <c r="Y25">
        <f>STDEV(N17:N18)</f>
        <v>3.7476659402887603E-3</v>
      </c>
      <c r="Z25">
        <f t="shared" ref="Z25:AF25" si="6">STDEV(O17:O18)</f>
        <v>3.7476659402887603E-3</v>
      </c>
      <c r="AA25">
        <f t="shared" si="6"/>
        <v>1.0121526465904247</v>
      </c>
      <c r="AB25">
        <f t="shared" si="6"/>
        <v>0.22990869883499404</v>
      </c>
      <c r="AC25">
        <f t="shared" si="6"/>
        <v>2.8538829688689104E-2</v>
      </c>
      <c r="AE25">
        <f t="shared" si="6"/>
        <v>1.4110315818577552</v>
      </c>
      <c r="AF25">
        <f t="shared" si="6"/>
        <v>0.75714165702330438</v>
      </c>
    </row>
    <row r="26" spans="14:32" x14ac:dyDescent="0.35">
      <c r="N26">
        <v>-0.72352000000000005</v>
      </c>
      <c r="O26">
        <v>-0.89922000000000002</v>
      </c>
      <c r="P26">
        <v>-0.61787000000000003</v>
      </c>
      <c r="Q26">
        <v>0.44874000000000003</v>
      </c>
      <c r="R26">
        <v>0.28828999999999999</v>
      </c>
      <c r="T26">
        <v>0.27726000000000001</v>
      </c>
      <c r="U26">
        <v>0.17813000000000001</v>
      </c>
      <c r="Y26">
        <f>STDEV(N19:N21)</f>
        <v>2.5311328162175438E-3</v>
      </c>
      <c r="Z26">
        <f t="shared" ref="Z26:AF26" si="7">STDEV(O19:O21)</f>
        <v>2.5311328162174575E-3</v>
      </c>
      <c r="AA26">
        <f t="shared" si="7"/>
        <v>0.65229958584994319</v>
      </c>
      <c r="AB26">
        <f t="shared" si="7"/>
        <v>5.8603142407212268E-2</v>
      </c>
      <c r="AC26">
        <f t="shared" si="7"/>
        <v>0.16163961529691026</v>
      </c>
      <c r="AE26">
        <f t="shared" si="7"/>
        <v>0.161222322585925</v>
      </c>
      <c r="AF26">
        <f t="shared" si="7"/>
        <v>0.23206376932501407</v>
      </c>
    </row>
    <row r="27" spans="14:32" x14ac:dyDescent="0.35">
      <c r="N27">
        <v>-0.72255000000000003</v>
      </c>
      <c r="O27">
        <v>-0.89825999999999995</v>
      </c>
      <c r="P27">
        <v>-0.75751999999999997</v>
      </c>
      <c r="Q27">
        <v>0.10549</v>
      </c>
      <c r="R27">
        <v>0.40510000000000002</v>
      </c>
      <c r="T27">
        <v>7.9909999999999995E-2</v>
      </c>
      <c r="U27">
        <v>0.30686999999999998</v>
      </c>
      <c r="Y27">
        <f>STDEV(N22:N24)</f>
        <v>1.7062922766435177E-3</v>
      </c>
      <c r="Z27">
        <f t="shared" ref="Z27:AF27" si="8">STDEV(O22:O24)</f>
        <v>1.7007057358637504E-3</v>
      </c>
      <c r="AA27">
        <f t="shared" si="8"/>
        <v>0.26078992644144527</v>
      </c>
      <c r="AB27">
        <f t="shared" si="8"/>
        <v>3.6543278451720784E-2</v>
      </c>
      <c r="AC27">
        <f t="shared" si="8"/>
        <v>7.7268068652796854E-2</v>
      </c>
      <c r="AE27">
        <f t="shared" si="8"/>
        <v>5.4913912626947302E-2</v>
      </c>
      <c r="AF27">
        <f t="shared" si="8"/>
        <v>0.21303433314844006</v>
      </c>
    </row>
    <row r="28" spans="14:32" x14ac:dyDescent="0.35">
      <c r="N28">
        <v>-0.71982000000000002</v>
      </c>
      <c r="O28">
        <v>-0.89553000000000005</v>
      </c>
      <c r="P28">
        <v>-0.87212000000000001</v>
      </c>
      <c r="Q28">
        <v>0.55049000000000003</v>
      </c>
      <c r="R28">
        <v>0.23283999999999999</v>
      </c>
      <c r="T28">
        <v>0.48010000000000003</v>
      </c>
      <c r="U28">
        <v>0.20305999999999999</v>
      </c>
      <c r="Y28">
        <f>STDEV(N25:N28)</f>
        <v>1.7766705753552929E-3</v>
      </c>
      <c r="Z28">
        <f t="shared" ref="Z28:AF28" si="9">STDEV(O25:O28)</f>
        <v>1.772180859844714E-3</v>
      </c>
      <c r="AA28">
        <f t="shared" si="9"/>
        <v>0.12780900046553842</v>
      </c>
      <c r="AB28">
        <f t="shared" si="9"/>
        <v>0.22386433903519934</v>
      </c>
      <c r="AC28">
        <f t="shared" si="9"/>
        <v>0.1085040039199785</v>
      </c>
      <c r="AE28">
        <f t="shared" si="9"/>
        <v>0.1914021094232419</v>
      </c>
      <c r="AF28">
        <f t="shared" si="9"/>
        <v>6.1888423796377295E-2</v>
      </c>
    </row>
    <row r="29" spans="14:32" x14ac:dyDescent="0.35">
      <c r="N29">
        <v>-0.52414000000000005</v>
      </c>
      <c r="O29">
        <v>-0.69984000000000002</v>
      </c>
      <c r="P29">
        <v>-0.39844000000000002</v>
      </c>
      <c r="Q29" t="s">
        <v>0</v>
      </c>
      <c r="R29">
        <v>2.843E-2</v>
      </c>
      <c r="T29" t="s">
        <v>0</v>
      </c>
      <c r="U29">
        <v>1.133E-2</v>
      </c>
      <c r="Y29">
        <f>STDEV(N29:N31)</f>
        <v>1.4056433876817535E-3</v>
      </c>
      <c r="Z29">
        <f t="shared" ref="Z29:AF29" si="10">STDEV(O29:O31)</f>
        <v>1.4023313921228818E-3</v>
      </c>
      <c r="AA29">
        <f t="shared" si="10"/>
        <v>0.27837528793578942</v>
      </c>
      <c r="AB29">
        <f t="shared" si="10"/>
        <v>4.3982041789803202E-2</v>
      </c>
      <c r="AC29">
        <f t="shared" si="10"/>
        <v>1.1699796294522967E-2</v>
      </c>
      <c r="AE29">
        <f t="shared" si="10"/>
        <v>5.7035232970506888E-2</v>
      </c>
      <c r="AF29">
        <f t="shared" si="10"/>
        <v>3.7267993417050716E-3</v>
      </c>
    </row>
    <row r="30" spans="14:32" x14ac:dyDescent="0.35">
      <c r="N30">
        <v>-0.52183999999999997</v>
      </c>
      <c r="O30">
        <v>-0.69754000000000005</v>
      </c>
      <c r="P30">
        <v>-0.86158000000000001</v>
      </c>
      <c r="Q30">
        <v>0.68925000000000003</v>
      </c>
      <c r="R30">
        <v>1.316E-2</v>
      </c>
      <c r="T30">
        <v>0.59384000000000003</v>
      </c>
      <c r="U30">
        <v>1.1339999999999999E-2</v>
      </c>
      <c r="Y30">
        <f>STDEV(N32:N34)</f>
        <v>1.0851881557284416E-3</v>
      </c>
      <c r="Z30">
        <f t="shared" ref="Z30:AF30" si="11">STDEV(O32:O34)</f>
        <v>1.0794906206169626E-3</v>
      </c>
      <c r="AA30">
        <f t="shared" si="11"/>
        <v>0.15013357430412863</v>
      </c>
      <c r="AB30">
        <f t="shared" si="11"/>
        <v>1.5414927829866766E-2</v>
      </c>
      <c r="AC30">
        <f t="shared" si="11"/>
        <v>2.514484705328974E-3</v>
      </c>
      <c r="AE30">
        <f t="shared" si="11"/>
        <v>7.2337023715383928E-3</v>
      </c>
      <c r="AF30">
        <f t="shared" si="11"/>
        <v>3.9860787577935941E-5</v>
      </c>
    </row>
    <row r="31" spans="14:32" x14ac:dyDescent="0.35">
      <c r="N31">
        <v>-0.52159</v>
      </c>
      <c r="O31">
        <v>-0.69730000000000003</v>
      </c>
      <c r="P31">
        <v>-0.89759999999999995</v>
      </c>
      <c r="Q31">
        <v>0.75144999999999995</v>
      </c>
      <c r="R31">
        <v>5.4400000000000004E-3</v>
      </c>
      <c r="T31">
        <v>0.67449999999999999</v>
      </c>
      <c r="U31">
        <v>4.8799999999999998E-3</v>
      </c>
    </row>
    <row r="32" spans="14:32" x14ac:dyDescent="0.35">
      <c r="N32">
        <v>-0.32712999999999998</v>
      </c>
      <c r="O32">
        <v>-0.50283</v>
      </c>
      <c r="P32">
        <v>-9.3149999999999997E-2</v>
      </c>
      <c r="Q32" t="s">
        <v>0</v>
      </c>
      <c r="R32">
        <v>5.6600000000000001E-3</v>
      </c>
      <c r="T32" t="s">
        <v>0</v>
      </c>
      <c r="U32" s="1">
        <v>5.2678299999999996E-4</v>
      </c>
    </row>
    <row r="33" spans="14:21" x14ac:dyDescent="0.35">
      <c r="N33">
        <v>-0.32545000000000002</v>
      </c>
      <c r="O33">
        <v>-0.50116000000000005</v>
      </c>
      <c r="P33">
        <v>-0.34062999999999999</v>
      </c>
      <c r="Q33">
        <v>0.77248000000000006</v>
      </c>
      <c r="R33">
        <v>1.33E-3</v>
      </c>
      <c r="T33">
        <v>0.26312999999999998</v>
      </c>
      <c r="U33" s="1">
        <v>4.5228999999999999E-4</v>
      </c>
    </row>
    <row r="34" spans="14:21" x14ac:dyDescent="0.35">
      <c r="N34">
        <v>-0.3251</v>
      </c>
      <c r="O34">
        <v>-0.50080999999999998</v>
      </c>
      <c r="P34">
        <v>-0.36414999999999997</v>
      </c>
      <c r="Q34">
        <v>0.75068000000000001</v>
      </c>
      <c r="R34">
        <v>1.2800000000000001E-3</v>
      </c>
      <c r="T34">
        <v>0.27335999999999999</v>
      </c>
      <c r="U34" s="1">
        <v>4.6494499999999997E-4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N1:AF34"/>
  <sheetViews>
    <sheetView topLeftCell="I9" workbookViewId="0">
      <selection activeCell="N41" sqref="N41"/>
    </sheetView>
  </sheetViews>
  <sheetFormatPr defaultRowHeight="14.5" x14ac:dyDescent="0.35"/>
  <sheetData>
    <row r="1" spans="18:28" x14ac:dyDescent="0.35">
      <c r="R1" s="1"/>
      <c r="AB1" s="1"/>
    </row>
    <row r="17" spans="14:32" x14ac:dyDescent="0.35">
      <c r="N17">
        <v>-0.41677999999999998</v>
      </c>
      <c r="O17">
        <v>-0.59602999999999995</v>
      </c>
      <c r="P17">
        <v>-0.77</v>
      </c>
      <c r="Q17">
        <v>0.91649999999999998</v>
      </c>
      <c r="R17">
        <v>5.7999999999999996E-3</v>
      </c>
      <c r="T17">
        <v>0.70570999999999995</v>
      </c>
      <c r="U17">
        <v>4.47E-3</v>
      </c>
      <c r="Y17">
        <f>AVERAGE(N17:N18)</f>
        <v>-0.41738999999999998</v>
      </c>
      <c r="Z17">
        <f t="shared" ref="Z17:AF17" si="0">AVERAGE(O17:O18)</f>
        <v>-0.59663999999999995</v>
      </c>
      <c r="AA17">
        <f t="shared" si="0"/>
        <v>-0.72</v>
      </c>
      <c r="AB17">
        <f t="shared" si="0"/>
        <v>0.83309999999999995</v>
      </c>
      <c r="AC17">
        <f t="shared" si="0"/>
        <v>8.150000000000001E-3</v>
      </c>
      <c r="AE17">
        <f t="shared" si="0"/>
        <v>0.6040049999999999</v>
      </c>
      <c r="AF17">
        <f t="shared" si="0"/>
        <v>5.7549999999999997E-3</v>
      </c>
    </row>
    <row r="18" spans="14:32" x14ac:dyDescent="0.35">
      <c r="N18">
        <v>-0.41799999999999998</v>
      </c>
      <c r="O18">
        <v>-0.59724999999999995</v>
      </c>
      <c r="P18">
        <v>-0.67</v>
      </c>
      <c r="Q18">
        <v>0.74970000000000003</v>
      </c>
      <c r="R18">
        <v>1.0500000000000001E-2</v>
      </c>
      <c r="T18">
        <v>0.50229999999999997</v>
      </c>
      <c r="U18">
        <v>7.0400000000000003E-3</v>
      </c>
      <c r="Y18">
        <f>AVERAGE(N19:N20)</f>
        <v>-0.61199999999999999</v>
      </c>
      <c r="Z18">
        <f t="shared" ref="Z18:AF18" si="1">AVERAGE(O19:O20)</f>
        <v>-0.79125000000000001</v>
      </c>
      <c r="AA18">
        <f t="shared" si="1"/>
        <v>-1.2549999999999999</v>
      </c>
      <c r="AB18">
        <f t="shared" si="1"/>
        <v>0.77229999999999999</v>
      </c>
      <c r="AC18">
        <f t="shared" si="1"/>
        <v>0.10339999999999999</v>
      </c>
      <c r="AE18">
        <f t="shared" si="1"/>
        <v>0.97601499999999997</v>
      </c>
      <c r="AF18">
        <f t="shared" si="1"/>
        <v>0.114055</v>
      </c>
    </row>
    <row r="19" spans="14:32" x14ac:dyDescent="0.35">
      <c r="N19">
        <v>-0.60799999999999998</v>
      </c>
      <c r="O19">
        <v>-0.78725000000000001</v>
      </c>
      <c r="P19">
        <v>-1.64</v>
      </c>
      <c r="Q19">
        <v>0.78990000000000005</v>
      </c>
      <c r="R19">
        <v>6.2600000000000003E-2</v>
      </c>
      <c r="T19">
        <v>1.2954399999999999</v>
      </c>
      <c r="U19">
        <v>0.10266</v>
      </c>
      <c r="Y19">
        <f>AVERAGE(N21:N22)</f>
        <v>-0.77387500000000009</v>
      </c>
      <c r="Z19">
        <f t="shared" ref="Z19:AF19" si="2">AVERAGE(O21:O22)</f>
        <v>-0.953125</v>
      </c>
      <c r="AA19">
        <f t="shared" si="2"/>
        <v>-5.1754999999999995</v>
      </c>
      <c r="AB19">
        <f t="shared" si="2"/>
        <v>0.63729999999999998</v>
      </c>
      <c r="AC19">
        <f t="shared" si="2"/>
        <v>6.6299999999999998E-2</v>
      </c>
      <c r="AE19">
        <f t="shared" si="2"/>
        <v>3.3328899999999999</v>
      </c>
      <c r="AF19">
        <f t="shared" si="2"/>
        <v>0.34179000000000004</v>
      </c>
    </row>
    <row r="20" spans="14:32" x14ac:dyDescent="0.35">
      <c r="N20">
        <v>-0.61599999999999999</v>
      </c>
      <c r="O20">
        <v>-0.79525000000000001</v>
      </c>
      <c r="P20">
        <v>-0.87</v>
      </c>
      <c r="Q20">
        <v>0.75470000000000004</v>
      </c>
      <c r="R20">
        <v>0.14419999999999999</v>
      </c>
      <c r="T20">
        <v>0.65659000000000001</v>
      </c>
      <c r="U20">
        <v>0.12545000000000001</v>
      </c>
      <c r="Y20">
        <f>AVERAGE(N23:N24)</f>
        <v>-0.95502500000000001</v>
      </c>
      <c r="Z20">
        <f t="shared" ref="Z20:AF20" si="3">AVERAGE(O23:O24)</f>
        <v>-1.13428</v>
      </c>
      <c r="AA20">
        <f t="shared" si="3"/>
        <v>-7.4249999999999998</v>
      </c>
      <c r="AB20">
        <f t="shared" si="3"/>
        <v>0.61560000000000004</v>
      </c>
      <c r="AC20">
        <f t="shared" si="3"/>
        <v>0.35114999999999996</v>
      </c>
      <c r="AE20">
        <f t="shared" si="3"/>
        <v>4.59</v>
      </c>
      <c r="AF20">
        <f t="shared" si="3"/>
        <v>2.5975600000000001</v>
      </c>
    </row>
    <row r="21" spans="14:32" x14ac:dyDescent="0.35">
      <c r="N21">
        <v>-0.77100000000000002</v>
      </c>
      <c r="O21">
        <v>-0.95025000000000004</v>
      </c>
      <c r="P21">
        <v>-5.44</v>
      </c>
      <c r="Q21">
        <v>0.76790000000000003</v>
      </c>
      <c r="R21">
        <v>6.1199999999999997E-2</v>
      </c>
      <c r="T21">
        <v>4.1773800000000003</v>
      </c>
      <c r="U21">
        <v>0.33293</v>
      </c>
      <c r="Y21">
        <f>AVERAGE(N25:N26)</f>
        <v>-1.1247500000000001</v>
      </c>
      <c r="Z21">
        <f t="shared" ref="Z21:AF21" si="4">AVERAGE(O25:O26)</f>
        <v>-1.304</v>
      </c>
      <c r="AA21">
        <f t="shared" si="4"/>
        <v>-10.135</v>
      </c>
      <c r="AB21">
        <f t="shared" si="4"/>
        <v>0.42945</v>
      </c>
      <c r="AC21">
        <f t="shared" si="4"/>
        <v>0.47304999999999997</v>
      </c>
      <c r="AE21">
        <f t="shared" si="4"/>
        <v>4.3400749999999997</v>
      </c>
      <c r="AF21">
        <f t="shared" si="4"/>
        <v>4.7868899999999996</v>
      </c>
    </row>
    <row r="22" spans="14:32" x14ac:dyDescent="0.35">
      <c r="N22">
        <v>-0.77675000000000005</v>
      </c>
      <c r="O22">
        <v>-0.95599999999999996</v>
      </c>
      <c r="P22">
        <v>-4.9109999999999996</v>
      </c>
      <c r="Q22">
        <v>0.50670000000000004</v>
      </c>
      <c r="R22">
        <v>7.1400000000000005E-2</v>
      </c>
      <c r="T22">
        <v>2.4883999999999999</v>
      </c>
      <c r="U22">
        <v>0.35065000000000002</v>
      </c>
      <c r="Y22">
        <f>AVERAGE(N27:N28)</f>
        <v>-1.2825</v>
      </c>
      <c r="Z22">
        <f t="shared" ref="Z22:AF22" si="5">AVERAGE(O27:O28)</f>
        <v>-1.4617499999999999</v>
      </c>
      <c r="AA22">
        <f t="shared" si="5"/>
        <v>-14.425000000000001</v>
      </c>
      <c r="AB22">
        <f t="shared" si="5"/>
        <v>0.63064999999999993</v>
      </c>
      <c r="AC22">
        <f t="shared" si="5"/>
        <v>0.31390000000000001</v>
      </c>
      <c r="AE22">
        <f t="shared" si="5"/>
        <v>9.127089999999999</v>
      </c>
      <c r="AF22">
        <f t="shared" si="5"/>
        <v>4.5058699999999998</v>
      </c>
    </row>
    <row r="23" spans="14:32" x14ac:dyDescent="0.35">
      <c r="N23">
        <v>-0.94904999999999995</v>
      </c>
      <c r="O23">
        <v>-1.1283099999999999</v>
      </c>
      <c r="P23">
        <v>-7.84</v>
      </c>
      <c r="Q23">
        <v>0.66180000000000005</v>
      </c>
      <c r="R23">
        <v>0.32769999999999999</v>
      </c>
      <c r="T23">
        <v>5.18851</v>
      </c>
      <c r="U23">
        <v>2.5691700000000002</v>
      </c>
    </row>
    <row r="24" spans="14:32" x14ac:dyDescent="0.35">
      <c r="N24">
        <v>-0.96099999999999997</v>
      </c>
      <c r="O24">
        <v>-1.14025</v>
      </c>
      <c r="P24">
        <v>-7.01</v>
      </c>
      <c r="Q24">
        <v>0.56940000000000002</v>
      </c>
      <c r="R24">
        <v>0.37459999999999999</v>
      </c>
      <c r="T24">
        <v>3.9914900000000002</v>
      </c>
      <c r="U24">
        <v>2.62595</v>
      </c>
    </row>
    <row r="25" spans="14:32" x14ac:dyDescent="0.35">
      <c r="N25">
        <v>-1.1200000000000001</v>
      </c>
      <c r="O25">
        <v>-1.29925</v>
      </c>
      <c r="P25">
        <v>-10.48</v>
      </c>
      <c r="Q25">
        <v>0.39350000000000002</v>
      </c>
      <c r="R25">
        <v>0.45140000000000002</v>
      </c>
      <c r="T25">
        <v>4.1238799999999998</v>
      </c>
      <c r="U25">
        <v>4.7306699999999999</v>
      </c>
      <c r="Y25">
        <f>STDEV(N17:N18)</f>
        <v>8.626702730475872E-4</v>
      </c>
      <c r="Z25">
        <f t="shared" ref="Z25:AF25" si="6">STDEV(O17:O18)</f>
        <v>8.626702730475872E-4</v>
      </c>
      <c r="AA25">
        <f t="shared" si="6"/>
        <v>7.0710678118654738E-2</v>
      </c>
      <c r="AB25">
        <f t="shared" si="6"/>
        <v>0.11794541110191609</v>
      </c>
      <c r="AC25">
        <f t="shared" si="6"/>
        <v>3.3234018715767692E-3</v>
      </c>
      <c r="AE25">
        <f t="shared" si="6"/>
        <v>0.14383259036115592</v>
      </c>
      <c r="AF25">
        <f t="shared" si="6"/>
        <v>1.8172644276494274E-3</v>
      </c>
    </row>
    <row r="26" spans="14:32" x14ac:dyDescent="0.35">
      <c r="N26">
        <v>-1.1294999999999999</v>
      </c>
      <c r="O26">
        <v>-1.3087500000000001</v>
      </c>
      <c r="P26">
        <v>-9.7899999999999991</v>
      </c>
      <c r="Q26">
        <v>0.46539999999999998</v>
      </c>
      <c r="R26">
        <v>0.49469999999999997</v>
      </c>
      <c r="T26">
        <v>4.5562699999999996</v>
      </c>
      <c r="U26">
        <v>4.8431100000000002</v>
      </c>
      <c r="Y26">
        <f>STDEV(N19:N20)</f>
        <v>5.6568542494923853E-3</v>
      </c>
      <c r="Z26">
        <f t="shared" ref="Z26:AF26" si="7">STDEV(O19:O20)</f>
        <v>5.6568542494923853E-3</v>
      </c>
      <c r="AA26">
        <f t="shared" si="7"/>
        <v>0.54447222151364172</v>
      </c>
      <c r="AB26">
        <f t="shared" si="7"/>
        <v>2.4890158697766479E-2</v>
      </c>
      <c r="AC26">
        <f t="shared" si="7"/>
        <v>5.7699913344822315E-2</v>
      </c>
      <c r="AE26">
        <f t="shared" si="7"/>
        <v>0.45173516716102602</v>
      </c>
      <c r="AF26">
        <f t="shared" si="7"/>
        <v>1.6114963543241424E-2</v>
      </c>
    </row>
    <row r="27" spans="14:32" x14ac:dyDescent="0.35">
      <c r="N27">
        <v>-1.276</v>
      </c>
      <c r="O27">
        <v>-1.4552499999999999</v>
      </c>
      <c r="P27">
        <v>-15.08</v>
      </c>
      <c r="Q27">
        <v>0.6764</v>
      </c>
      <c r="R27">
        <v>0.28010000000000002</v>
      </c>
      <c r="T27">
        <v>10.20011</v>
      </c>
      <c r="U27">
        <v>4.2239100000000001</v>
      </c>
      <c r="Y27">
        <f>STDEV(N21:N22)</f>
        <v>4.0658639918226712E-3</v>
      </c>
      <c r="Z27">
        <f t="shared" ref="Z27:AF27" si="8">STDEV(O21:O22)</f>
        <v>4.0658639918225931E-3</v>
      </c>
      <c r="AA27">
        <f t="shared" si="8"/>
        <v>0.37405948724768417</v>
      </c>
      <c r="AB27">
        <f t="shared" si="8"/>
        <v>0.18469629124592649</v>
      </c>
      <c r="AC27">
        <f t="shared" si="8"/>
        <v>7.2124891681027902E-3</v>
      </c>
      <c r="AE27">
        <f t="shared" si="8"/>
        <v>1.194289211288456</v>
      </c>
      <c r="AF27">
        <f t="shared" si="8"/>
        <v>1.2529932162625632E-2</v>
      </c>
    </row>
    <row r="28" spans="14:32" x14ac:dyDescent="0.35">
      <c r="N28">
        <v>-1.2889999999999999</v>
      </c>
      <c r="O28">
        <v>-1.4682500000000001</v>
      </c>
      <c r="P28">
        <v>-13.77</v>
      </c>
      <c r="Q28">
        <v>0.58489999999999998</v>
      </c>
      <c r="R28">
        <v>0.34770000000000001</v>
      </c>
      <c r="T28">
        <v>8.0540699999999994</v>
      </c>
      <c r="U28">
        <v>4.7878299999999996</v>
      </c>
      <c r="Y28">
        <f>STDEV(N23:N24)</f>
        <v>8.4499260351792553E-3</v>
      </c>
      <c r="Z28">
        <f t="shared" ref="Z28:AF28" si="9">STDEV(O23:O24)</f>
        <v>8.4428549673674202E-3</v>
      </c>
      <c r="AA28">
        <f t="shared" si="9"/>
        <v>0.58689862838483442</v>
      </c>
      <c r="AB28">
        <f t="shared" si="9"/>
        <v>6.5336666581637018E-2</v>
      </c>
      <c r="AC28">
        <f t="shared" si="9"/>
        <v>3.3163308037649081E-2</v>
      </c>
      <c r="AE28">
        <f t="shared" si="9"/>
        <v>0.84642095921592408</v>
      </c>
      <c r="AF28">
        <f t="shared" si="9"/>
        <v>4.0149523035772051E-2</v>
      </c>
    </row>
    <row r="29" spans="14:32" x14ac:dyDescent="0.35">
      <c r="Y29">
        <f>STDEV(N25:N26)</f>
        <v>6.7175144212720892E-3</v>
      </c>
      <c r="Z29">
        <f t="shared" ref="Z29:AF29" si="10">STDEV(O25:O26)</f>
        <v>6.7175144212722471E-3</v>
      </c>
      <c r="AA29">
        <f t="shared" si="10"/>
        <v>0.48790367901871867</v>
      </c>
      <c r="AB29">
        <f t="shared" si="10"/>
        <v>5.0840977567312741E-2</v>
      </c>
      <c r="AC29">
        <f t="shared" si="10"/>
        <v>3.0617723625377471E-2</v>
      </c>
      <c r="AE29">
        <f t="shared" si="10"/>
        <v>0.30574590111725114</v>
      </c>
      <c r="AF29">
        <f t="shared" si="10"/>
        <v>7.9507086476615627E-2</v>
      </c>
    </row>
    <row r="30" spans="14:32" x14ac:dyDescent="0.35">
      <c r="Y30">
        <f>STDEV(N27:N28)</f>
        <v>9.1923881554250471E-3</v>
      </c>
      <c r="Z30">
        <f t="shared" ref="Z30:AF30" si="11">STDEV(O27:O28)</f>
        <v>9.1923881554252049E-3</v>
      </c>
      <c r="AA30">
        <f t="shared" si="11"/>
        <v>0.92630988335437758</v>
      </c>
      <c r="AB30">
        <f t="shared" si="11"/>
        <v>6.4700270478569119E-2</v>
      </c>
      <c r="AC30">
        <f t="shared" si="11"/>
        <v>4.7800418408210497E-2</v>
      </c>
      <c r="AE30">
        <f t="shared" si="11"/>
        <v>1.5174794366975941</v>
      </c>
      <c r="AF30">
        <f t="shared" si="11"/>
        <v>0.39875165604671753</v>
      </c>
    </row>
    <row r="32" spans="14:32" x14ac:dyDescent="0.35">
      <c r="U32" s="1"/>
    </row>
    <row r="33" spans="21:21" x14ac:dyDescent="0.35">
      <c r="U33" s="1"/>
    </row>
    <row r="34" spans="21:21" x14ac:dyDescent="0.35">
      <c r="U3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N1:AF34"/>
  <sheetViews>
    <sheetView topLeftCell="I9" workbookViewId="0">
      <selection activeCell="AF25" sqref="AF25:AF27"/>
    </sheetView>
  </sheetViews>
  <sheetFormatPr defaultRowHeight="14.5" x14ac:dyDescent="0.35"/>
  <sheetData>
    <row r="1" spans="18:28" x14ac:dyDescent="0.35">
      <c r="R1" s="1"/>
      <c r="AB1" s="1"/>
    </row>
    <row r="17" spans="14:32" x14ac:dyDescent="0.35">
      <c r="N17">
        <v>-0.59299999999999997</v>
      </c>
      <c r="O17">
        <v>-0.99529000000000001</v>
      </c>
      <c r="P17">
        <v>-1.31</v>
      </c>
      <c r="Q17">
        <v>6.5699999999999995E-2</v>
      </c>
      <c r="R17">
        <v>0.83209999999999995</v>
      </c>
      <c r="T17">
        <v>8.6069999999999994E-2</v>
      </c>
      <c r="U17">
        <v>1.09005</v>
      </c>
      <c r="Y17">
        <f>AVERAGE(N17:N19)</f>
        <v>-0.59141999999999995</v>
      </c>
      <c r="Z17">
        <f t="shared" ref="Z17:AF17" si="0">AVERAGE(O17:O19)</f>
        <v>-0.99371000000000009</v>
      </c>
      <c r="AA17">
        <f t="shared" si="0"/>
        <v>-1.5608333333333333</v>
      </c>
      <c r="AB17">
        <f t="shared" si="0"/>
        <v>5.8799999999999998E-2</v>
      </c>
      <c r="AC17">
        <f t="shared" si="0"/>
        <v>0.91126666666666656</v>
      </c>
      <c r="AE17">
        <f t="shared" si="0"/>
        <v>9.2583333333333309E-2</v>
      </c>
      <c r="AF17">
        <f t="shared" si="0"/>
        <v>1.4223999999999999</v>
      </c>
    </row>
    <row r="18" spans="14:32" x14ac:dyDescent="0.35">
      <c r="N18">
        <v>-0.59099999999999997</v>
      </c>
      <c r="O18">
        <v>-0.99329000000000001</v>
      </c>
      <c r="P18">
        <v>-1.48</v>
      </c>
      <c r="Q18">
        <v>4.3200000000000002E-2</v>
      </c>
      <c r="R18">
        <v>1.0226</v>
      </c>
      <c r="T18">
        <v>6.3939999999999997E-2</v>
      </c>
      <c r="U18">
        <v>1.51345</v>
      </c>
      <c r="Y18">
        <f>AVERAGE(N20:N23)</f>
        <v>-0.40024999999999999</v>
      </c>
      <c r="Z18">
        <f t="shared" ref="Z18:AF18" si="1">AVERAGE(O20:O23)</f>
        <v>-0.80254000000000003</v>
      </c>
      <c r="AA18">
        <f t="shared" si="1"/>
        <v>-0.245</v>
      </c>
      <c r="AB18">
        <f t="shared" si="1"/>
        <v>0.21079999999999999</v>
      </c>
      <c r="AC18">
        <f t="shared" si="1"/>
        <v>0.77360000000000007</v>
      </c>
      <c r="AE18">
        <f t="shared" si="1"/>
        <v>5.1044999999999993E-2</v>
      </c>
      <c r="AF18">
        <f t="shared" si="1"/>
        <v>0.18990499999999999</v>
      </c>
    </row>
    <row r="19" spans="14:32" x14ac:dyDescent="0.35">
      <c r="N19">
        <v>-0.59026000000000001</v>
      </c>
      <c r="O19">
        <v>-0.99255000000000004</v>
      </c>
      <c r="P19">
        <v>-1.8925000000000001</v>
      </c>
      <c r="Q19">
        <v>6.7500000000000004E-2</v>
      </c>
      <c r="R19">
        <v>0.87909999999999999</v>
      </c>
      <c r="T19">
        <v>0.12773999999999999</v>
      </c>
      <c r="U19">
        <v>1.6637</v>
      </c>
      <c r="Y19">
        <f>AVERAGE(N24:N26)</f>
        <v>-0.30185666666666666</v>
      </c>
      <c r="Z19">
        <f t="shared" ref="Z19:AF19" si="2">AVERAGE(O24:O26)</f>
        <v>-0.70414666666666659</v>
      </c>
      <c r="AA19">
        <f t="shared" si="2"/>
        <v>-0.03</v>
      </c>
      <c r="AB19">
        <f t="shared" si="2"/>
        <v>0.57293333333333329</v>
      </c>
      <c r="AC19">
        <f t="shared" si="2"/>
        <v>5.9633333333333337E-2</v>
      </c>
      <c r="AE19">
        <f t="shared" si="2"/>
        <v>1.8120000000000001E-2</v>
      </c>
      <c r="AF19">
        <f t="shared" si="2"/>
        <v>1.9546666666666666E-3</v>
      </c>
    </row>
    <row r="20" spans="14:32" x14ac:dyDescent="0.35">
      <c r="N20">
        <v>-0.40100000000000002</v>
      </c>
      <c r="O20">
        <v>-0.80328999999999995</v>
      </c>
      <c r="P20">
        <v>-0.21</v>
      </c>
      <c r="Q20">
        <v>0.21460000000000001</v>
      </c>
      <c r="R20">
        <v>0.78359999999999996</v>
      </c>
      <c r="T20">
        <v>4.5069999999999999E-2</v>
      </c>
      <c r="U20">
        <v>0.16456000000000001</v>
      </c>
    </row>
    <row r="21" spans="14:32" x14ac:dyDescent="0.35">
      <c r="N21">
        <v>-0.4</v>
      </c>
      <c r="O21">
        <v>-0.80228999999999995</v>
      </c>
      <c r="P21">
        <v>-0.28000000000000003</v>
      </c>
      <c r="Q21">
        <v>0.16259999999999999</v>
      </c>
      <c r="R21">
        <v>0.8226</v>
      </c>
      <c r="T21">
        <v>4.5530000000000001E-2</v>
      </c>
      <c r="U21">
        <v>0.23033000000000001</v>
      </c>
    </row>
    <row r="22" spans="14:32" x14ac:dyDescent="0.35">
      <c r="N22">
        <v>-0.4</v>
      </c>
      <c r="O22">
        <v>-0.80228999999999995</v>
      </c>
      <c r="P22">
        <v>-0.25</v>
      </c>
      <c r="Q22">
        <v>0.1744</v>
      </c>
      <c r="R22">
        <v>0.75660000000000005</v>
      </c>
      <c r="T22">
        <v>4.36E-2</v>
      </c>
      <c r="U22">
        <v>0.18915000000000001</v>
      </c>
    </row>
    <row r="23" spans="14:32" x14ac:dyDescent="0.35">
      <c r="N23">
        <v>-0.4</v>
      </c>
      <c r="O23">
        <v>-0.80228999999999995</v>
      </c>
      <c r="P23">
        <v>-0.24</v>
      </c>
      <c r="Q23">
        <v>0.29160000000000003</v>
      </c>
      <c r="R23">
        <v>0.73160000000000003</v>
      </c>
      <c r="T23">
        <v>6.9980000000000001E-2</v>
      </c>
      <c r="U23">
        <v>0.17558000000000001</v>
      </c>
    </row>
    <row r="24" spans="14:32" x14ac:dyDescent="0.35">
      <c r="N24">
        <v>-0.30199999999999999</v>
      </c>
      <c r="O24">
        <v>-0.70428999999999997</v>
      </c>
      <c r="P24">
        <v>-0.03</v>
      </c>
      <c r="Q24">
        <v>0.73970000000000002</v>
      </c>
      <c r="R24">
        <v>5.1900000000000002E-2</v>
      </c>
      <c r="T24">
        <v>2.2190000000000001E-2</v>
      </c>
      <c r="U24">
        <v>1.56E-3</v>
      </c>
    </row>
    <row r="25" spans="14:32" x14ac:dyDescent="0.35">
      <c r="N25">
        <v>-0.30199999999999999</v>
      </c>
      <c r="O25">
        <v>-0.70428999999999997</v>
      </c>
      <c r="P25">
        <v>-0.02</v>
      </c>
      <c r="Q25">
        <v>0.34989999999999999</v>
      </c>
      <c r="R25">
        <v>3.8699999999999998E-2</v>
      </c>
      <c r="T25">
        <v>7.0000000000000001E-3</v>
      </c>
      <c r="U25" s="1">
        <v>7.7399999999999995E-4</v>
      </c>
      <c r="Y25">
        <f>STDEV(N17:N19)</f>
        <v>1.4174625215503795E-3</v>
      </c>
      <c r="Z25">
        <f t="shared" ref="Z25:AF25" si="3">STDEV(O17:O19)</f>
        <v>1.4174625215503792E-3</v>
      </c>
      <c r="AA25">
        <f t="shared" si="3"/>
        <v>0.29954479353401131</v>
      </c>
      <c r="AB25">
        <f t="shared" si="3"/>
        <v>1.3539940915676101E-2</v>
      </c>
      <c r="AC25">
        <f t="shared" si="3"/>
        <v>9.9240028886197595E-2</v>
      </c>
      <c r="AE25">
        <f t="shared" si="3"/>
        <v>3.2394870478724525E-2</v>
      </c>
      <c r="AF25">
        <f t="shared" si="3"/>
        <v>0.29746622917568266</v>
      </c>
    </row>
    <row r="26" spans="14:32" x14ac:dyDescent="0.35">
      <c r="N26">
        <v>-0.30157</v>
      </c>
      <c r="O26">
        <v>-0.70386000000000004</v>
      </c>
      <c r="P26">
        <v>-0.04</v>
      </c>
      <c r="Q26">
        <v>0.62919999999999998</v>
      </c>
      <c r="R26">
        <v>8.8300000000000003E-2</v>
      </c>
      <c r="T26">
        <v>2.5170000000000001E-2</v>
      </c>
      <c r="U26">
        <v>3.5300000000000002E-3</v>
      </c>
      <c r="Y26">
        <f>STDEV(N20:N23)</f>
        <v>5.0000000000000055E-4</v>
      </c>
      <c r="Z26">
        <f t="shared" ref="Z26:AF26" si="4">STDEV(O20:O23)</f>
        <v>5.0000000000000044E-4</v>
      </c>
      <c r="AA26">
        <f t="shared" si="4"/>
        <v>2.8867513459481301E-2</v>
      </c>
      <c r="AB26">
        <f t="shared" si="4"/>
        <v>5.8284589158141546E-2</v>
      </c>
      <c r="AC26">
        <f t="shared" si="4"/>
        <v>3.8961519477556293E-2</v>
      </c>
      <c r="AE26">
        <f t="shared" si="4"/>
        <v>1.2650139656673115E-2</v>
      </c>
      <c r="AF26">
        <f t="shared" si="4"/>
        <v>2.8765287529706311E-2</v>
      </c>
    </row>
    <row r="27" spans="14:32" x14ac:dyDescent="0.35">
      <c r="Y27">
        <f>STDEV(N24:N26)</f>
        <v>2.4826061575153097E-4</v>
      </c>
      <c r="Z27">
        <f t="shared" ref="Z27:AF27" si="5">STDEV(O24:O26)</f>
        <v>2.4826061575149893E-4</v>
      </c>
      <c r="AA27">
        <f t="shared" si="5"/>
        <v>1.0000000000000002E-2</v>
      </c>
      <c r="AB27">
        <f t="shared" si="5"/>
        <v>0.20089913721400926</v>
      </c>
      <c r="AC27">
        <f t="shared" si="5"/>
        <v>2.5688389076260386E-2</v>
      </c>
      <c r="AE27">
        <f t="shared" si="5"/>
        <v>9.7447883507031548E-3</v>
      </c>
      <c r="AF27">
        <f t="shared" si="5"/>
        <v>1.4197553779906359E-3</v>
      </c>
    </row>
    <row r="32" spans="14:32" x14ac:dyDescent="0.35">
      <c r="U32" s="1"/>
    </row>
    <row r="33" spans="21:21" x14ac:dyDescent="0.35">
      <c r="U33" s="1"/>
    </row>
    <row r="34" spans="21:21" x14ac:dyDescent="0.35">
      <c r="U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pH 6.8</vt:lpstr>
      <vt:lpstr>pH 3.0 unbuffered</vt:lpstr>
      <vt:lpstr>pH 3.0 buffered</vt:lpstr>
      <vt:lpstr>pH 3.0 buffered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2018-10-11T00:15:39Z</dcterms:created>
  <dcterms:modified xsi:type="dcterms:W3CDTF">2018-10-12T01:25:48Z</dcterms:modified>
</cp:coreProperties>
</file>