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cxdso\TrabajoTiempoReal\Calibracion\"/>
    </mc:Choice>
  </mc:AlternateContent>
  <xr:revisionPtr revIDLastSave="0" documentId="13_ncr:1_{D3B2F249-D5F5-41F3-BFE7-89751DF998EC}" xr6:coauthVersionLast="47" xr6:coauthVersionMax="47" xr10:uidLastSave="{00000000-0000-0000-0000-000000000000}"/>
  <bookViews>
    <workbookView xWindow="-120" yWindow="-120" windowWidth="29040" windowHeight="15840" activeTab="1" xr2:uid="{9DCE57CE-9FD6-4436-82A1-DC8914B8301B}"/>
  </bookViews>
  <sheets>
    <sheet name="Cal Velocidad" sheetId="2" r:id="rId1"/>
    <sheet name="VeLAANALvsLCD" sheetId="4" r:id="rId2"/>
    <sheet name="Cal Posicion" sheetId="3" r:id="rId3"/>
  </sheets>
  <definedNames>
    <definedName name="DatosExternos_1" localSheetId="2" hidden="1">'Cal Posicion'!$A$1:$B$22</definedName>
    <definedName name="DatosExternos_1" localSheetId="0" hidden="1">'Cal Velocidad'!$A$1:$C$30</definedName>
    <definedName name="DatosExternos_1" localSheetId="1" hidden="1">VeLAANALvsLCD!$A$1:$C$11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F2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193BA7-86C5-4A8B-B022-D2B96CEBC02A}" keepAlive="1" name="Consulta - calibracion" description="Conexión a la consulta 'calibracion' en el libro." type="5" refreshedVersion="8" background="1" saveData="1">
    <dbPr connection="Provider=Microsoft.Mashup.OleDb.1;Data Source=$Workbook$;Location=calibracion;Extended Properties=&quot;&quot;" command="SELECT * FROM [calibracion]"/>
  </connection>
  <connection id="2" xr16:uid="{68DD45BE-9E0A-47A0-969A-7C2BFBD68F36}" keepAlive="1" name="Consulta - calibracion (2)" description="Conexión a la consulta 'calibracion (2)' en el libro." type="5" refreshedVersion="8" background="1" saveData="1">
    <dbPr connection="Provider=Microsoft.Mashup.OleDb.1;Data Source=$Workbook$;Location=&quot;calibracion (2)&quot;;Extended Properties=&quot;&quot;" command="SELECT * FROM [calibracion (2)]"/>
  </connection>
  <connection id="3" xr16:uid="{5B5D6718-8429-4FEE-B717-A41F3008061B}" keepAlive="1" name="Consulta - calibracion (3)" description="Conexión a la consulta 'calibracion (3)' en el libro." type="5" refreshedVersion="8" background="1" saveData="1">
    <dbPr connection="Provider=Microsoft.Mashup.OleDb.1;Data Source=$Workbook$;Location=&quot;calibracion (3)&quot;;Extended Properties=&quot;&quot;" command="SELECT * FROM [calibracion (3)]"/>
  </connection>
</connections>
</file>

<file path=xl/sharedStrings.xml><?xml version="1.0" encoding="utf-8"?>
<sst xmlns="http://schemas.openxmlformats.org/spreadsheetml/2006/main" count="21" uniqueCount="16">
  <si>
    <t>PWM</t>
  </si>
  <si>
    <t xml:space="preserve"> VEL_AN</t>
  </si>
  <si>
    <t xml:space="preserve"> LCD_RPM</t>
  </si>
  <si>
    <t xml:space="preserve"> VEL_AN Tramo 2</t>
  </si>
  <si>
    <t xml:space="preserve"> LCD_RPM_tramo2</t>
  </si>
  <si>
    <t>*X es PWM</t>
  </si>
  <si>
    <t>PosPot</t>
  </si>
  <si>
    <t xml:space="preserve"> Ref</t>
  </si>
  <si>
    <t>Angulo (º)</t>
  </si>
  <si>
    <t>REF</t>
  </si>
  <si>
    <t>X es Angulo en grados</t>
  </si>
  <si>
    <t>Recta invertida y' = ax'+b</t>
  </si>
  <si>
    <t>a=</t>
  </si>
  <si>
    <t>b=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</si>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</sst>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Velocidad'!$B$1</c:f>
              <c:strCache>
                <c:ptCount val="1"/>
                <c:pt idx="0">
                  <c:v> VEL_AN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29223084087193"/>
                  <c:y val="0.11804408519731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Velocidad'!$B$2:$B$30</c:f>
              <c:numCache>
                <c:formatCode>General</c:formatCode>
                <c:ptCount val="29"/>
                <c:pt idx="0">
                  <c:v>730</c:v>
                </c:pt>
                <c:pt idx="1">
                  <c:v>709</c:v>
                </c:pt>
                <c:pt idx="2">
                  <c:v>677</c:v>
                </c:pt>
                <c:pt idx="3">
                  <c:v>658</c:v>
                </c:pt>
                <c:pt idx="4">
                  <c:v>660</c:v>
                </c:pt>
                <c:pt idx="5">
                  <c:v>629</c:v>
                </c:pt>
                <c:pt idx="6">
                  <c:v>612</c:v>
                </c:pt>
                <c:pt idx="7">
                  <c:v>596</c:v>
                </c:pt>
                <c:pt idx="8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4-4704-ADE0-CEE361ED2038}"/>
            </c:ext>
          </c:extLst>
        </c:ser>
        <c:ser>
          <c:idx val="1"/>
          <c:order val="1"/>
          <c:tx>
            <c:strRef>
              <c:f>'Cal Velocidad'!$C$1</c:f>
              <c:strCache>
                <c:ptCount val="1"/>
                <c:pt idx="0">
                  <c:v> LCD_RPM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837628547051967E-2"/>
                  <c:y val="-2.9500383248554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Velocidad'!$C$2:$C$30</c:f>
              <c:numCache>
                <c:formatCode>General</c:formatCode>
                <c:ptCount val="29"/>
                <c:pt idx="0">
                  <c:v>46.5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21</c:v>
                </c:pt>
                <c:pt idx="6">
                  <c:v>17</c:v>
                </c:pt>
                <c:pt idx="7">
                  <c:v>12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4-4704-ADE0-CEE361ED2038}"/>
            </c:ext>
          </c:extLst>
        </c:ser>
        <c:ser>
          <c:idx val="2"/>
          <c:order val="2"/>
          <c:tx>
            <c:strRef>
              <c:f>'Cal Velocidad'!$D$1</c:f>
              <c:strCache>
                <c:ptCount val="1"/>
                <c:pt idx="0">
                  <c:v> VEL_AN Tramo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306591638824306"/>
                  <c:y val="8.9430422967040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Velocidad'!$D$2:$D$30</c:f>
              <c:numCache>
                <c:formatCode>General</c:formatCode>
                <c:ptCount val="29"/>
                <c:pt idx="9">
                  <c:v>341</c:v>
                </c:pt>
                <c:pt idx="10">
                  <c:v>353</c:v>
                </c:pt>
                <c:pt idx="11">
                  <c:v>360</c:v>
                </c:pt>
                <c:pt idx="12">
                  <c:v>372</c:v>
                </c:pt>
                <c:pt idx="13">
                  <c:v>373</c:v>
                </c:pt>
                <c:pt idx="14">
                  <c:v>410</c:v>
                </c:pt>
                <c:pt idx="15">
                  <c:v>418</c:v>
                </c:pt>
                <c:pt idx="16">
                  <c:v>381</c:v>
                </c:pt>
                <c:pt idx="17">
                  <c:v>406</c:v>
                </c:pt>
                <c:pt idx="18">
                  <c:v>406</c:v>
                </c:pt>
                <c:pt idx="19">
                  <c:v>447</c:v>
                </c:pt>
                <c:pt idx="20">
                  <c:v>413</c:v>
                </c:pt>
                <c:pt idx="21">
                  <c:v>438</c:v>
                </c:pt>
                <c:pt idx="22">
                  <c:v>442</c:v>
                </c:pt>
                <c:pt idx="23">
                  <c:v>482</c:v>
                </c:pt>
                <c:pt idx="24">
                  <c:v>503</c:v>
                </c:pt>
                <c:pt idx="25">
                  <c:v>473</c:v>
                </c:pt>
                <c:pt idx="26">
                  <c:v>456</c:v>
                </c:pt>
                <c:pt idx="27">
                  <c:v>458</c:v>
                </c:pt>
                <c:pt idx="28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4-4704-ADE0-CEE361ED2038}"/>
            </c:ext>
          </c:extLst>
        </c:ser>
        <c:ser>
          <c:idx val="3"/>
          <c:order val="3"/>
          <c:tx>
            <c:strRef>
              <c:f>'Cal Velocidad'!$E$1</c:f>
              <c:strCache>
                <c:ptCount val="1"/>
                <c:pt idx="0">
                  <c:v> LCD_RPM_tramo2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325615625590225"/>
                  <c:y val="-1.7148723666178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Velocidad'!$A$2:$A$30</c:f>
              <c:numCache>
                <c:formatCode>General</c:formatCode>
                <c:ptCount val="29"/>
                <c:pt idx="0">
                  <c:v>1023</c:v>
                </c:pt>
                <c:pt idx="1">
                  <c:v>1000</c:v>
                </c:pt>
                <c:pt idx="2">
                  <c:v>975</c:v>
                </c:pt>
                <c:pt idx="3">
                  <c:v>950</c:v>
                </c:pt>
                <c:pt idx="4">
                  <c:v>925</c:v>
                </c:pt>
                <c:pt idx="5">
                  <c:v>900</c:v>
                </c:pt>
                <c:pt idx="6">
                  <c:v>875</c:v>
                </c:pt>
                <c:pt idx="7">
                  <c:v>850</c:v>
                </c:pt>
                <c:pt idx="8">
                  <c:v>825</c:v>
                </c:pt>
                <c:pt idx="9">
                  <c:v>0</c:v>
                </c:pt>
                <c:pt idx="10">
                  <c:v>25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</c:numCache>
            </c:numRef>
          </c:xVal>
          <c:yVal>
            <c:numRef>
              <c:f>'Cal Velocidad'!$E$2:$E$30</c:f>
              <c:numCache>
                <c:formatCode>General</c:formatCode>
                <c:ptCount val="29"/>
                <c:pt idx="9">
                  <c:v>-46</c:v>
                </c:pt>
                <c:pt idx="10">
                  <c:v>-44</c:v>
                </c:pt>
                <c:pt idx="11">
                  <c:v>-42.5</c:v>
                </c:pt>
                <c:pt idx="12">
                  <c:v>-40</c:v>
                </c:pt>
                <c:pt idx="13">
                  <c:v>-38.5</c:v>
                </c:pt>
                <c:pt idx="14">
                  <c:v>-36</c:v>
                </c:pt>
                <c:pt idx="15">
                  <c:v>-34</c:v>
                </c:pt>
                <c:pt idx="16">
                  <c:v>-32.5</c:v>
                </c:pt>
                <c:pt idx="17">
                  <c:v>-30.5</c:v>
                </c:pt>
                <c:pt idx="18">
                  <c:v>-27</c:v>
                </c:pt>
                <c:pt idx="19">
                  <c:v>-24.5</c:v>
                </c:pt>
                <c:pt idx="20">
                  <c:v>-23</c:v>
                </c:pt>
                <c:pt idx="21">
                  <c:v>-21.5</c:v>
                </c:pt>
                <c:pt idx="22">
                  <c:v>-19</c:v>
                </c:pt>
                <c:pt idx="23">
                  <c:v>-17</c:v>
                </c:pt>
                <c:pt idx="24">
                  <c:v>-14</c:v>
                </c:pt>
                <c:pt idx="25">
                  <c:v>-12</c:v>
                </c:pt>
                <c:pt idx="26">
                  <c:v>-10</c:v>
                </c:pt>
                <c:pt idx="27">
                  <c:v>-7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A4-4704-ADE0-CEE361E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0312"/>
        <c:axId val="588198344"/>
      </c:scatterChart>
      <c:valAx>
        <c:axId val="5882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198344"/>
        <c:crosses val="autoZero"/>
        <c:crossBetween val="midCat"/>
      </c:valAx>
      <c:valAx>
        <c:axId val="5881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VeLAANALvsLCD!$C$1</c:f>
              <c:strCache>
                <c:ptCount val="1"/>
                <c:pt idx="0">
                  <c:v> LCD_RPM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VeLAANALvsLCD!$B$2:$B$10</c:f>
              <c:numCache>
                <c:formatCode>General</c:formatCode>
                <c:ptCount val="9"/>
                <c:pt idx="0">
                  <c:v>730</c:v>
                </c:pt>
                <c:pt idx="1">
                  <c:v>709</c:v>
                </c:pt>
                <c:pt idx="2">
                  <c:v>677</c:v>
                </c:pt>
                <c:pt idx="3">
                  <c:v>658</c:v>
                </c:pt>
                <c:pt idx="4">
                  <c:v>660</c:v>
                </c:pt>
                <c:pt idx="5">
                  <c:v>629</c:v>
                </c:pt>
                <c:pt idx="6">
                  <c:v>612</c:v>
                </c:pt>
                <c:pt idx="7">
                  <c:v>596</c:v>
                </c:pt>
              </c:numCache>
            </c:numRef>
          </c:xVal>
          <c:yVal>
            <c:numRef>
              <c:f>VeLAANALvsLCD!$C$2:$C$10</c:f>
              <c:numCache>
                <c:formatCode>General</c:formatCode>
                <c:ptCount val="9"/>
                <c:pt idx="0">
                  <c:v>46.5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  <c:pt idx="4">
                  <c:v>27</c:v>
                </c:pt>
                <c:pt idx="5">
                  <c:v>21</c:v>
                </c:pt>
                <c:pt idx="6">
                  <c:v>17</c:v>
                </c:pt>
                <c:pt idx="7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D-40B9-89F4-C1D23F0E6A1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236975904154335"/>
                  <c:y val="0.1191920575145498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VeLAANALvsLCD!$D$12:$D$30</c:f>
              <c:numCache>
                <c:formatCode>General</c:formatCode>
                <c:ptCount val="19"/>
                <c:pt idx="0">
                  <c:v>341</c:v>
                </c:pt>
                <c:pt idx="1">
                  <c:v>353</c:v>
                </c:pt>
                <c:pt idx="2">
                  <c:v>360</c:v>
                </c:pt>
                <c:pt idx="3">
                  <c:v>372</c:v>
                </c:pt>
                <c:pt idx="4">
                  <c:v>373</c:v>
                </c:pt>
                <c:pt idx="5">
                  <c:v>410</c:v>
                </c:pt>
                <c:pt idx="6">
                  <c:v>418</c:v>
                </c:pt>
                <c:pt idx="7">
                  <c:v>381</c:v>
                </c:pt>
                <c:pt idx="8">
                  <c:v>406</c:v>
                </c:pt>
                <c:pt idx="9">
                  <c:v>406</c:v>
                </c:pt>
                <c:pt idx="10">
                  <c:v>447</c:v>
                </c:pt>
                <c:pt idx="11">
                  <c:v>413</c:v>
                </c:pt>
                <c:pt idx="12">
                  <c:v>438</c:v>
                </c:pt>
                <c:pt idx="13">
                  <c:v>442</c:v>
                </c:pt>
                <c:pt idx="14">
                  <c:v>482</c:v>
                </c:pt>
                <c:pt idx="15">
                  <c:v>503</c:v>
                </c:pt>
                <c:pt idx="16">
                  <c:v>473</c:v>
                </c:pt>
                <c:pt idx="17">
                  <c:v>456</c:v>
                </c:pt>
                <c:pt idx="18">
                  <c:v>458</c:v>
                </c:pt>
              </c:numCache>
            </c:numRef>
          </c:xVal>
          <c:yVal>
            <c:numRef>
              <c:f>VeLAANALvsLCD!$E$12:$E$30</c:f>
              <c:numCache>
                <c:formatCode>General</c:formatCode>
                <c:ptCount val="19"/>
                <c:pt idx="0">
                  <c:v>-46</c:v>
                </c:pt>
                <c:pt idx="1">
                  <c:v>-44</c:v>
                </c:pt>
                <c:pt idx="2">
                  <c:v>-42.5</c:v>
                </c:pt>
                <c:pt idx="3">
                  <c:v>-40</c:v>
                </c:pt>
                <c:pt idx="4">
                  <c:v>-38.5</c:v>
                </c:pt>
                <c:pt idx="5">
                  <c:v>-36</c:v>
                </c:pt>
                <c:pt idx="6">
                  <c:v>-34</c:v>
                </c:pt>
                <c:pt idx="7">
                  <c:v>-32.5</c:v>
                </c:pt>
                <c:pt idx="8">
                  <c:v>-30.5</c:v>
                </c:pt>
                <c:pt idx="9">
                  <c:v>-27</c:v>
                </c:pt>
                <c:pt idx="10">
                  <c:v>-24.5</c:v>
                </c:pt>
                <c:pt idx="11">
                  <c:v>-23</c:v>
                </c:pt>
                <c:pt idx="12">
                  <c:v>-21.5</c:v>
                </c:pt>
                <c:pt idx="13">
                  <c:v>-19</c:v>
                </c:pt>
                <c:pt idx="14">
                  <c:v>-17</c:v>
                </c:pt>
                <c:pt idx="15">
                  <c:v>-14</c:v>
                </c:pt>
                <c:pt idx="16">
                  <c:v>-12</c:v>
                </c:pt>
                <c:pt idx="17">
                  <c:v>-10</c:v>
                </c:pt>
                <c:pt idx="18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D-40B9-89F4-C1D23F0E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90176"/>
        <c:axId val="991889848"/>
      </c:scatterChart>
      <c:valAx>
        <c:axId val="9918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889848"/>
        <c:crosses val="autoZero"/>
        <c:crossBetween val="midCat"/>
      </c:valAx>
      <c:valAx>
        <c:axId val="9918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8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Posicion'!$E$1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213946901491184E-2"/>
                  <c:y val="-0.34377796392472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 Posicion'!$D$2:$D$22</c:f>
              <c:numCache>
                <c:formatCode>General</c:formatCode>
                <c:ptCount val="21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'Cal Posicion'!$E$2:$E$22</c:f>
              <c:numCache>
                <c:formatCode>General</c:formatCode>
                <c:ptCount val="21"/>
                <c:pt idx="0">
                  <c:v>965</c:v>
                </c:pt>
                <c:pt idx="1">
                  <c:v>916</c:v>
                </c:pt>
                <c:pt idx="2">
                  <c:v>862</c:v>
                </c:pt>
                <c:pt idx="3">
                  <c:v>813</c:v>
                </c:pt>
                <c:pt idx="4">
                  <c:v>778</c:v>
                </c:pt>
                <c:pt idx="5">
                  <c:v>725</c:v>
                </c:pt>
                <c:pt idx="6">
                  <c:v>682</c:v>
                </c:pt>
                <c:pt idx="7">
                  <c:v>644</c:v>
                </c:pt>
                <c:pt idx="8">
                  <c:v>598</c:v>
                </c:pt>
                <c:pt idx="9">
                  <c:v>554</c:v>
                </c:pt>
                <c:pt idx="10">
                  <c:v>502</c:v>
                </c:pt>
                <c:pt idx="11">
                  <c:v>461</c:v>
                </c:pt>
                <c:pt idx="12">
                  <c:v>416</c:v>
                </c:pt>
                <c:pt idx="13">
                  <c:v>365</c:v>
                </c:pt>
                <c:pt idx="14">
                  <c:v>322</c:v>
                </c:pt>
                <c:pt idx="15">
                  <c:v>278</c:v>
                </c:pt>
                <c:pt idx="16">
                  <c:v>233</c:v>
                </c:pt>
                <c:pt idx="17">
                  <c:v>186</c:v>
                </c:pt>
                <c:pt idx="18">
                  <c:v>141</c:v>
                </c:pt>
                <c:pt idx="19">
                  <c:v>90</c:v>
                </c:pt>
                <c:pt idx="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6-4748-87A2-2655F56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5416"/>
        <c:axId val="1069342960"/>
      </c:scatterChart>
      <c:valAx>
        <c:axId val="106933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42960"/>
        <c:crosses val="autoZero"/>
        <c:crossBetween val="midCat"/>
      </c:valAx>
      <c:valAx>
        <c:axId val="10693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33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758687</xdr:colOff>
      <xdr:row>0</xdr:row>
      <xdr:rowOff>19878</xdr:rowOff>
    </xdr:from>
    <xdr:to>
      <xdr:col>16</xdr:col>
      <xdr:colOff>53837</xdr:colOff>
      <xdr:row>28</xdr:row>
      <xdr:rowOff>67503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E1C961-A8A8-E0BD-50D5-9C32D381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661986</xdr:colOff>
      <xdr:row>1</xdr:row>
      <xdr:rowOff>171450</xdr:rowOff>
    </xdr:from>
    <xdr:to>
      <xdr:col>21</xdr:col>
      <xdr:colOff>457199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FA1A85-5900-25A4-A679-285E9C074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0</xdr:row>
      <xdr:rowOff>0</xdr:rowOff>
    </xdr:from>
    <xdr:to>
      <xdr:col>16</xdr:col>
      <xdr:colOff>552450</xdr:colOff>
      <xdr:row>23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D699B0-6C1D-A5AB-F67F-539C781D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4164736-735F-4878-A6DD-8EDF95C41CF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WM" tableColumnId="1"/>
      <queryTableField id="2" name=" VEL_AN" tableColumnId="2"/>
      <queryTableField id="3" name=" LCD_RPM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251A523E-83B1-4E56-BDAD-93185F4CE0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PWM" tableColumnId="1"/>
      <queryTableField id="2" name=" VEL_AN" tableColumnId="2"/>
      <queryTableField id="3" name=" LCD_RPM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C6105F6-46AF-4848-8D75-6167AF550151}" autoFormatId="16" applyNumberFormats="0" applyBorderFormats="0" applyFontFormats="0" applyPatternFormats="0" applyAlignmentFormats="0" applyWidthHeightFormats="0">
  <queryTableRefresh nextId="3">
    <queryTableFields count="2">
      <queryTableField id="1" name="PosPot" tableColumnId="1"/>
      <queryTableField id="2" name=" Ref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3F23D-5C35-4A0F-B0BC-9C0D723ABD77}" name="calibracion" displayName="calibracion" ref="A1:E30" tableType="queryTable" totalsRowShown="0">
  <autoFilter ref="A1:E30" xr:uid="{65B3F23D-5C35-4A0F-B0BC-9C0D723ABD77}"/>
  <tableColumns count="5">
    <tableColumn id="1" xr3:uid="{622AEFE2-A16A-41D9-A604-63B4FAC7536C}" uniqueName="1" name="PWM" queryTableFieldId="1"/>
    <tableColumn id="2" xr3:uid="{4182C8D6-FAD3-4C31-AA97-65F948FF711D}" uniqueName="2" name=" VEL_AN" queryTableFieldId="2"/>
    <tableColumn id="3" xr3:uid="{7586ED16-C2E1-4707-9E95-D86BC21A8DF5}" uniqueName="3" name=" LCD_RPM" queryTableFieldId="3"/>
    <tableColumn id="4" xr3:uid="{403E6144-971A-4D8A-AD5A-F0BA4DE43ADF}" uniqueName="4" name=" VEL_AN Tramo 2" queryTableFieldId="4"/>
    <tableColumn id="5" xr3:uid="{7F985E6B-05F7-4752-AF0A-465CC4E44CFA}" uniqueName="5" name=" LCD_RPM_tramo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8FE69-1B82-4E3E-A61D-DBBAA232AA5E}" name="calibracion4" displayName="calibracion4" ref="A1:E31" tableType="queryTable" totalsRowShown="0">
  <autoFilter ref="A1:E31" xr:uid="{EF68FE69-1B82-4E3E-A61D-DBBAA232AA5E}"/>
  <tableColumns count="5">
    <tableColumn id="1" xr3:uid="{5C6F4938-A915-4149-A518-B114E68682DD}" uniqueName="1" name="PWM" queryTableFieldId="1"/>
    <tableColumn id="2" xr3:uid="{67FB7628-D229-4758-BB99-DB53D1EC8F42}" uniqueName="2" name=" VEL_AN" queryTableFieldId="2"/>
    <tableColumn id="3" xr3:uid="{B0ADF812-5C8E-45C2-932E-2BC6617BB145}" uniqueName="3" name=" LCD_RPM" queryTableFieldId="3"/>
    <tableColumn id="4" xr3:uid="{F0A44126-958B-4AF1-A045-7EF2D43BDB76}" uniqueName="4" name="Columna1" queryTableFieldId="4"/>
    <tableColumn id="5" xr3:uid="{74C53802-26BD-4FF9-82A9-0E9B05AACB7F}" uniqueName="5" name="Columna2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60E1BF-EA84-4DC0-AB02-FE53CDEE15C5}" name="calibracion__2" displayName="calibracion__2" ref="A1:B22" tableType="queryTable" totalsRowShown="0">
  <autoFilter ref="A1:B22" xr:uid="{C160E1BF-EA84-4DC0-AB02-FE53CDEE15C5}"/>
  <tableColumns count="2">
    <tableColumn id="1" xr3:uid="{B734BAA6-088E-4C4E-9DCD-561DD2839391}" uniqueName="1" name="PosPot" queryTableFieldId="1"/>
    <tableColumn id="2" xr3:uid="{7D600FFD-F50E-4DA0-AE29-C4545F689A7C}" uniqueName="2" name=" Ref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D124-6310-435F-88ED-880BDE3B1F0E}">
  <dimension ref="A1:P32"/>
  <sheetViews>
    <sheetView topLeftCell="A4" zoomScale="115" zoomScaleNormal="115" workbookViewId="0">
      <selection sqref="A1:E30"/>
    </sheetView>
  </sheetViews>
  <sheetFormatPr baseColWidth="10" defaultRowHeight="15" x14ac:dyDescent="0.25"/>
  <cols>
    <col min="1" max="1" width="8.28515625" bestFit="1" customWidth="1"/>
    <col min="2" max="2" width="10.5703125" bestFit="1" customWidth="1"/>
    <col min="3" max="3" width="12.140625" bestFit="1" customWidth="1"/>
    <col min="4" max="4" width="17.7109375" customWidth="1"/>
    <col min="5" max="5" width="2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1023</v>
      </c>
      <c r="B2">
        <v>730</v>
      </c>
      <c r="C2">
        <v>46.5</v>
      </c>
    </row>
    <row r="3" spans="1:5" x14ac:dyDescent="0.25">
      <c r="A3">
        <v>1000</v>
      </c>
      <c r="B3">
        <v>709</v>
      </c>
      <c r="C3">
        <v>43</v>
      </c>
    </row>
    <row r="4" spans="1:5" x14ac:dyDescent="0.25">
      <c r="A4">
        <v>975</v>
      </c>
      <c r="B4">
        <v>677</v>
      </c>
      <c r="C4">
        <v>38</v>
      </c>
    </row>
    <row r="5" spans="1:5" x14ac:dyDescent="0.25">
      <c r="A5">
        <v>950</v>
      </c>
      <c r="B5">
        <v>658</v>
      </c>
      <c r="C5">
        <v>32</v>
      </c>
    </row>
    <row r="6" spans="1:5" x14ac:dyDescent="0.25">
      <c r="A6">
        <v>925</v>
      </c>
      <c r="B6">
        <v>660</v>
      </c>
      <c r="C6">
        <v>27</v>
      </c>
    </row>
    <row r="7" spans="1:5" x14ac:dyDescent="0.25">
      <c r="A7">
        <v>900</v>
      </c>
      <c r="B7">
        <v>629</v>
      </c>
      <c r="C7">
        <v>21</v>
      </c>
    </row>
    <row r="8" spans="1:5" x14ac:dyDescent="0.25">
      <c r="A8">
        <v>875</v>
      </c>
      <c r="B8">
        <v>612</v>
      </c>
      <c r="C8">
        <v>17</v>
      </c>
    </row>
    <row r="9" spans="1:5" x14ac:dyDescent="0.25">
      <c r="A9">
        <v>850</v>
      </c>
      <c r="B9">
        <v>596</v>
      </c>
      <c r="C9">
        <v>12</v>
      </c>
    </row>
    <row r="10" spans="1:5" x14ac:dyDescent="0.25">
      <c r="A10" s="1">
        <v>825</v>
      </c>
      <c r="B10" s="1">
        <v>541</v>
      </c>
      <c r="C10" s="1">
        <v>0</v>
      </c>
    </row>
    <row r="11" spans="1:5" x14ac:dyDescent="0.25">
      <c r="A11">
        <v>0</v>
      </c>
      <c r="D11">
        <v>341</v>
      </c>
      <c r="E11">
        <v>-46</v>
      </c>
    </row>
    <row r="12" spans="1:5" x14ac:dyDescent="0.25">
      <c r="A12">
        <v>25</v>
      </c>
      <c r="D12">
        <v>353</v>
      </c>
      <c r="E12">
        <v>-44</v>
      </c>
    </row>
    <row r="13" spans="1:5" x14ac:dyDescent="0.25">
      <c r="A13">
        <v>50</v>
      </c>
      <c r="D13">
        <v>360</v>
      </c>
      <c r="E13">
        <v>-42.5</v>
      </c>
    </row>
    <row r="14" spans="1:5" x14ac:dyDescent="0.25">
      <c r="A14">
        <v>75</v>
      </c>
      <c r="D14">
        <v>372</v>
      </c>
      <c r="E14">
        <v>-40</v>
      </c>
    </row>
    <row r="15" spans="1:5" x14ac:dyDescent="0.25">
      <c r="A15">
        <v>100</v>
      </c>
      <c r="D15">
        <v>373</v>
      </c>
      <c r="E15">
        <v>-38.5</v>
      </c>
    </row>
    <row r="16" spans="1:5" x14ac:dyDescent="0.25">
      <c r="A16">
        <v>125</v>
      </c>
      <c r="D16">
        <v>410</v>
      </c>
      <c r="E16">
        <v>-36</v>
      </c>
    </row>
    <row r="17" spans="1:16" x14ac:dyDescent="0.25">
      <c r="A17">
        <v>150</v>
      </c>
      <c r="D17">
        <v>418</v>
      </c>
      <c r="E17">
        <v>-34</v>
      </c>
    </row>
    <row r="18" spans="1:16" x14ac:dyDescent="0.25">
      <c r="A18">
        <v>175</v>
      </c>
      <c r="D18">
        <v>381</v>
      </c>
      <c r="E18">
        <v>-32.5</v>
      </c>
    </row>
    <row r="19" spans="1:16" x14ac:dyDescent="0.25">
      <c r="A19">
        <v>200</v>
      </c>
      <c r="D19">
        <v>406</v>
      </c>
      <c r="E19">
        <v>-30.5</v>
      </c>
    </row>
    <row r="20" spans="1:16" x14ac:dyDescent="0.25">
      <c r="A20">
        <v>225</v>
      </c>
      <c r="D20">
        <v>406</v>
      </c>
      <c r="E20">
        <v>-27</v>
      </c>
    </row>
    <row r="21" spans="1:16" x14ac:dyDescent="0.25">
      <c r="A21">
        <v>250</v>
      </c>
      <c r="D21">
        <v>447</v>
      </c>
      <c r="E21">
        <v>-24.5</v>
      </c>
    </row>
    <row r="22" spans="1:16" x14ac:dyDescent="0.25">
      <c r="A22">
        <v>275</v>
      </c>
      <c r="D22">
        <v>413</v>
      </c>
      <c r="E22">
        <v>-23</v>
      </c>
    </row>
    <row r="23" spans="1:16" x14ac:dyDescent="0.25">
      <c r="A23">
        <v>300</v>
      </c>
      <c r="D23">
        <v>438</v>
      </c>
      <c r="E23">
        <v>-21.5</v>
      </c>
    </row>
    <row r="24" spans="1:16" x14ac:dyDescent="0.25">
      <c r="A24">
        <v>325</v>
      </c>
      <c r="D24">
        <v>442</v>
      </c>
      <c r="E24">
        <v>-19</v>
      </c>
    </row>
    <row r="25" spans="1:16" x14ac:dyDescent="0.25">
      <c r="A25">
        <v>350</v>
      </c>
      <c r="D25">
        <v>482</v>
      </c>
      <c r="E25">
        <v>-17</v>
      </c>
    </row>
    <row r="26" spans="1:16" x14ac:dyDescent="0.25">
      <c r="A26">
        <v>375</v>
      </c>
      <c r="D26">
        <v>503</v>
      </c>
      <c r="E26">
        <v>-14</v>
      </c>
    </row>
    <row r="27" spans="1:16" x14ac:dyDescent="0.25">
      <c r="A27">
        <v>400</v>
      </c>
      <c r="D27">
        <v>473</v>
      </c>
      <c r="E27">
        <v>-12</v>
      </c>
    </row>
    <row r="28" spans="1:16" x14ac:dyDescent="0.25">
      <c r="A28">
        <v>425</v>
      </c>
      <c r="D28">
        <v>456</v>
      </c>
      <c r="E28">
        <v>-10</v>
      </c>
    </row>
    <row r="29" spans="1:16" x14ac:dyDescent="0.25">
      <c r="A29">
        <v>450</v>
      </c>
      <c r="D29">
        <v>458</v>
      </c>
      <c r="E29">
        <v>-7</v>
      </c>
    </row>
    <row r="30" spans="1:16" x14ac:dyDescent="0.25">
      <c r="A30" s="1">
        <v>475</v>
      </c>
      <c r="B30" s="1"/>
      <c r="C30" s="1"/>
      <c r="D30" s="1">
        <v>512</v>
      </c>
      <c r="E30" s="1">
        <v>0</v>
      </c>
      <c r="M30" s="3" t="s">
        <v>5</v>
      </c>
      <c r="N30" s="3"/>
      <c r="O30" s="3"/>
      <c r="P30" s="3"/>
    </row>
    <row r="32" spans="1:16" x14ac:dyDescent="0.25">
      <c r="A32" s="2"/>
      <c r="B32" s="2"/>
      <c r="C32" s="2"/>
      <c r="D32" s="2"/>
      <c r="E32" s="2"/>
    </row>
  </sheetData>
  <mergeCells count="2">
    <mergeCell ref="A32:E32"/>
    <mergeCell ref="M30:P30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CE90-18AE-46AF-817B-66736127F2E6}">
  <dimension ref="A1:E31"/>
  <sheetViews>
    <sheetView tabSelected="1" topLeftCell="D1" workbookViewId="0">
      <selection activeCell="T2" sqref="T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25">
      <c r="A2">
        <v>1023</v>
      </c>
      <c r="B2">
        <v>730</v>
      </c>
      <c r="C2">
        <v>46.5</v>
      </c>
    </row>
    <row r="3" spans="1:5" x14ac:dyDescent="0.25">
      <c r="A3">
        <v>1000</v>
      </c>
      <c r="B3">
        <v>709</v>
      </c>
      <c r="C3">
        <v>43</v>
      </c>
    </row>
    <row r="4" spans="1:5" x14ac:dyDescent="0.25">
      <c r="A4">
        <v>975</v>
      </c>
      <c r="B4">
        <v>677</v>
      </c>
      <c r="C4">
        <v>38</v>
      </c>
    </row>
    <row r="5" spans="1:5" x14ac:dyDescent="0.25">
      <c r="A5">
        <v>950</v>
      </c>
      <c r="B5">
        <v>658</v>
      </c>
      <c r="C5">
        <v>32</v>
      </c>
    </row>
    <row r="6" spans="1:5" x14ac:dyDescent="0.25">
      <c r="A6">
        <v>925</v>
      </c>
      <c r="B6">
        <v>660</v>
      </c>
      <c r="C6">
        <v>27</v>
      </c>
    </row>
    <row r="7" spans="1:5" x14ac:dyDescent="0.25">
      <c r="A7">
        <v>900</v>
      </c>
      <c r="B7">
        <v>629</v>
      </c>
      <c r="C7">
        <v>21</v>
      </c>
    </row>
    <row r="8" spans="1:5" x14ac:dyDescent="0.25">
      <c r="A8">
        <v>875</v>
      </c>
      <c r="B8">
        <v>612</v>
      </c>
      <c r="C8">
        <v>17</v>
      </c>
    </row>
    <row r="9" spans="1:5" x14ac:dyDescent="0.25">
      <c r="A9">
        <v>850</v>
      </c>
      <c r="B9">
        <v>596</v>
      </c>
      <c r="C9">
        <v>12</v>
      </c>
    </row>
    <row r="10" spans="1:5" x14ac:dyDescent="0.25">
      <c r="A10" s="1"/>
      <c r="B10" s="1"/>
      <c r="C10" s="1"/>
      <c r="D10" t="s">
        <v>3</v>
      </c>
      <c r="E10" t="s">
        <v>4</v>
      </c>
    </row>
    <row r="12" spans="1:5" x14ac:dyDescent="0.25">
      <c r="A12" s="6">
        <v>0</v>
      </c>
      <c r="B12" s="9"/>
      <c r="C12" s="9"/>
      <c r="D12" s="9">
        <v>341</v>
      </c>
      <c r="E12" s="7">
        <v>-46</v>
      </c>
    </row>
    <row r="13" spans="1:5" x14ac:dyDescent="0.25">
      <c r="A13" s="4">
        <v>25</v>
      </c>
      <c r="B13" s="8"/>
      <c r="C13" s="8"/>
      <c r="D13" s="8">
        <v>353</v>
      </c>
      <c r="E13" s="5">
        <v>-44</v>
      </c>
    </row>
    <row r="14" spans="1:5" x14ac:dyDescent="0.25">
      <c r="A14" s="6">
        <v>50</v>
      </c>
      <c r="B14" s="9"/>
      <c r="C14" s="9"/>
      <c r="D14" s="9">
        <v>360</v>
      </c>
      <c r="E14" s="7">
        <v>-42.5</v>
      </c>
    </row>
    <row r="15" spans="1:5" x14ac:dyDescent="0.25">
      <c r="A15" s="4">
        <v>75</v>
      </c>
      <c r="B15" s="8"/>
      <c r="C15" s="8"/>
      <c r="D15" s="8">
        <v>372</v>
      </c>
      <c r="E15" s="5">
        <v>-40</v>
      </c>
    </row>
    <row r="16" spans="1:5" x14ac:dyDescent="0.25">
      <c r="A16" s="6">
        <v>100</v>
      </c>
      <c r="B16" s="9"/>
      <c r="C16" s="9"/>
      <c r="D16" s="9">
        <v>373</v>
      </c>
      <c r="E16" s="7">
        <v>-38.5</v>
      </c>
    </row>
    <row r="17" spans="1:5" x14ac:dyDescent="0.25">
      <c r="A17" s="4">
        <v>125</v>
      </c>
      <c r="B17" s="8"/>
      <c r="C17" s="8"/>
      <c r="D17" s="8">
        <v>410</v>
      </c>
      <c r="E17" s="5">
        <v>-36</v>
      </c>
    </row>
    <row r="18" spans="1:5" x14ac:dyDescent="0.25">
      <c r="A18" s="6">
        <v>150</v>
      </c>
      <c r="B18" s="9"/>
      <c r="C18" s="9"/>
      <c r="D18" s="9">
        <v>418</v>
      </c>
      <c r="E18" s="7">
        <v>-34</v>
      </c>
    </row>
    <row r="19" spans="1:5" x14ac:dyDescent="0.25">
      <c r="A19" s="4">
        <v>175</v>
      </c>
      <c r="B19" s="8"/>
      <c r="C19" s="8"/>
      <c r="D19" s="8">
        <v>381</v>
      </c>
      <c r="E19" s="5">
        <v>-32.5</v>
      </c>
    </row>
    <row r="20" spans="1:5" x14ac:dyDescent="0.25">
      <c r="A20" s="6">
        <v>200</v>
      </c>
      <c r="B20" s="9"/>
      <c r="C20" s="9"/>
      <c r="D20" s="9">
        <v>406</v>
      </c>
      <c r="E20" s="7">
        <v>-30.5</v>
      </c>
    </row>
    <row r="21" spans="1:5" x14ac:dyDescent="0.25">
      <c r="A21" s="4">
        <v>225</v>
      </c>
      <c r="B21" s="8"/>
      <c r="C21" s="8"/>
      <c r="D21" s="8">
        <v>406</v>
      </c>
      <c r="E21" s="5">
        <v>-27</v>
      </c>
    </row>
    <row r="22" spans="1:5" x14ac:dyDescent="0.25">
      <c r="A22" s="6">
        <v>250</v>
      </c>
      <c r="B22" s="9"/>
      <c r="C22" s="9"/>
      <c r="D22" s="9">
        <v>447</v>
      </c>
      <c r="E22" s="7">
        <v>-24.5</v>
      </c>
    </row>
    <row r="23" spans="1:5" x14ac:dyDescent="0.25">
      <c r="A23" s="4">
        <v>275</v>
      </c>
      <c r="B23" s="8"/>
      <c r="C23" s="8"/>
      <c r="D23" s="8">
        <v>413</v>
      </c>
      <c r="E23" s="5">
        <v>-23</v>
      </c>
    </row>
    <row r="24" spans="1:5" x14ac:dyDescent="0.25">
      <c r="A24" s="6">
        <v>300</v>
      </c>
      <c r="B24" s="9"/>
      <c r="C24" s="9"/>
      <c r="D24" s="9">
        <v>438</v>
      </c>
      <c r="E24" s="7">
        <v>-21.5</v>
      </c>
    </row>
    <row r="25" spans="1:5" x14ac:dyDescent="0.25">
      <c r="A25" s="4">
        <v>325</v>
      </c>
      <c r="B25" s="8"/>
      <c r="C25" s="8"/>
      <c r="D25" s="8">
        <v>442</v>
      </c>
      <c r="E25" s="5">
        <v>-19</v>
      </c>
    </row>
    <row r="26" spans="1:5" x14ac:dyDescent="0.25">
      <c r="A26" s="6">
        <v>350</v>
      </c>
      <c r="B26" s="9"/>
      <c r="C26" s="9"/>
      <c r="D26" s="9">
        <v>482</v>
      </c>
      <c r="E26" s="7">
        <v>-17</v>
      </c>
    </row>
    <row r="27" spans="1:5" x14ac:dyDescent="0.25">
      <c r="A27" s="4">
        <v>375</v>
      </c>
      <c r="B27" s="8"/>
      <c r="C27" s="8"/>
      <c r="D27" s="8">
        <v>503</v>
      </c>
      <c r="E27" s="5">
        <v>-14</v>
      </c>
    </row>
    <row r="28" spans="1:5" x14ac:dyDescent="0.25">
      <c r="A28" s="6">
        <v>400</v>
      </c>
      <c r="B28" s="9"/>
      <c r="C28" s="9"/>
      <c r="D28" s="9">
        <v>473</v>
      </c>
      <c r="E28" s="7">
        <v>-12</v>
      </c>
    </row>
    <row r="29" spans="1:5" x14ac:dyDescent="0.25">
      <c r="A29" s="4">
        <v>425</v>
      </c>
      <c r="B29" s="8"/>
      <c r="C29" s="8"/>
      <c r="D29" s="8">
        <v>456</v>
      </c>
      <c r="E29" s="5">
        <v>-10</v>
      </c>
    </row>
    <row r="30" spans="1:5" x14ac:dyDescent="0.25">
      <c r="A30" s="6">
        <v>450</v>
      </c>
      <c r="B30" s="9"/>
      <c r="C30" s="9"/>
      <c r="D30" s="9">
        <v>458</v>
      </c>
      <c r="E30" s="7">
        <v>-7</v>
      </c>
    </row>
    <row r="31" spans="1:5" x14ac:dyDescent="0.25">
      <c r="A31" s="10"/>
      <c r="B31" s="11"/>
      <c r="C31" s="11"/>
      <c r="D31" s="11"/>
      <c r="E31" s="1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6EF2-C79C-4F36-BB25-9E6B9DC4005D}">
  <dimension ref="A1:M28"/>
  <sheetViews>
    <sheetView workbookViewId="0">
      <selection activeCell="D27" sqref="D27"/>
    </sheetView>
  </sheetViews>
  <sheetFormatPr baseColWidth="10" defaultRowHeight="15" x14ac:dyDescent="0.25"/>
  <cols>
    <col min="1" max="1" width="9.42578125" bestFit="1" customWidth="1"/>
    <col min="2" max="2" width="6.7109375" bestFit="1" customWidth="1"/>
  </cols>
  <sheetData>
    <row r="1" spans="1:5" x14ac:dyDescent="0.25">
      <c r="A1" t="s">
        <v>6</v>
      </c>
      <c r="B1" t="s">
        <v>7</v>
      </c>
      <c r="D1" t="s">
        <v>8</v>
      </c>
      <c r="E1" t="s">
        <v>9</v>
      </c>
    </row>
    <row r="2" spans="1:5" x14ac:dyDescent="0.25">
      <c r="A2">
        <v>-10</v>
      </c>
      <c r="B2">
        <v>965</v>
      </c>
      <c r="D2">
        <f>calibracion__2[[#This Row],[PosPot]]*360/4/6</f>
        <v>-150</v>
      </c>
      <c r="E2">
        <f>calibracion__2[[#This Row],[ Ref]]</f>
        <v>965</v>
      </c>
    </row>
    <row r="3" spans="1:5" x14ac:dyDescent="0.25">
      <c r="A3">
        <v>-9</v>
      </c>
      <c r="B3">
        <v>916</v>
      </c>
      <c r="D3">
        <f>calibracion__2[[#This Row],[PosPot]]*360/4/6</f>
        <v>-135</v>
      </c>
      <c r="E3">
        <f>calibracion__2[[#This Row],[ Ref]]</f>
        <v>916</v>
      </c>
    </row>
    <row r="4" spans="1:5" x14ac:dyDescent="0.25">
      <c r="A4">
        <v>-8</v>
      </c>
      <c r="B4">
        <v>862</v>
      </c>
      <c r="D4">
        <f>calibracion__2[[#This Row],[PosPot]]*360/4/6</f>
        <v>-120</v>
      </c>
      <c r="E4">
        <f>calibracion__2[[#This Row],[ Ref]]</f>
        <v>862</v>
      </c>
    </row>
    <row r="5" spans="1:5" x14ac:dyDescent="0.25">
      <c r="A5">
        <v>-7</v>
      </c>
      <c r="B5">
        <v>813</v>
      </c>
      <c r="D5">
        <f>calibracion__2[[#This Row],[PosPot]]*360/4/6</f>
        <v>-105</v>
      </c>
      <c r="E5">
        <f>calibracion__2[[#This Row],[ Ref]]</f>
        <v>813</v>
      </c>
    </row>
    <row r="6" spans="1:5" x14ac:dyDescent="0.25">
      <c r="A6">
        <v>-6</v>
      </c>
      <c r="B6">
        <v>778</v>
      </c>
      <c r="D6">
        <f>calibracion__2[[#This Row],[PosPot]]*360/4/6</f>
        <v>-90</v>
      </c>
      <c r="E6">
        <f>calibracion__2[[#This Row],[ Ref]]</f>
        <v>778</v>
      </c>
    </row>
    <row r="7" spans="1:5" x14ac:dyDescent="0.25">
      <c r="A7">
        <v>-5</v>
      </c>
      <c r="B7">
        <v>725</v>
      </c>
      <c r="D7">
        <f>calibracion__2[[#This Row],[PosPot]]*360/4/6</f>
        <v>-75</v>
      </c>
      <c r="E7">
        <f>calibracion__2[[#This Row],[ Ref]]</f>
        <v>725</v>
      </c>
    </row>
    <row r="8" spans="1:5" x14ac:dyDescent="0.25">
      <c r="A8">
        <v>-4</v>
      </c>
      <c r="B8">
        <v>682</v>
      </c>
      <c r="D8">
        <f>calibracion__2[[#This Row],[PosPot]]*360/4/6</f>
        <v>-60</v>
      </c>
      <c r="E8">
        <f>calibracion__2[[#This Row],[ Ref]]</f>
        <v>682</v>
      </c>
    </row>
    <row r="9" spans="1:5" x14ac:dyDescent="0.25">
      <c r="A9">
        <v>-3</v>
      </c>
      <c r="B9">
        <v>644</v>
      </c>
      <c r="D9">
        <f>calibracion__2[[#This Row],[PosPot]]*360/4/6</f>
        <v>-45</v>
      </c>
      <c r="E9">
        <f>calibracion__2[[#This Row],[ Ref]]</f>
        <v>644</v>
      </c>
    </row>
    <row r="10" spans="1:5" x14ac:dyDescent="0.25">
      <c r="A10">
        <v>-2</v>
      </c>
      <c r="B10">
        <v>598</v>
      </c>
      <c r="D10">
        <f>calibracion__2[[#This Row],[PosPot]]*360/4/6</f>
        <v>-30</v>
      </c>
      <c r="E10">
        <f>calibracion__2[[#This Row],[ Ref]]</f>
        <v>598</v>
      </c>
    </row>
    <row r="11" spans="1:5" x14ac:dyDescent="0.25">
      <c r="A11">
        <v>-1</v>
      </c>
      <c r="B11">
        <v>554</v>
      </c>
      <c r="D11">
        <f>calibracion__2[[#This Row],[PosPot]]*360/4/6</f>
        <v>-15</v>
      </c>
      <c r="E11">
        <f>calibracion__2[[#This Row],[ Ref]]</f>
        <v>554</v>
      </c>
    </row>
    <row r="12" spans="1:5" x14ac:dyDescent="0.25">
      <c r="A12">
        <v>0</v>
      </c>
      <c r="B12">
        <v>502</v>
      </c>
      <c r="D12">
        <f>calibracion__2[[#This Row],[PosPot]]*360/4/6</f>
        <v>0</v>
      </c>
      <c r="E12">
        <f>calibracion__2[[#This Row],[ Ref]]</f>
        <v>502</v>
      </c>
    </row>
    <row r="13" spans="1:5" x14ac:dyDescent="0.25">
      <c r="A13">
        <v>1</v>
      </c>
      <c r="B13">
        <v>461</v>
      </c>
      <c r="D13">
        <f>calibracion__2[[#This Row],[PosPot]]*360/4/6</f>
        <v>15</v>
      </c>
      <c r="E13">
        <f>calibracion__2[[#This Row],[ Ref]]</f>
        <v>461</v>
      </c>
    </row>
    <row r="14" spans="1:5" x14ac:dyDescent="0.25">
      <c r="A14">
        <v>2</v>
      </c>
      <c r="B14">
        <v>416</v>
      </c>
      <c r="D14">
        <f>calibracion__2[[#This Row],[PosPot]]*360/4/6</f>
        <v>30</v>
      </c>
      <c r="E14">
        <f>calibracion__2[[#This Row],[ Ref]]</f>
        <v>416</v>
      </c>
    </row>
    <row r="15" spans="1:5" x14ac:dyDescent="0.25">
      <c r="A15">
        <v>3</v>
      </c>
      <c r="B15">
        <v>365</v>
      </c>
      <c r="D15">
        <f>calibracion__2[[#This Row],[PosPot]]*360/4/6</f>
        <v>45</v>
      </c>
      <c r="E15">
        <f>calibracion__2[[#This Row],[ Ref]]</f>
        <v>365</v>
      </c>
    </row>
    <row r="16" spans="1:5" x14ac:dyDescent="0.25">
      <c r="A16">
        <v>4</v>
      </c>
      <c r="B16">
        <v>322</v>
      </c>
      <c r="D16">
        <f>calibracion__2[[#This Row],[PosPot]]*360/4/6</f>
        <v>60</v>
      </c>
      <c r="E16">
        <f>calibracion__2[[#This Row],[ Ref]]</f>
        <v>322</v>
      </c>
    </row>
    <row r="17" spans="1:13" x14ac:dyDescent="0.25">
      <c r="A17">
        <v>5</v>
      </c>
      <c r="B17">
        <v>278</v>
      </c>
      <c r="D17">
        <f>calibracion__2[[#This Row],[PosPot]]*360/4/6</f>
        <v>75</v>
      </c>
      <c r="E17">
        <f>calibracion__2[[#This Row],[ Ref]]</f>
        <v>278</v>
      </c>
    </row>
    <row r="18" spans="1:13" x14ac:dyDescent="0.25">
      <c r="A18">
        <v>6</v>
      </c>
      <c r="B18">
        <v>233</v>
      </c>
      <c r="D18">
        <f>calibracion__2[[#This Row],[PosPot]]*360/4/6</f>
        <v>90</v>
      </c>
      <c r="E18">
        <f>calibracion__2[[#This Row],[ Ref]]</f>
        <v>233</v>
      </c>
    </row>
    <row r="19" spans="1:13" x14ac:dyDescent="0.25">
      <c r="A19">
        <v>7</v>
      </c>
      <c r="B19">
        <v>186</v>
      </c>
      <c r="D19">
        <f>calibracion__2[[#This Row],[PosPot]]*360/4/6</f>
        <v>105</v>
      </c>
      <c r="E19">
        <f>calibracion__2[[#This Row],[ Ref]]</f>
        <v>186</v>
      </c>
    </row>
    <row r="20" spans="1:13" x14ac:dyDescent="0.25">
      <c r="A20">
        <v>8</v>
      </c>
      <c r="B20">
        <v>141</v>
      </c>
      <c r="D20">
        <f>calibracion__2[[#This Row],[PosPot]]*360/4/6</f>
        <v>120</v>
      </c>
      <c r="E20">
        <f>calibracion__2[[#This Row],[ Ref]]</f>
        <v>141</v>
      </c>
    </row>
    <row r="21" spans="1:13" x14ac:dyDescent="0.25">
      <c r="A21">
        <v>9</v>
      </c>
      <c r="B21">
        <v>90</v>
      </c>
      <c r="D21">
        <f>calibracion__2[[#This Row],[PosPot]]*360/4/6</f>
        <v>135</v>
      </c>
      <c r="E21">
        <f>calibracion__2[[#This Row],[ Ref]]</f>
        <v>90</v>
      </c>
    </row>
    <row r="22" spans="1:13" x14ac:dyDescent="0.25">
      <c r="A22">
        <v>10</v>
      </c>
      <c r="B22">
        <v>45</v>
      </c>
      <c r="D22">
        <f>calibracion__2[[#This Row],[PosPot]]*360/4/6</f>
        <v>150</v>
      </c>
      <c r="E22">
        <f>calibracion__2[[#This Row],[ Ref]]</f>
        <v>45</v>
      </c>
    </row>
    <row r="25" spans="1:13" x14ac:dyDescent="0.25">
      <c r="J25" s="3" t="s">
        <v>10</v>
      </c>
      <c r="K25" s="3"/>
      <c r="L25" s="3"/>
      <c r="M25" s="3"/>
    </row>
    <row r="27" spans="1:13" x14ac:dyDescent="0.25">
      <c r="C27" t="s">
        <v>11</v>
      </c>
      <c r="E27" t="s">
        <v>12</v>
      </c>
      <c r="F27">
        <f>1/(-3.0329)</f>
        <v>-0.32971743216063831</v>
      </c>
      <c r="G27" t="s">
        <v>13</v>
      </c>
      <c r="H27">
        <f>-503.62/-3.0329</f>
        <v>166.05229318474068</v>
      </c>
    </row>
    <row r="28" spans="1:13" x14ac:dyDescent="0.25">
      <c r="E28" s="3"/>
      <c r="F28" s="3"/>
      <c r="G28" s="3"/>
      <c r="H28" s="3"/>
      <c r="I28" s="3"/>
      <c r="J28" s="3"/>
    </row>
  </sheetData>
  <mergeCells count="2">
    <mergeCell ref="E28:J28"/>
    <mergeCell ref="J25:M25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d F 4 5 V m T 8 M Y y l A A A A 9 g A A A B I A H A B D b 2 5 m a W c v U G F j a 2 F n Z S 5 4 b W w g o h g A K K A U A A A A A A A A A A A A A A A A A A A A A A A A A A A A h Y 9 L C s I w G I S v U r J v X k W Q 8 j d d i D s L Q k H c h j T W Y J t K k 5 r e z Y V H 8 g p W t O r O 5 c x 8 A z P 3 6 w 3 y s W 2 i i + 6 d 6 W y G G K Y o 0 l Z 1 l b F 1 h g Z / i J c o F 7 C V 6 i R r H U 2 w d e n o T I a O 3 p 9 T Q k I I O C S 4 6 2 v C K W V k X 2 x K d d S t j I 1 1 X l q l 0 a d V / W 8 h A b v X G M E x Y x w v e I I p k N m E w t g v w K e 9 z / T H h N X Q + K H X Q r t 4 X Q K Z J Z D 3 B / E A U E s D B B Q A A g A I A H R e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X j l W 4 G H 4 G k 8 B A A B L B Q A A E w A c A E Z v c m 1 1 b G F z L 1 N l Y 3 R p b 2 4 x L m 0 g o h g A K K A U A A A A A A A A A A A A A A A A A A A A A A A A A A A A 7 V N R S 8 M w E H 4 v 9 D + E 7 K W F U F i n P i h 9 G N 1 E Y c 6 6 V X 3 Y Z G T t b Q b b 3 E j S s T n 2 3 8 2 o s C H z R U R B z E s u 3 9 1 9 f J e P 0 5 A Z g Z I M 6 7 t 5 4 T q u o 5 + 5 g p x k v B B T x b N d P i I F G N c h 9 t w q M Y c d E u t l 0 M G s K k E a 7 1 I U E M Q o j X 1 o j 8 b n 4 3 s N S o + z V a 5 x 3 A H 9 Y n A x P q A M z M p Q n 4 0 6 U I h S G F A R Z Z S R G I u q l D p q M d K V G e Z C z q N m e B o y c l e h g a F Z F x D t w 6 C P E p 5 8 V k t r U N v D p / D K c 9 R k o b D E p b A h t W p T P r X l y Q 4 z c A U 8 t + q 8 e h Z G R u 9 4 u y i G V i N X O j K q O i R O x Q L t j 5 R T Y b n 3 f K n i U s 9 Q l b X u d L 0 A 7 X 0 q g 2 0 2 N H m 8 s W N e S 3 N 2 E u z K t 4 x s K H n o 9 i b t / p F E L + 5 M B s m H l q 3 v O k I e l 3 b o Y I M e e u i F P v 1 5 I 8 M / a y T q B M 0 R y w Y w + x a 7 W r 9 h 1 / / e f X X v 3 g B Q S w E C L Q A U A A I A C A B 0 X j l W Z P w x j K U A A A D 2 A A A A E g A A A A A A A A A A A A A A A A A A A A A A Q 2 9 u Z m l n L 1 B h Y 2 t h Z 2 U u e G 1 s U E s B A i 0 A F A A C A A g A d F 4 5 V g / K 6 a u k A A A A 6 Q A A A B M A A A A A A A A A A A A A A A A A 8 Q A A A F t D b 2 5 0 Z W 5 0 X 1 R 5 c G V z X S 5 4 b W x Q S w E C L Q A U A A I A C A B 0 X j l W 4 G H 4 G k 8 B A A B L B Q A A E w A A A A A A A A A A A A A A A A D i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G Q A A A A A A A H w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F s a W J y Y W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Q 6 M z E 6 M D I u N j Q 3 N D A 0 N V o i I C 8 + P E V u d H J 5 I F R 5 c G U 9 I k Z p b G x D b 2 x 1 b W 5 U e X B l c y I g V m F s d W U 9 I n N B d 0 1 E I i A v P j x F b n R y e S B U e X B l P S J G a W x s Q 2 9 s d W 1 u T m F t Z X M i I F Z h b H V l P S J z W y Z x d W 9 0 O 1 B X T S Z x d W 9 0 O y w m c X V v d D s g V k V M X 0 F O J n F 1 b 3 Q 7 L C Z x d W 9 0 O y B M Q 0 R f U l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J y Y W N p b 2 4 v Q X V 0 b 1 J l b W 9 2 Z W R D b 2 x 1 b W 5 z M S 5 7 U F d N L D B 9 J n F 1 b 3 Q 7 L C Z x d W 9 0 O 1 N l Y 3 R p b 2 4 x L 2 N h b G l i c m F j a W 9 u L 0 F 1 d G 9 S Z W 1 v d m V k Q 2 9 s d W 1 u c z E u e y B W R U x f Q U 4 s M X 0 m c X V v d D s s J n F 1 b 3 Q 7 U 2 V j d G l v b j E v Y 2 F s a W J y Y W N p b 2 4 v Q X V 0 b 1 J l b W 9 2 Z W R D b 2 x 1 b W 5 z M S 5 7 I E x D R F 9 S U E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F s a W J y Y W N p b 2 4 v Q X V 0 b 1 J l b W 9 2 Z W R D b 2 x 1 b W 5 z M S 5 7 U F d N L D B 9 J n F 1 b 3 Q 7 L C Z x d W 9 0 O 1 N l Y 3 R p b 2 4 x L 2 N h b G l i c m F j a W 9 u L 0 F 1 d G 9 S Z W 1 v d m V k Q 2 9 s d W 1 u c z E u e y B W R U x f Q U 4 s M X 0 m c X V v d D s s J n F 1 b 3 Q 7 U 2 V j d G l v b j E v Y 2 F s a W J y Y W N p b 2 4 v Q X V 0 b 1 J l b W 9 2 Z W R D b 2 x 1 b W 5 z M S 5 7 I E x D R F 9 S U E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l i c m F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i c m F j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s a W J y Y W N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T U 6 M T I 6 M D M u N D M x O T g x M F o i I C 8 + P E V u d H J 5 I F R 5 c G U 9 I k Z p b G x D b 2 x 1 b W 5 U e X B l c y I g V m F s d W U 9 I n N B d 0 0 9 I i A v P j x F b n R y e S B U e X B l P S J G a W x s Q 2 9 s d W 1 u T m F t Z X M i I F Z h b H V l P S J z W y Z x d W 9 0 O 1 B v c 1 B v d C Z x d W 9 0 O y w m c X V v d D s g U m V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a W J y Y W N p b 2 4 g K D I p L 0 F 1 d G 9 S Z W 1 v d m V k Q 2 9 s d W 1 u c z E u e 1 B v c 1 B v d C w w f S Z x d W 9 0 O y w m c X V v d D t T Z W N 0 a W 9 u M S 9 j Y W x p Y n J h Y 2 l v b i A o M i k v Q X V 0 b 1 J l b W 9 2 Z W R D b 2 x 1 b W 5 z M S 5 7 I F J l Z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x p Y n J h Y 2 l v b i A o M i k v Q X V 0 b 1 J l b W 9 2 Z W R D b 2 x 1 b W 5 z M S 5 7 U G 9 z U G 9 0 L D B 9 J n F 1 b 3 Q 7 L C Z x d W 9 0 O 1 N l Y 3 R p b 2 4 x L 2 N h b G l i c m F j a W 9 u I C g y K S 9 B d X R v U m V t b 3 Z l Z E N v b H V t b n M x L n s g U m V m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p Y n J h Y 2 l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Y 2 l v b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Y 2 l v b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p Y n J h Y 2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Y W x p Y n J h Y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x N D o z M T o w M i 4 2 N D c 0 M D Q 1 W i I g L z 4 8 R W 5 0 c n k g V H l w Z T 0 i R m l s b E N v b H V t b l R 5 c G V z I i B W Y W x 1 Z T 0 i c 0 F 3 T U Q i I C 8 + P E V u d H J 5 I F R 5 c G U 9 I k Z p b G x D b 2 x 1 b W 5 O Y W 1 l c y I g V m F s d W U 9 I n N b J n F 1 b 3 Q 7 U F d N J n F 1 b 3 Q 7 L C Z x d W 9 0 O y B W R U x f Q U 4 m c X V v d D s s J n F 1 b 3 Q 7 I E x D R F 9 S U E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Y n J h Y 2 l v b i 9 B d X R v U m V t b 3 Z l Z E N v b H V t b n M x L n t Q V 0 0 s M H 0 m c X V v d D s s J n F 1 b 3 Q 7 U 2 V j d G l v b j E v Y 2 F s a W J y Y W N p b 2 4 v Q X V 0 b 1 J l b W 9 2 Z W R D b 2 x 1 b W 5 z M S 5 7 I F Z F T F 9 B T i w x f S Z x d W 9 0 O y w m c X V v d D t T Z W N 0 a W 9 u M S 9 j Y W x p Y n J h Y 2 l v b i 9 B d X R v U m V t b 3 Z l Z E N v b H V t b n M x L n s g T E N E X 1 J Q T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W x p Y n J h Y 2 l v b i 9 B d X R v U m V t b 3 Z l Z E N v b H V t b n M x L n t Q V 0 0 s M H 0 m c X V v d D s s J n F 1 b 3 Q 7 U 2 V j d G l v b j E v Y 2 F s a W J y Y W N p b 2 4 v Q X V 0 b 1 J l b W 9 2 Z W R D b 2 x 1 b W 5 z M S 5 7 I F Z F T F 9 B T i w x f S Z x d W 9 0 O y w m c X V v d D t T Z W N 0 a W 9 u M S 9 j Y W x p Y n J h Y 2 l v b i 9 B d X R v U m V t b 3 Z l Z E N v b H V t b n M x L n s g T E N E X 1 J Q T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J y Y W N p b 2 4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4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J y Y W N p b 2 4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r / l x z O u R F q Q 6 0 X O H + Y n M A A A A A A g A A A A A A E G Y A A A A B A A A g A A A A C 0 L C x G q k r q Q B w T 3 d 8 D v H G A g X E / Y 9 L C E m T / R 8 J X Y c G N w A A A A A D o A A A A A C A A A g A A A A 8 t Q l B N / w p + 7 I 4 k + A J 7 0 R y n 4 u t b S l f b h n q 7 V q n 0 k M H B l Q A A A A B E D x r 7 z g C i z m s g h 0 F g v b Q s S p i B L E 0 S i y + h s 0 e g 0 y U J S W 5 Y / n H L T G p Z t o 1 a X b 2 i Y b R K 7 I 0 M R V D V 9 g t y 4 n + A Z L m 2 Z c w 7 1 F a X V q f N c s P Z u 0 B 6 V A A A A A i i 9 / g F t J b o a e v E v D t 6 d F N C 3 r D w y m P 3 o x V H g m I 6 h t D 1 K X l 8 6 D F Q F V e Q T P F i W W 2 y q 2 M 5 D 7 F 7 0 f Y g g M I M n J 2 i j x n Q = = < / D a t a M a s h u p > 
</file>

<file path=customXml/itemProps1.xml><?xml version="1.0" encoding="utf-8"?>
<ds:datastoreItem xmlns:ds="http://schemas.openxmlformats.org/officeDocument/2006/customXml" ds:itemID="{EB65FFEA-8843-4416-886C-71905A065E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 Velocidad</vt:lpstr>
      <vt:lpstr>VeLAANALvsLCD</vt:lpstr>
      <vt:lpstr>Cal 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Carro Fernández</dc:creator>
  <cp:lastModifiedBy>Diego Carro Fernández</cp:lastModifiedBy>
  <dcterms:created xsi:type="dcterms:W3CDTF">2023-01-24T14:29:51Z</dcterms:created>
  <dcterms:modified xsi:type="dcterms:W3CDTF">2023-01-25T11:50:38Z</dcterms:modified>
</cp:coreProperties>
</file>