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501"/>
  <workbookPr/>
  <mc:AlternateContent xmlns:mc="http://schemas.openxmlformats.org/markup-compatibility/2006">
    <mc:Choice Requires="x15">
      <x15ac:absPath xmlns:x15ac="http://schemas.microsoft.com/office/spreadsheetml/2010/11/ac" url="E:\Hobby Works\Catadex\_resources\_excel\"/>
    </mc:Choice>
  </mc:AlternateContent>
  <xr:revisionPtr revIDLastSave="0" documentId="13_ncr:1_{6FB6B0E1-66F6-43C5-944C-3431CBE17B77}" xr6:coauthVersionLast="47" xr6:coauthVersionMax="47" xr10:uidLastSave="{00000000-0000-0000-0000-000000000000}"/>
  <bookViews>
    <workbookView xWindow="14295" yWindow="0" windowWidth="14610" windowHeight="15585" xr2:uid="{00000000-000D-0000-FFFF-FFFF00000000}"/>
  </bookViews>
  <sheets>
    <sheet name="JSON Forge" sheetId="1" r:id="rId1"/>
    <sheet name="Sheet2" sheetId="3" state="hidden"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27" i="1" l="1"/>
  <c r="J127" i="1" s="1"/>
  <c r="I128" i="1"/>
  <c r="J128" i="1" s="1"/>
  <c r="I129" i="1"/>
  <c r="J129" i="1" s="1"/>
  <c r="I130" i="1"/>
  <c r="J130" i="1"/>
  <c r="I131" i="1"/>
  <c r="J131" i="1" s="1"/>
  <c r="I132" i="1"/>
  <c r="J132" i="1"/>
  <c r="I133" i="1"/>
  <c r="J133" i="1"/>
  <c r="I134" i="1"/>
  <c r="J134" i="1" s="1"/>
  <c r="I135" i="1"/>
  <c r="J135" i="1" s="1"/>
  <c r="I136" i="1"/>
  <c r="J136" i="1"/>
  <c r="I137" i="1"/>
  <c r="J137" i="1" s="1"/>
  <c r="I138" i="1"/>
  <c r="J138" i="1"/>
  <c r="I139" i="1"/>
  <c r="J139" i="1"/>
  <c r="I140" i="1"/>
  <c r="J140" i="1" s="1"/>
  <c r="I141" i="1"/>
  <c r="J141" i="1" s="1"/>
  <c r="I142" i="1"/>
  <c r="J142" i="1"/>
  <c r="I143" i="1"/>
  <c r="J143" i="1"/>
  <c r="I144" i="1"/>
  <c r="J144" i="1"/>
  <c r="I145" i="1"/>
  <c r="J145" i="1"/>
  <c r="I146" i="1"/>
  <c r="J146" i="1" s="1"/>
  <c r="I147" i="1"/>
  <c r="J147" i="1" s="1"/>
  <c r="I148" i="1"/>
  <c r="J148" i="1"/>
  <c r="I149" i="1"/>
  <c r="J149" i="1"/>
  <c r="I150" i="1"/>
  <c r="J150" i="1"/>
  <c r="I151" i="1"/>
  <c r="J151" i="1"/>
  <c r="A127" i="1"/>
  <c r="A128" i="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I126" i="1"/>
  <c r="J126" i="1" s="1"/>
  <c r="I125" i="1"/>
  <c r="J125" i="1" s="1"/>
  <c r="I123" i="1"/>
  <c r="J123" i="1" s="1"/>
  <c r="I124" i="1"/>
  <c r="J124" i="1"/>
  <c r="I118" i="1"/>
  <c r="J118" i="1" s="1"/>
  <c r="I119" i="1"/>
  <c r="J119" i="1" s="1"/>
  <c r="I120" i="1"/>
  <c r="J120" i="1" s="1"/>
  <c r="I121" i="1"/>
  <c r="J121" i="1" s="1"/>
  <c r="I122" i="1"/>
  <c r="J122" i="1" s="1"/>
  <c r="I112" i="1"/>
  <c r="J112" i="1"/>
  <c r="I113" i="1"/>
  <c r="J113" i="1" s="1"/>
  <c r="I114" i="1"/>
  <c r="J114" i="1" s="1"/>
  <c r="I115" i="1"/>
  <c r="J115" i="1" s="1"/>
  <c r="I116" i="1"/>
  <c r="J116" i="1" s="1"/>
  <c r="I117" i="1"/>
  <c r="J117" i="1" s="1"/>
  <c r="I102" i="1"/>
  <c r="J102" i="1" s="1"/>
  <c r="I103" i="1"/>
  <c r="J103" i="1" s="1"/>
  <c r="I104" i="1"/>
  <c r="J104" i="1" s="1"/>
  <c r="I105" i="1"/>
  <c r="J105" i="1" s="1"/>
  <c r="I106" i="1"/>
  <c r="J106" i="1" s="1"/>
  <c r="I107" i="1"/>
  <c r="J107" i="1"/>
  <c r="I108" i="1"/>
  <c r="J108" i="1" s="1"/>
  <c r="I109" i="1"/>
  <c r="J109" i="1" s="1"/>
  <c r="I110" i="1"/>
  <c r="J110" i="1" s="1"/>
  <c r="I111" i="1"/>
  <c r="J111" i="1" s="1"/>
  <c r="I96" i="1"/>
  <c r="J96" i="1" s="1"/>
  <c r="I97" i="1"/>
  <c r="J97" i="1" s="1"/>
  <c r="I98" i="1"/>
  <c r="J98" i="1"/>
  <c r="I99" i="1"/>
  <c r="J99" i="1" s="1"/>
  <c r="I100" i="1"/>
  <c r="J100" i="1"/>
  <c r="I101" i="1"/>
  <c r="J101" i="1" s="1"/>
  <c r="I95" i="1"/>
  <c r="J95" i="1" s="1"/>
  <c r="I94" i="1"/>
  <c r="J94" i="1" s="1"/>
  <c r="I93" i="1"/>
  <c r="J93" i="1" s="1"/>
  <c r="I17" i="1"/>
  <c r="J17" i="1" s="1"/>
  <c r="I18" i="1"/>
  <c r="J18" i="1" s="1"/>
  <c r="I19" i="1"/>
  <c r="J19" i="1" s="1"/>
  <c r="I20" i="1"/>
  <c r="J20" i="1"/>
  <c r="I21" i="1"/>
  <c r="J21" i="1" s="1"/>
  <c r="I22" i="1"/>
  <c r="J22" i="1" s="1"/>
  <c r="I23" i="1"/>
  <c r="J23" i="1" s="1"/>
  <c r="I24" i="1"/>
  <c r="J24" i="1" s="1"/>
  <c r="I25" i="1"/>
  <c r="J25" i="1" s="1"/>
  <c r="I26" i="1"/>
  <c r="J26" i="1"/>
  <c r="I27" i="1"/>
  <c r="J27" i="1" s="1"/>
  <c r="I28" i="1"/>
  <c r="J28" i="1" s="1"/>
  <c r="I29" i="1"/>
  <c r="J29" i="1" s="1"/>
  <c r="I30" i="1"/>
  <c r="J30" i="1" s="1"/>
  <c r="I31" i="1"/>
  <c r="J31" i="1" s="1"/>
  <c r="I32" i="1"/>
  <c r="J32" i="1" s="1"/>
  <c r="I33" i="1"/>
  <c r="J33" i="1" s="1"/>
  <c r="I34" i="1"/>
  <c r="J34" i="1"/>
  <c r="I35" i="1"/>
  <c r="J35" i="1" s="1"/>
  <c r="I36" i="1"/>
  <c r="J36" i="1" s="1"/>
  <c r="I37" i="1"/>
  <c r="J37" i="1" s="1"/>
  <c r="I38" i="1"/>
  <c r="J38" i="1" s="1"/>
  <c r="I39" i="1"/>
  <c r="J39" i="1" s="1"/>
  <c r="I40" i="1"/>
  <c r="J40" i="1" s="1"/>
  <c r="I41" i="1"/>
  <c r="J41" i="1" s="1"/>
  <c r="I42" i="1"/>
  <c r="J42" i="1" s="1"/>
  <c r="I43" i="1"/>
  <c r="J43" i="1"/>
  <c r="I44" i="1"/>
  <c r="J44" i="1" s="1"/>
  <c r="I45" i="1"/>
  <c r="J45" i="1"/>
  <c r="I46" i="1"/>
  <c r="J46" i="1"/>
  <c r="I47" i="1"/>
  <c r="J47" i="1" s="1"/>
  <c r="I48" i="1"/>
  <c r="J48" i="1" s="1"/>
  <c r="I49" i="1"/>
  <c r="J49" i="1" s="1"/>
  <c r="I50" i="1"/>
  <c r="J50" i="1" s="1"/>
  <c r="I51" i="1"/>
  <c r="J51" i="1" s="1"/>
  <c r="I52" i="1"/>
  <c r="J52" i="1" s="1"/>
  <c r="I53" i="1"/>
  <c r="J53" i="1" s="1"/>
  <c r="I54" i="1"/>
  <c r="J54" i="1" s="1"/>
  <c r="I55" i="1"/>
  <c r="J55" i="1" s="1"/>
  <c r="I56" i="1"/>
  <c r="J56" i="1" s="1"/>
  <c r="I57" i="1"/>
  <c r="J57" i="1" s="1"/>
  <c r="I58" i="1"/>
  <c r="J58" i="1" s="1"/>
  <c r="I59" i="1"/>
  <c r="J59" i="1" s="1"/>
  <c r="I60" i="1"/>
  <c r="J60" i="1" s="1"/>
  <c r="I61" i="1"/>
  <c r="J61" i="1" s="1"/>
  <c r="I62" i="1"/>
  <c r="J62" i="1" s="1"/>
  <c r="I63" i="1"/>
  <c r="J63" i="1" s="1"/>
  <c r="I64" i="1"/>
  <c r="J64" i="1" s="1"/>
  <c r="I65" i="1"/>
  <c r="J65" i="1"/>
  <c r="I66" i="1"/>
  <c r="J66" i="1" s="1"/>
  <c r="I67" i="1"/>
  <c r="J67" i="1" s="1"/>
  <c r="I68" i="1"/>
  <c r="J68" i="1" s="1"/>
  <c r="I69" i="1"/>
  <c r="J69" i="1"/>
  <c r="I70" i="1"/>
  <c r="J70" i="1" s="1"/>
  <c r="I71" i="1"/>
  <c r="J71" i="1"/>
  <c r="I72" i="1"/>
  <c r="J72" i="1" s="1"/>
  <c r="I73" i="1"/>
  <c r="J73" i="1" s="1"/>
  <c r="I74" i="1"/>
  <c r="J74" i="1" s="1"/>
  <c r="I75" i="1"/>
  <c r="J75" i="1"/>
  <c r="I76" i="1"/>
  <c r="J76" i="1"/>
  <c r="I77" i="1"/>
  <c r="J77" i="1"/>
  <c r="I78" i="1"/>
  <c r="J78" i="1"/>
  <c r="I79" i="1"/>
  <c r="J79" i="1"/>
  <c r="I80" i="1"/>
  <c r="J80" i="1" s="1"/>
  <c r="I81" i="1"/>
  <c r="J81" i="1"/>
  <c r="I82" i="1"/>
  <c r="J82" i="1" s="1"/>
  <c r="I83" i="1"/>
  <c r="J83" i="1" s="1"/>
  <c r="I84" i="1"/>
  <c r="J84" i="1"/>
  <c r="I85" i="1"/>
  <c r="J85" i="1" s="1"/>
  <c r="I86" i="1"/>
  <c r="J86" i="1" s="1"/>
  <c r="I87" i="1"/>
  <c r="J87" i="1" s="1"/>
  <c r="I88" i="1"/>
  <c r="J88" i="1"/>
  <c r="I89" i="1"/>
  <c r="J89" i="1"/>
  <c r="I90" i="1"/>
  <c r="J90" i="1"/>
  <c r="I91" i="1"/>
  <c r="J91" i="1"/>
  <c r="I92" i="1"/>
  <c r="J92" i="1" s="1"/>
  <c r="I16" i="1"/>
  <c r="J16" i="1" s="1"/>
  <c r="I15" i="1"/>
  <c r="J15" i="1" s="1"/>
  <c r="A16" i="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J11" i="1"/>
  <c r="J10" i="1"/>
  <c r="J14" i="1"/>
  <c r="J13" i="1"/>
  <c r="J12" i="1"/>
  <c r="A1" i="3"/>
  <c r="D1" i="3" s="1"/>
  <c r="B1" i="3" l="1"/>
  <c r="F1" i="3"/>
  <c r="C1" i="3" s="1"/>
  <c r="B3" i="3" l="1"/>
  <c r="G1" i="1" s="1"/>
  <c r="J9" i="1" l="1"/>
</calcChain>
</file>

<file path=xl/sharedStrings.xml><?xml version="1.0" encoding="utf-8"?>
<sst xmlns="http://schemas.openxmlformats.org/spreadsheetml/2006/main" count="717" uniqueCount="434">
  <si>
    <t>year</t>
  </si>
  <si>
    <t>tags</t>
  </si>
  <si>
    <t>wiki</t>
  </si>
  <si>
    <t>language</t>
  </si>
  <si>
    <t>Full House</t>
  </si>
  <si>
    <t>Mr. Sunshine</t>
  </si>
  <si>
    <t>Pinocchio</t>
  </si>
  <si>
    <t>Strong Woman Do Bong Soon</t>
  </si>
  <si>
    <t>Uncontrollably Fond</t>
  </si>
  <si>
    <t xml:space="preserve"> </t>
  </si>
  <si>
    <t>"</t>
  </si>
  <si>
    <t>{</t>
  </si>
  <si>
    <t>}</t>
  </si>
  <si>
    <t>:</t>
  </si>
  <si>
    <t>[</t>
  </si>
  <si>
    <t>]</t>
  </si>
  <si>
    <t>,</t>
  </si>
  <si>
    <t>post</t>
  </si>
  <si>
    <t>name</t>
  </si>
  <si>
    <t>type</t>
  </si>
  <si>
    <t>Jan</t>
  </si>
  <si>
    <t>Feb</t>
  </si>
  <si>
    <t>Mar</t>
  </si>
  <si>
    <t>Apr</t>
  </si>
  <si>
    <t>May</t>
  </si>
  <si>
    <t>Jun</t>
  </si>
  <si>
    <t>Jul</t>
  </si>
  <si>
    <t>Aug</t>
  </si>
  <si>
    <t>Sep</t>
  </si>
  <si>
    <t>Oct</t>
  </si>
  <si>
    <t>Nov</t>
  </si>
  <si>
    <t>Dec</t>
  </si>
  <si>
    <t>Teleflix TV</t>
  </si>
  <si>
    <t>cname</t>
  </si>
  <si>
    <t>Year of Release</t>
  </si>
  <si>
    <t>year_op</t>
  </si>
  <si>
    <t>tags_op</t>
  </si>
  <si>
    <t>"2023","2021"</t>
  </si>
  <si>
    <t>"ENG","KOR"</t>
  </si>
  <si>
    <t>"MOVIE","SHOW"</t>
  </si>
  <si>
    <t>info</t>
  </si>
  <si>
    <t>data</t>
  </si>
  <si>
    <t>date</t>
  </si>
  <si>
    <t>"Year of Release","Audio Language","Media Type"</t>
  </si>
  <si>
    <t>Rooftop Prince</t>
  </si>
  <si>
    <t>One More Happy Ending</t>
  </si>
  <si>
    <t>The Third Charm</t>
  </si>
  <si>
    <t>The 3rd Charm</t>
  </si>
  <si>
    <t>Secret Garden</t>
  </si>
  <si>
    <t>Missing 9</t>
  </si>
  <si>
    <t>Missing Nine</t>
  </si>
  <si>
    <t>Taxi Driver S01</t>
  </si>
  <si>
    <t>Taxi Driver S02</t>
  </si>
  <si>
    <t>My Girlfriend Is an Alien S01</t>
  </si>
  <si>
    <t>Korean</t>
  </si>
  <si>
    <t>Chinese</t>
  </si>
  <si>
    <t>TV Show</t>
  </si>
  <si>
    <t>My Girlfriend Is an Alien S02</t>
  </si>
  <si>
    <t>What's Wrong with Secretary Kim</t>
  </si>
  <si>
    <t>Why Secretary Kim</t>
  </si>
  <si>
    <t>Oh My Ghost</t>
  </si>
  <si>
    <t>no</t>
  </si>
  <si>
    <t>Duty After School</t>
  </si>
  <si>
    <t>Decoy</t>
  </si>
  <si>
    <t>https://www.themoviedb.org/tv/204654</t>
  </si>
  <si>
    <t>https://www.themoviedb.org/tv/158258</t>
  </si>
  <si>
    <t>https://www.themoviedb.org/tv/75820</t>
  </si>
  <si>
    <t>https://www.themoviedb.org/tv/43152</t>
  </si>
  <si>
    <t>https://www.themoviedb.org/tv/61611</t>
  </si>
  <si>
    <t>https://www.themoviedb.org/tv/65187</t>
  </si>
  <si>
    <t>Happy Once Again</t>
  </si>
  <si>
    <t>https://www.themoviedb.org/tv/37636</t>
  </si>
  <si>
    <t>https://www.themoviedb.org/tv/68891</t>
  </si>
  <si>
    <t>https://www.themoviedb.org/tv/66272</t>
  </si>
  <si>
    <t>https://www.themoviedb.org/tv/68814</t>
  </si>
  <si>
    <t>https://www.themoviedb.org/tv/3504</t>
  </si>
  <si>
    <t>https://www.themoviedb.org/tv/92779</t>
  </si>
  <si>
    <t>https://www.themoviedb.org/tv/119769</t>
  </si>
  <si>
    <t>https://www.themoviedb.org/tv/82462</t>
  </si>
  <si>
    <t>https://www.themoviedb.org/tv/79434</t>
  </si>
  <si>
    <t>https://www.themoviedb.org/tv/63119</t>
  </si>
  <si>
    <t>Boys Over Flowers</t>
  </si>
  <si>
    <t>The Last of Us</t>
  </si>
  <si>
    <t>The Fabulous</t>
  </si>
  <si>
    <t>The Interest of Love</t>
  </si>
  <si>
    <t>The Chaser</t>
  </si>
  <si>
    <t>https://www.themoviedb.org/tv/44729</t>
  </si>
  <si>
    <t>https://www.themoviedb.org/tv/211746</t>
  </si>
  <si>
    <t>https://www.themoviedb.org/tv/135155</t>
  </si>
  <si>
    <t>The Lord of the Rings: The Rings of Power</t>
  </si>
  <si>
    <t>English</t>
  </si>
  <si>
    <t>https://www.themoviedb.org/tv/84773</t>
  </si>
  <si>
    <t>https://www.themoviedb.org/tv/100088</t>
  </si>
  <si>
    <t>https://www.themoviedb.org/tv/16420</t>
  </si>
  <si>
    <t>Our Blooming Youth</t>
  </si>
  <si>
    <t>House of the Dragons</t>
  </si>
  <si>
    <t>IRIS S01</t>
  </si>
  <si>
    <t>IRIS S02</t>
  </si>
  <si>
    <t>Divorce Attorney Shin</t>
  </si>
  <si>
    <t>Call It Love</t>
  </si>
  <si>
    <t>Big Bet S01</t>
  </si>
  <si>
    <t>Big Bet S02</t>
  </si>
  <si>
    <t>Brain Works</t>
  </si>
  <si>
    <t>Bad Prosecutor</t>
  </si>
  <si>
    <t>The Glory</t>
  </si>
  <si>
    <t>https://www.themoviedb.org/tv/154889</t>
  </si>
  <si>
    <t>https://www.themoviedb.org/tv/94997</t>
  </si>
  <si>
    <t>https://www.themoviedb.org/tv/31505</t>
  </si>
  <si>
    <t>https://www.themoviedb.org/tv/68177</t>
  </si>
  <si>
    <t>https://www.themoviedb.org/tv/204241</t>
  </si>
  <si>
    <t>https://www.themoviedb.org/tv/215471</t>
  </si>
  <si>
    <t>https://www.themoviedb.org/tv/112486</t>
  </si>
  <si>
    <t>https://www.themoviedb.org/tv/206674</t>
  </si>
  <si>
    <t>https://www.themoviedb.org/tv/209408</t>
  </si>
  <si>
    <t>Ginny and Georgia S01</t>
  </si>
  <si>
    <t>Ginny and Georgia S02</t>
  </si>
  <si>
    <t>https://www.themoviedb.org/tv/117581</t>
  </si>
  <si>
    <t>Tetris</t>
  </si>
  <si>
    <t>Movie</t>
  </si>
  <si>
    <t>Brahmastra: Part One</t>
  </si>
  <si>
    <t>Hindi</t>
  </si>
  <si>
    <t>Pathaan</t>
  </si>
  <si>
    <t>Kung Fu S01</t>
  </si>
  <si>
    <t>Kung Fu S03</t>
  </si>
  <si>
    <t>Kung Fu S02</t>
  </si>
  <si>
    <t>The Night Agent</t>
  </si>
  <si>
    <t>Walker: Independence</t>
  </si>
  <si>
    <t>Wolf Pack</t>
  </si>
  <si>
    <t>The Consultant</t>
  </si>
  <si>
    <t>Nowhere Man</t>
  </si>
  <si>
    <t>Dominion S01</t>
  </si>
  <si>
    <t>Dominion S02</t>
  </si>
  <si>
    <t>First Love</t>
  </si>
  <si>
    <t>https://www.themoviedb.org/movie/726759</t>
  </si>
  <si>
    <t>https://www.themoviedb.org/movie/496331</t>
  </si>
  <si>
    <t>https://www.themoviedb.org/movie/864692</t>
  </si>
  <si>
    <t>https://www.themoviedb.org/tv/114165</t>
  </si>
  <si>
    <t>https://www.themoviedb.org/tv/129552</t>
  </si>
  <si>
    <t>https://www.themoviedb.org/tv/201877</t>
  </si>
  <si>
    <t>https://www.themoviedb.org/tv/134865</t>
  </si>
  <si>
    <t>https://www.themoviedb.org/tv/139099</t>
  </si>
  <si>
    <t>https://www.themoviedb.org/tv/94384</t>
  </si>
  <si>
    <t>https://www.themoviedb.org/tv/60685</t>
  </si>
  <si>
    <t>Japanese</t>
  </si>
  <si>
    <t>https://www.themoviedb.org/tv/210955</t>
  </si>
  <si>
    <t>Gannibal</t>
  </si>
  <si>
    <t>Saving My Stupid Youth</t>
  </si>
  <si>
    <t>Producing Nobuta</t>
  </si>
  <si>
    <t>The Law Café</t>
  </si>
  <si>
    <t>The Golden Spoon</t>
  </si>
  <si>
    <t>Somebody</t>
  </si>
  <si>
    <t>One Dollar Lawyer</t>
  </si>
  <si>
    <t>Love in Contract</t>
  </si>
  <si>
    <t>The Good Detective S02</t>
  </si>
  <si>
    <t>The Good Detective S01</t>
  </si>
  <si>
    <t>https://www.themoviedb.org/tv/210213</t>
  </si>
  <si>
    <t>https://www.themoviedb.org/tv/62572</t>
  </si>
  <si>
    <t>https://www.themoviedb.org/tv/13493</t>
  </si>
  <si>
    <t>The Makanai: Cooking for the Maiko House</t>
  </si>
  <si>
    <t>https://www.themoviedb.org/tv/154916</t>
  </si>
  <si>
    <t>https://www.themoviedb.org/tv/156248</t>
  </si>
  <si>
    <t>https://www.themoviedb.org/tv/157383</t>
  </si>
  <si>
    <t>https://www.themoviedb.org/tv/112837</t>
  </si>
  <si>
    <t>https://www.themoviedb.org/tv/201852</t>
  </si>
  <si>
    <t>https://www.themoviedb.org/tv/201146</t>
  </si>
  <si>
    <t>https://www.themoviedb.org/tv/99480</t>
  </si>
  <si>
    <t>The Forbidden Marriage</t>
  </si>
  <si>
    <t>Love to Hate You</t>
  </si>
  <si>
    <t>Summer Strike</t>
  </si>
  <si>
    <t>Curtain Call</t>
  </si>
  <si>
    <t>Shiddat</t>
  </si>
  <si>
    <t>Crash Course in Romance</t>
  </si>
  <si>
    <t>https://www.themoviedb.org/tv/136283</t>
  </si>
  <si>
    <t>https://www.themoviedb.org/tv/202318</t>
  </si>
  <si>
    <t>https://www.themoviedb.org/movie/824744</t>
  </si>
  <si>
    <t>https://www.themoviedb.org/tv/194736</t>
  </si>
  <si>
    <t>https://www.themoviedb.org/tv/197078</t>
  </si>
  <si>
    <t>https://www.themoviedb.org/tv/137094</t>
  </si>
  <si>
    <t>https://www.themoviedb.org/tv/201330</t>
  </si>
  <si>
    <t>Unlock My Boss</t>
  </si>
  <si>
    <t>Love is for Suckers</t>
  </si>
  <si>
    <t>Under the Queen's Umbrella</t>
  </si>
  <si>
    <t>Blind</t>
  </si>
  <si>
    <t>Alchemy of Souls S01</t>
  </si>
  <si>
    <t>https://www.themoviedb.org/tv/155459</t>
  </si>
  <si>
    <t>https://www.themoviedb.org/tv/197073</t>
  </si>
  <si>
    <t>https://www.themoviedb.org/tv/156406</t>
  </si>
  <si>
    <t>https://www.themoviedb.org/tv/158865</t>
  </si>
  <si>
    <t>https://www.themoviedb.org/tv/135157</t>
  </si>
  <si>
    <t>Island</t>
  </si>
  <si>
    <t>https://www.themoviedb.org/tv/211747</t>
  </si>
  <si>
    <t>Alchemy of Souls S02: Light and Shadow</t>
  </si>
  <si>
    <t>John Wick</t>
  </si>
  <si>
    <t>John Wick: Chapter 2</t>
  </si>
  <si>
    <t>John Wick: Chapter 3 - Parabellum</t>
  </si>
  <si>
    <t>https://www.themoviedb.org/movie/245891</t>
  </si>
  <si>
    <t>https://www.themoviedb.org/movie/324552</t>
  </si>
  <si>
    <t>https://www.themoviedb.org/movie/458156</t>
  </si>
  <si>
    <t>alt</t>
  </si>
  <si>
    <t>Attic Prince</t>
  </si>
  <si>
    <t>John Wick 1</t>
  </si>
  <si>
    <t>John Wick 2</t>
  </si>
  <si>
    <t>John Wick 3</t>
  </si>
  <si>
    <t>Pinokio</t>
  </si>
  <si>
    <t>Lightly, Ardently, Arbitrarily Fond</t>
  </si>
  <si>
    <t>My Girlfriend Is an Alien 1, Alien Girl 1</t>
  </si>
  <si>
    <t>My Girlfriend Is an Alien 2, Alien Girl 2</t>
  </si>
  <si>
    <t>Taxi Driver 1, Model Taxi 1</t>
  </si>
  <si>
    <t>Taxi Driver 2, Model Taxi 2</t>
  </si>
  <si>
    <t>Oh My Ghostess</t>
  </si>
  <si>
    <t>Mister Sunshine</t>
  </si>
  <si>
    <t>Afterschool Military Activity, Afterschool War Activities</t>
  </si>
  <si>
    <t>Bair, Chronicles of Crime, Mikki</t>
  </si>
  <si>
    <t>Understanding Love</t>
  </si>
  <si>
    <t>Father's War</t>
  </si>
  <si>
    <t>Sleep Momo, Sleeping Rock, The Golden Hairpin, Talk to the Moon, Youth Climbing Over the Wall</t>
  </si>
  <si>
    <t>Divine Divorce, Sacred Divorce</t>
  </si>
  <si>
    <t>Please Say This Is Love, Tell Me It's Love</t>
  </si>
  <si>
    <t>Big Bet 1, King of Savvy 1, Casino 1</t>
  </si>
  <si>
    <t>Big Bet 2, King of Savvy 2, Casino 2</t>
  </si>
  <si>
    <t>Brain Cooperation</t>
  </si>
  <si>
    <t>True Swordsmanship, Real Swordsmanship, Prosecutor Jin’s Victory, Real Game, Stubborn Prosecutor</t>
  </si>
  <si>
    <t>Hatsukoi</t>
  </si>
  <si>
    <t>Gannibaru</t>
  </si>
  <si>
    <t>Gomenne Seishun, I'm sorry youth, Gomen ne Seishun, Regret from My School Days</t>
  </si>
  <si>
    <t>Nobuta wo Produce</t>
  </si>
  <si>
    <t>Maiko-san Chi no Makanai-san, Kiyo in Kyoto: From the Maiko House</t>
  </si>
  <si>
    <t>Love by Law, Love According to the Law</t>
  </si>
  <si>
    <t>Bloody Finger</t>
  </si>
  <si>
    <t>One Thousand Won Lawyer, 1000 Won Lawyer, 1 Dollar Lawyer</t>
  </si>
  <si>
    <t>Slient 1, Slicence 1, Exemplary Detective 1, Model Detective 1, The Good Detective 1</t>
  </si>
  <si>
    <t>Slient 2, Slicence 2, Exemplary Detective 2, Model Detective 2, The Good Detective 2</t>
  </si>
  <si>
    <t>Golden Spirit: Joseon Marriage Prohibition, Joseon Marriage Ban</t>
  </si>
  <si>
    <t>Love Battle, Love Wars</t>
  </si>
  <si>
    <t>I Don't Feel Like Ddoing Anything, I Don't Want to Do Anything</t>
  </si>
  <si>
    <t>Trees Die on Their Feet, A Tree Dies Standing, The Tree Dies Standing, Trees Die Standing Tall</t>
  </si>
  <si>
    <t>One Shot Scandal, One Hit Scandal</t>
  </si>
  <si>
    <t>The Glory 1, The Glory 2, The Glory Part 1, The Glory Part 2</t>
  </si>
  <si>
    <t>Unlock the Boss</t>
  </si>
  <si>
    <t>Love That Will Freeze to Death, Frozen Love, Dating to Death, Icy Cold Romance</t>
  </si>
  <si>
    <t>Can This Person Be Translated 1, Salvation Interpreter 1, Soul Marriage 1, Resurrection 1, Alchemy of Souls 1</t>
  </si>
  <si>
    <t>Can This Person Be Translated 2, Salvation Interpreter 2, Soul Marriage 2, Resurrection 2, Alchemy of Souls 2</t>
  </si>
  <si>
    <t>Island 1, Island 2, Island Part 1, Island Part 2</t>
  </si>
  <si>
    <t>Sh**ting Stars</t>
  </si>
  <si>
    <t>Shooting Stars, Shitting Stars, Star Fall</t>
  </si>
  <si>
    <t>https://www.themoviedb.org/tv/136732</t>
  </si>
  <si>
    <t>If You Wish Upon Me</t>
  </si>
  <si>
    <t>https://www.themoviedb.org/tv/135154</t>
  </si>
  <si>
    <t>If You Say Your Wish, Tell Me Your Wish</t>
  </si>
  <si>
    <t>Reborn Rich</t>
  </si>
  <si>
    <t>The Youngest Son of Sunyang, The Youngest Son of the Chaebol House, Chaebol Family’s Youngest Son, The Chaebol's Youngest Son, The Youngest Son of the Chaebol Family, The Youngest Son of a Chaebol Family</t>
  </si>
  <si>
    <t>https://www.themoviedb.org/tv/153496</t>
  </si>
  <si>
    <t>Cheer Up</t>
  </si>
  <si>
    <t>Behind Every Star</t>
  </si>
  <si>
    <t>Narco-Saints</t>
  </si>
  <si>
    <t>Doctors</t>
  </si>
  <si>
    <t>https://www.themoviedb.org/tv/155229</t>
  </si>
  <si>
    <t>https://www.themoviedb.org/tv/203697</t>
  </si>
  <si>
    <t>The First Responders</t>
  </si>
  <si>
    <t>https://www.themoviedb.org/tv/211261</t>
  </si>
  <si>
    <t>Weak Hero Class 1</t>
  </si>
  <si>
    <t>Weak Hero 1</t>
  </si>
  <si>
    <t>https://www.themoviedb.org/tv/200709</t>
  </si>
  <si>
    <t>https://www.themoviedb.org/tv/97970</t>
  </si>
  <si>
    <t>https://www.themoviedb.org/tv/66329</t>
  </si>
  <si>
    <t>Behind Every Star 1, Call My Agent 1, Survive as a Celebrity Manager 1, Surviving as a Celebrity Manager 1</t>
  </si>
  <si>
    <t>The First Responders 1, The Police Station Next to Fire Station 1</t>
  </si>
  <si>
    <t>The Accidental Narco, Suriname, Soorinam, Surinam</t>
  </si>
  <si>
    <t>Female Gangster Hye Jung, Doctor Crush, The Doctors</t>
  </si>
  <si>
    <t>Becoming Witch</t>
  </si>
  <si>
    <t>Revenge of Others</t>
  </si>
  <si>
    <t>Wednesday</t>
  </si>
  <si>
    <t>The Addams Family 2</t>
  </si>
  <si>
    <t>The Addams Family</t>
  </si>
  <si>
    <t>The New Addams Family</t>
  </si>
  <si>
    <t>Addams Family Values</t>
  </si>
  <si>
    <t>The Addams Family S02</t>
  </si>
  <si>
    <t>The Addams Family S01</t>
  </si>
  <si>
    <t>https://www.themoviedb.org/tv/157236</t>
  </si>
  <si>
    <t>https://www.themoviedb.org/tv/208336</t>
  </si>
  <si>
    <t>https://www.themoviedb.org/tv/119051</t>
  </si>
  <si>
    <t>https://www.themoviedb.org/movie/481084</t>
  </si>
  <si>
    <t>https://www.themoviedb.org/movie/639721</t>
  </si>
  <si>
    <t>https://www.themoviedb.org/tv/21036</t>
  </si>
  <si>
    <t>https://www.themoviedb.org/movie/2758</t>
  </si>
  <si>
    <t>https://www.themoviedb.org/movie/2907</t>
  </si>
  <si>
    <t>https://www.themoviedb.org/tv/14009</t>
  </si>
  <si>
    <t>The Witch Is Alive</t>
  </si>
  <si>
    <t>Third Person Revenge</t>
  </si>
  <si>
    <t>The Addams Family 1</t>
  </si>
  <si>
    <t>The Addams Family Values</t>
  </si>
  <si>
    <t>Freddy</t>
  </si>
  <si>
    <t>https://www.themoviedb.org/movie/1041054</t>
  </si>
  <si>
    <t>Tumbbad</t>
  </si>
  <si>
    <t>https://www.themoviedb.org/movie/538858</t>
  </si>
  <si>
    <t>Little Women</t>
  </si>
  <si>
    <t>https://www.themoviedb.org/tv/134675</t>
  </si>
  <si>
    <t>Little Ladies</t>
  </si>
  <si>
    <t>Glitch</t>
  </si>
  <si>
    <t>https://www.themoviedb.org/tv/136699</t>
  </si>
  <si>
    <t>Bullet Train</t>
  </si>
  <si>
    <t>https://www.themoviedb.org/movie/718930</t>
  </si>
  <si>
    <t>Sita Ramam</t>
  </si>
  <si>
    <t>https://www.themoviedb.org/movie/894803</t>
  </si>
  <si>
    <t>https://www.themoviedb.org/tv/155222</t>
  </si>
  <si>
    <t>Todday's Webtoon</t>
  </si>
  <si>
    <t>Big Mouth</t>
  </si>
  <si>
    <t>https://www.themoviedb.org/tv/155226</t>
  </si>
  <si>
    <t>Adamas</t>
  </si>
  <si>
    <t>https://www.themoviedb.org/tv/205040</t>
  </si>
  <si>
    <t>https://www.themoviedb.org/tv/155224</t>
  </si>
  <si>
    <t>Bad Girlfriend</t>
  </si>
  <si>
    <t>https://www.themoviedb.org/tv/204625</t>
  </si>
  <si>
    <t>Anna</t>
  </si>
  <si>
    <t>https://www.themoviedb.org/tv/208255</t>
  </si>
  <si>
    <t>Café Minamdang</t>
  </si>
  <si>
    <t>https://www.themoviedb.org/tv/138663</t>
  </si>
  <si>
    <t>Big Mouse</t>
  </si>
  <si>
    <t>Jinxed at First</t>
  </si>
  <si>
    <t>Jinx's Lover, Jinxed Couple, The Jinx's Lover</t>
  </si>
  <si>
    <t>The Second Anna</t>
  </si>
  <si>
    <t>Minamdang: Case Note</t>
  </si>
  <si>
    <t>Hunted</t>
  </si>
  <si>
    <t>https://mydramalist.com/722715-wild-boar-hunt</t>
  </si>
  <si>
    <t>Wild Boar Hunting</t>
  </si>
  <si>
    <t>https://www.themoviedb.org/tv/135896</t>
  </si>
  <si>
    <t>Alice, the Final Weapon</t>
  </si>
  <si>
    <t>She's the Last Weapon, Ultimate Weapon Alice</t>
  </si>
  <si>
    <t>My Name</t>
  </si>
  <si>
    <t>Love Revolution</t>
  </si>
  <si>
    <t>Grid</t>
  </si>
  <si>
    <t>Introverted Boss</t>
  </si>
  <si>
    <t>Extraordinary Attorney Woo</t>
  </si>
  <si>
    <t>Artificial City</t>
  </si>
  <si>
    <t>Soundtrack #1</t>
  </si>
  <si>
    <t>Sign</t>
  </si>
  <si>
    <t>Modern Farmer</t>
  </si>
  <si>
    <t>Cleaning Up</t>
  </si>
  <si>
    <t>Welcome 2 Life</t>
  </si>
  <si>
    <t>Yumi's Cells S02</t>
  </si>
  <si>
    <t>Yumi's Cells S01</t>
  </si>
  <si>
    <t>Devilish Joy</t>
  </si>
  <si>
    <t>My Liberation Notes</t>
  </si>
  <si>
    <t>Again My Life</t>
  </si>
  <si>
    <t>Cheat On Me, If You Can</t>
  </si>
  <si>
    <t>A Model Family</t>
  </si>
  <si>
    <t>Green Mothers' Club</t>
  </si>
  <si>
    <t>Love All Play</t>
  </si>
  <si>
    <t>Welcome to Wedding Hell</t>
  </si>
  <si>
    <t>Imitation</t>
  </si>
  <si>
    <t>Remarriage and Desires</t>
  </si>
  <si>
    <t>https://www.themoviedb.org/tv/110356</t>
  </si>
  <si>
    <t>Nemesis, Undercover</t>
  </si>
  <si>
    <t>Military Prosecutor Doberman</t>
  </si>
  <si>
    <t>Military Prosecutor Do Bae Man</t>
  </si>
  <si>
    <t>https://www.themoviedb.org/tv/135652</t>
  </si>
  <si>
    <t>https://www.themoviedb.org/tv/108290</t>
  </si>
  <si>
    <t>Zero, Greed</t>
  </si>
  <si>
    <t>https://www.themoviedb.org/tv/135894</t>
  </si>
  <si>
    <t>Introvert Boss, Sensitive Boss, My Shy Boss</t>
  </si>
  <si>
    <t>https://www.themoviedb.org/tv/69205</t>
  </si>
  <si>
    <t>https://www.themoviedb.org/tv/197067</t>
  </si>
  <si>
    <t>Strange Lawyer Woo Young Woo, Unusual Lawyer Woo Young Woo, Weird Lawyer Woo Young Woo</t>
  </si>
  <si>
    <t>https://www.themoviedb.org/tv/138947</t>
  </si>
  <si>
    <t>Peacock City, Duke City, Sabotage City</t>
  </si>
  <si>
    <t>https://www.themoviedb.org/tv/137872</t>
  </si>
  <si>
    <t>Why Did You Come to My House, Soundtrack No. 1, Soundtrack Number One, Soundtrack Number 1</t>
  </si>
  <si>
    <t>https://www.themoviedb.org/tv/42019</t>
  </si>
  <si>
    <t>Heaven</t>
  </si>
  <si>
    <t>https://www.themoviedb.org/tv/61613</t>
  </si>
  <si>
    <t>https://www.themoviedb.org/tv/195745</t>
  </si>
  <si>
    <t>https://www.themoviedb.org/tv/91460</t>
  </si>
  <si>
    <t>You Only Live Twice, Living Two Lives Anyway, Welcome2Life, Welcome to Life</t>
  </si>
  <si>
    <t>https://www.themoviedb.org/tv/128995</t>
  </si>
  <si>
    <t>Yumi's Cells 1</t>
  </si>
  <si>
    <t>Yumi's Cells 2</t>
  </si>
  <si>
    <t>https://www.themoviedb.org/tv/82102</t>
  </si>
  <si>
    <t>Devilish Happiness, Diabolic Joy, Devilish Charm</t>
  </si>
  <si>
    <t>The King of Tears, Lee Bang Won</t>
  </si>
  <si>
    <t>The Great King Yi Bang Won, The Great King Lee Bang Won</t>
  </si>
  <si>
    <t>https://www.themoviedb.org/tv/135751</t>
  </si>
  <si>
    <t>https://www.themoviedb.org/tv/154887</t>
  </si>
  <si>
    <t>My Liberation Diary, My Liberation Days, My Liberation Journal</t>
  </si>
  <si>
    <t>https://www.themoviedb.org/tv/135654</t>
  </si>
  <si>
    <t>https://www.themoviedb.org/tv/112706</t>
  </si>
  <si>
    <t>You Cheat, You Die, You're Dead If You Cheat, If I Cheat, I Die, If You Cheat, You Die, Dare You Cheat On Me</t>
  </si>
  <si>
    <t>https://www.themoviedb.org/tv/132171</t>
  </si>
  <si>
    <t>Exemplary Family, Role Model Family</t>
  </si>
  <si>
    <t>https://www.themoviedb.org/tv/195747</t>
  </si>
  <si>
    <t>The Speed to You Is 493 km, The Speed Going to You 493 km, Going to You at a Speed of 493 km, The Speed to You Is 493km, The Speed Going to You 493km, Going to You at a Speed of 493km</t>
  </si>
  <si>
    <t>https://www.themoviedb.org/tv/152512</t>
  </si>
  <si>
    <t>https://www.themoviedb.org/tv/196907</t>
  </si>
  <si>
    <t>Marriage White Paper, Wedding White Paper</t>
  </si>
  <si>
    <t>https://www.themoviedb.org/tv/116708</t>
  </si>
  <si>
    <t>https://www.themoviedb.org/tv/133775</t>
  </si>
  <si>
    <t>The Black Bride, The Bride of Black, Match VIP</t>
  </si>
  <si>
    <t>Woo Ri the Virgin</t>
  </si>
  <si>
    <t>Playful Kiss</t>
  </si>
  <si>
    <t>Why Her</t>
  </si>
  <si>
    <t>Darlings</t>
  </si>
  <si>
    <t>Horse Doctor</t>
  </si>
  <si>
    <t>Love (ft. Marriage and Divorce) S01</t>
  </si>
  <si>
    <t>Love (ft. Marriage and Divorce) S02</t>
  </si>
  <si>
    <t>Love (ft. Marriage and Divorce) S03</t>
  </si>
  <si>
    <t>Link: Eat, Love, Kill</t>
  </si>
  <si>
    <t>Never Have I Ever S01</t>
  </si>
  <si>
    <t>Never Have I Ever S02</t>
  </si>
  <si>
    <t>Never Have I Ever S03</t>
  </si>
  <si>
    <t>Thirteen Lives</t>
  </si>
  <si>
    <t>KGF Chapter 1</t>
  </si>
  <si>
    <t>KGF Chapter 2</t>
  </si>
  <si>
    <t>Luck</t>
  </si>
  <si>
    <t>Eternal Sunshine of the Spotless Mind</t>
  </si>
  <si>
    <t>Day Shift</t>
  </si>
  <si>
    <t>I Wanna Hear Your Song</t>
  </si>
  <si>
    <t>Insider</t>
  </si>
  <si>
    <t>High School - Love On</t>
  </si>
  <si>
    <t>Bloody Heart</t>
  </si>
  <si>
    <t>Eve</t>
  </si>
  <si>
    <t>From Now On, Showtime</t>
  </si>
  <si>
    <t>Kiss Sixth Sense</t>
  </si>
  <si>
    <t>Doctor Lawyer</t>
  </si>
  <si>
    <t>Cruella</t>
  </si>
  <si>
    <t>Mindhunter S01</t>
  </si>
  <si>
    <t>Mindhunter S02</t>
  </si>
  <si>
    <t>Seven First Kisses</t>
  </si>
  <si>
    <t>Purple Hearts</t>
  </si>
  <si>
    <t>Normal People</t>
  </si>
  <si>
    <t>School 2021</t>
  </si>
  <si>
    <t>School 2017</t>
  </si>
  <si>
    <t>School 2015</t>
  </si>
  <si>
    <t>School 2013</t>
  </si>
  <si>
    <t>Pachinko</t>
  </si>
  <si>
    <t>Money Heist: Korea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</si>
</sst>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sz val="8"/>
      <name val="Calibri"/>
      <family val="2"/>
      <scheme val="minor"/>
    </font>
    <font>
      <sz val="11"/>
      <color theme="7" tint="0.39997558519241921"/>
      <name val="Calibri"/>
      <family val="2"/>
      <scheme val="minor"/>
    </font>
    <font>
      <sz val="11"/>
      <color rgb="FFFFC000"/>
      <name val="Calibri"/>
      <family val="2"/>
      <scheme val="minor"/>
    </font>
    <font>
      <sz val="11"/>
      <color theme="0"/>
      <name val="Calibri"/>
      <family val="2"/>
      <scheme val="minor"/>
    </font>
  </fonts>
  <fills count="4">
    <fill>
      <patternFill patternType="none"/>
    </fill>
    <fill>
      <patternFill patternType="gray125"/>
    </fill>
    <fill>
      <patternFill patternType="solid">
        <fgColor theme="0" tint="-0.14999847407452621"/>
        <bgColor indexed="64"/>
      </patternFill>
    </fill>
    <fill>
      <patternFill patternType="solid">
        <fgColor theme="1"/>
        <bgColor indexed="64"/>
      </patternFill>
    </fill>
  </fills>
  <borders count="1">
    <border>
      <left/>
      <right/>
      <top/>
      <bottom/>
      <diagonal/>
    </border>
  </borders>
  <cellStyleXfs count="1">
    <xf numFmtId="0" fontId="0" fillId="0" borderId="0"/>
  </cellStyleXfs>
  <cellXfs count="8">
    <xf numFmtId="0" fontId="0" fillId="0" borderId="0" xfId="0"/>
    <xf numFmtId="22" fontId="0" fillId="0" borderId="0" xfId="0" applyNumberFormat="1"/>
    <xf numFmtId="0" fontId="1" fillId="2" borderId="0" xfId="0" applyFont="1" applyFill="1"/>
    <xf numFmtId="0" fontId="0" fillId="0" borderId="0" xfId="0" applyAlignment="1">
      <alignment horizontal="left"/>
    </xf>
    <xf numFmtId="0" fontId="0" fillId="3" borderId="0" xfId="0" applyFill="1"/>
    <xf numFmtId="0" fontId="5" fillId="3" borderId="0" xfId="0" applyFont="1" applyFill="1"/>
    <xf numFmtId="0" fontId="4" fillId="3" borderId="0" xfId="0" applyFont="1" applyFill="1"/>
    <xf numFmtId="0" fontId="3" fillId="3"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89"/>
  <sheetViews>
    <sheetView tabSelected="1" topLeftCell="A170" workbookViewId="0">
      <selection activeCell="B190" sqref="B190"/>
    </sheetView>
  </sheetViews>
  <sheetFormatPr defaultRowHeight="15" x14ac:dyDescent="0.25"/>
  <cols>
    <col min="1" max="1" width="6.140625" customWidth="1"/>
    <col min="2" max="2" width="25.28515625" customWidth="1"/>
    <col min="3" max="3" width="21.7109375" customWidth="1"/>
    <col min="4" max="4" width="9.42578125" customWidth="1"/>
    <col min="5" max="5" width="9" customWidth="1"/>
    <col min="7" max="7" width="15.7109375" customWidth="1"/>
    <col min="8" max="8" width="8.5703125" customWidth="1"/>
    <col min="9" max="9" width="4" customWidth="1"/>
  </cols>
  <sheetData>
    <row r="1" spans="1:12" s="4" customFormat="1" x14ac:dyDescent="0.25">
      <c r="B1" s="4" t="s">
        <v>40</v>
      </c>
      <c r="D1" s="5" t="s">
        <v>33</v>
      </c>
      <c r="E1" s="6" t="s">
        <v>32</v>
      </c>
      <c r="F1" s="5" t="s">
        <v>42</v>
      </c>
      <c r="G1" s="5" t="str">
        <f ca="1">Sheet2!B3</f>
        <v>5 Jun 2023</v>
      </c>
    </row>
    <row r="2" spans="1:12" s="4" customFormat="1" x14ac:dyDescent="0.25">
      <c r="B2" s="4" t="s">
        <v>41</v>
      </c>
      <c r="D2" s="5" t="s">
        <v>0</v>
      </c>
      <c r="E2" s="6" t="s">
        <v>34</v>
      </c>
      <c r="F2" s="5" t="s">
        <v>1</v>
      </c>
      <c r="G2" s="6" t="s">
        <v>43</v>
      </c>
    </row>
    <row r="3" spans="1:12" s="4" customFormat="1" x14ac:dyDescent="0.25">
      <c r="D3" s="5" t="s">
        <v>35</v>
      </c>
      <c r="F3" s="5" t="s">
        <v>36</v>
      </c>
      <c r="G3" s="6" t="s">
        <v>37</v>
      </c>
      <c r="H3" s="6" t="s">
        <v>38</v>
      </c>
      <c r="I3" s="6" t="s">
        <v>39</v>
      </c>
    </row>
    <row r="4" spans="1:12" s="4" customFormat="1" x14ac:dyDescent="0.25">
      <c r="D4" s="7"/>
      <c r="G4" s="5">
        <v>0</v>
      </c>
      <c r="H4" s="5">
        <v>1</v>
      </c>
      <c r="I4" s="5">
        <v>2</v>
      </c>
    </row>
    <row r="5" spans="1:12" s="4" customFormat="1" x14ac:dyDescent="0.25"/>
    <row r="6" spans="1:12" s="4" customFormat="1" x14ac:dyDescent="0.25">
      <c r="B6" s="4" t="s">
        <v>11</v>
      </c>
      <c r="D6" s="4" t="s">
        <v>12</v>
      </c>
      <c r="E6" s="4" t="s">
        <v>13</v>
      </c>
      <c r="F6" s="4" t="s">
        <v>14</v>
      </c>
      <c r="G6" s="4" t="s">
        <v>15</v>
      </c>
      <c r="H6" s="4" t="s">
        <v>16</v>
      </c>
      <c r="I6" s="4" t="s">
        <v>10</v>
      </c>
    </row>
    <row r="7" spans="1:12" s="4" customFormat="1" x14ac:dyDescent="0.25">
      <c r="L7" s="4" t="s">
        <v>9</v>
      </c>
    </row>
    <row r="8" spans="1:12" s="4" customFormat="1" x14ac:dyDescent="0.25"/>
    <row r="9" spans="1:12" x14ac:dyDescent="0.25">
      <c r="A9" s="4"/>
      <c r="B9" s="4"/>
      <c r="C9" s="4"/>
      <c r="D9" s="4"/>
      <c r="E9" s="4"/>
      <c r="F9" s="4"/>
      <c r="G9" s="4"/>
      <c r="H9" s="4"/>
      <c r="I9" s="4"/>
      <c r="J9" t="str">
        <f ca="1">B6&amp;I6&amp;B1&amp;I6&amp;E6&amp;F6&amp;B6&amp;I6&amp;D1&amp;I6&amp;E6&amp;I6&amp;E1&amp;I6&amp;H6&amp;I6&amp;F1&amp;I6&amp;E6&amp;I6&amp;G1&amp;I6&amp;H6</f>
        <v>{"info":[{"cname":"Teleflix TV","date":"5 Jun 2023",</v>
      </c>
    </row>
    <row r="10" spans="1:12" x14ac:dyDescent="0.25">
      <c r="A10" s="4"/>
      <c r="B10" s="4"/>
      <c r="C10" s="4"/>
      <c r="D10" s="4"/>
      <c r="E10" s="4"/>
      <c r="F10" s="4"/>
      <c r="G10" s="4"/>
      <c r="H10" s="4"/>
      <c r="I10" s="4"/>
      <c r="J10" t="str">
        <f>I6&amp;F2&amp;I6&amp;E6&amp;F6&amp;G2&amp;G6&amp;H6&amp;I6&amp;F3&amp;I6&amp;E6&amp;B6</f>
        <v>"tags":["Year of Release","Audio Language","Media Type"],"tags_op":{</v>
      </c>
    </row>
    <row r="11" spans="1:12" x14ac:dyDescent="0.25">
      <c r="A11" s="4"/>
      <c r="B11" s="4"/>
      <c r="C11" s="4"/>
      <c r="D11" s="4"/>
      <c r="E11" s="4"/>
      <c r="F11" s="4"/>
      <c r="G11" s="4"/>
      <c r="H11" s="4"/>
      <c r="I11" s="4"/>
      <c r="J11" t="str">
        <f>I6&amp;G4&amp;I6&amp;E6&amp;F6&amp;G3&amp;G6&amp;H6</f>
        <v>"0":["2023","2021"],</v>
      </c>
    </row>
    <row r="12" spans="1:12" x14ac:dyDescent="0.25">
      <c r="A12" s="4"/>
      <c r="B12" s="4"/>
      <c r="C12" s="4"/>
      <c r="D12" s="4"/>
      <c r="E12" s="4"/>
      <c r="F12" s="4"/>
      <c r="G12" s="4"/>
      <c r="H12" s="4"/>
      <c r="I12" s="4"/>
      <c r="J12" t="str">
        <f>I6&amp;H4&amp;I6&amp;E6&amp;F6&amp;H3&amp;G6&amp;H6</f>
        <v>"1":["ENG","KOR"],</v>
      </c>
    </row>
    <row r="13" spans="1:12" x14ac:dyDescent="0.25">
      <c r="A13" s="4"/>
      <c r="B13" s="4"/>
      <c r="C13" s="4"/>
      <c r="D13" s="4"/>
      <c r="E13" s="4"/>
      <c r="F13" s="4"/>
      <c r="G13" s="4"/>
      <c r="H13" s="4"/>
      <c r="I13" s="4"/>
      <c r="J13" t="str">
        <f>I6&amp;I4&amp;I6&amp;E6&amp;F6&amp;I3&amp;G6</f>
        <v>"2":["MOVIE","SHOW"]</v>
      </c>
    </row>
    <row r="14" spans="1:12" x14ac:dyDescent="0.25">
      <c r="A14" s="2" t="s">
        <v>61</v>
      </c>
      <c r="B14" s="2" t="s">
        <v>18</v>
      </c>
      <c r="C14" s="2" t="s">
        <v>198</v>
      </c>
      <c r="D14" s="2" t="s">
        <v>0</v>
      </c>
      <c r="E14" s="2" t="s">
        <v>3</v>
      </c>
      <c r="F14" s="2" t="s">
        <v>19</v>
      </c>
      <c r="G14" s="2" t="s">
        <v>2</v>
      </c>
      <c r="H14" s="2" t="s">
        <v>17</v>
      </c>
      <c r="I14" s="2" t="s">
        <v>1</v>
      </c>
      <c r="J14" t="str">
        <f>D6&amp;D6&amp;G6&amp;H6&amp;I6&amp;B2&amp;I6&amp;E6&amp;F6</f>
        <v>}}],"data":[</v>
      </c>
    </row>
    <row r="15" spans="1:12" x14ac:dyDescent="0.25">
      <c r="A15" s="3">
        <v>1</v>
      </c>
      <c r="B15" t="s">
        <v>44</v>
      </c>
      <c r="C15" t="s">
        <v>199</v>
      </c>
      <c r="D15">
        <v>2012</v>
      </c>
      <c r="E15" t="s">
        <v>54</v>
      </c>
      <c r="F15" t="s">
        <v>56</v>
      </c>
      <c r="G15" t="s">
        <v>67</v>
      </c>
      <c r="H15">
        <v>17172</v>
      </c>
      <c r="I15" t="str">
        <f t="shared" ref="I15:I16" si="0">IF(H16="",$G$6&amp;$D$6,$H$6)</f>
        <v>,</v>
      </c>
      <c r="J15" t="str">
        <f>$B$6&amp;$I$6&amp;$B$14&amp;$I$6&amp;$E$6&amp;$I$6&amp;B15&amp;$I$6&amp;$H$6&amp;$I$6&amp;$C$14&amp;$I$6&amp;$E$6&amp;$I$6&amp;C15&amp;$I$6&amp;$H$6&amp;$I$6&amp;$I$14&amp;$I$6&amp;$E$6&amp;$F$6&amp;$I$6&amp;D15&amp;$I$6&amp;$H$6&amp;$I$6&amp;E15&amp;$I$6&amp;$H$6&amp;$I$6&amp;F15&amp;$I$6&amp;$G$6&amp;$H$6&amp;$I$6&amp;$G$14&amp;$I$6&amp;$E$6&amp;$I$6&amp;G15&amp;$I$6&amp;$H$6&amp;$I$6&amp;$H$14&amp;$I$6&amp;$E$6&amp;$I$6&amp;H15&amp;$I$6&amp;$D$6&amp;I15</f>
        <v>{"name":"Rooftop Prince","alt":"Attic Prince","tags":["2012","Korean","TV Show"],"wiki":"https://www.themoviedb.org/tv/43152","post":"17172"},</v>
      </c>
    </row>
    <row r="16" spans="1:12" x14ac:dyDescent="0.25">
      <c r="A16" s="3">
        <f>A15+1</f>
        <v>2</v>
      </c>
      <c r="B16" t="s">
        <v>6</v>
      </c>
      <c r="C16" t="s">
        <v>203</v>
      </c>
      <c r="D16">
        <v>2014</v>
      </c>
      <c r="E16" t="s">
        <v>54</v>
      </c>
      <c r="F16" t="s">
        <v>56</v>
      </c>
      <c r="G16" t="s">
        <v>68</v>
      </c>
      <c r="H16">
        <v>17151</v>
      </c>
      <c r="I16" t="str">
        <f t="shared" si="0"/>
        <v>,</v>
      </c>
      <c r="J16" t="str">
        <f>$B$6&amp;$I$6&amp;$B$14&amp;$I$6&amp;$E$6&amp;$I$6&amp;B16&amp;$I$6&amp;$H$6&amp;$I$6&amp;$C$14&amp;$I$6&amp;$E$6&amp;$I$6&amp;C16&amp;$I$6&amp;$H$6&amp;$I$6&amp;$I$14&amp;$I$6&amp;$E$6&amp;$F$6&amp;$I$6&amp;D16&amp;$I$6&amp;$H$6&amp;$I$6&amp;E16&amp;$I$6&amp;$H$6&amp;$I$6&amp;F16&amp;$I$6&amp;$G$6&amp;$H$6&amp;$I$6&amp;$G$14&amp;$I$6&amp;$E$6&amp;$I$6&amp;G16&amp;$I$6&amp;$H$6&amp;$I$6&amp;$H$14&amp;$I$6&amp;$E$6&amp;$I$6&amp;H16&amp;$I$6&amp;$D$6&amp;I16</f>
        <v>{"name":"Pinocchio","alt":"Pinokio","tags":["2014","Korean","TV Show"],"wiki":"https://www.themoviedb.org/tv/61611","post":"17151"},</v>
      </c>
    </row>
    <row r="17" spans="1:10" x14ac:dyDescent="0.25">
      <c r="A17" s="3">
        <f t="shared" ref="A17:A80" si="1">A16+1</f>
        <v>3</v>
      </c>
      <c r="B17" t="s">
        <v>45</v>
      </c>
      <c r="C17" t="s">
        <v>70</v>
      </c>
      <c r="D17">
        <v>2016</v>
      </c>
      <c r="E17" t="s">
        <v>54</v>
      </c>
      <c r="F17" t="s">
        <v>56</v>
      </c>
      <c r="G17" t="s">
        <v>69</v>
      </c>
      <c r="H17">
        <v>17134</v>
      </c>
      <c r="I17" t="str">
        <f t="shared" ref="I17:I80" si="2">IF(H18="",$G$6&amp;$D$6,$H$6)</f>
        <v>,</v>
      </c>
      <c r="J17" t="str">
        <f t="shared" ref="J17:J80" si="3">$B$6&amp;$I$6&amp;$B$14&amp;$I$6&amp;$E$6&amp;$I$6&amp;B17&amp;$I$6&amp;$H$6&amp;$I$6&amp;$C$14&amp;$I$6&amp;$E$6&amp;$I$6&amp;C17&amp;$I$6&amp;$H$6&amp;$I$6&amp;$I$14&amp;$I$6&amp;$E$6&amp;$F$6&amp;$I$6&amp;D17&amp;$I$6&amp;$H$6&amp;$I$6&amp;E17&amp;$I$6&amp;$H$6&amp;$I$6&amp;F17&amp;$I$6&amp;$G$6&amp;$H$6&amp;$I$6&amp;$G$14&amp;$I$6&amp;$E$6&amp;$I$6&amp;G17&amp;$I$6&amp;$H$6&amp;$I$6&amp;$H$14&amp;$I$6&amp;$E$6&amp;$I$6&amp;H17&amp;$I$6&amp;$D$6&amp;I17</f>
        <v>{"name":"One More Happy Ending","alt":"Happy Once Again","tags":["2016","Korean","TV Show"],"wiki":"https://www.themoviedb.org/tv/65187","post":"17134"},</v>
      </c>
    </row>
    <row r="18" spans="1:10" x14ac:dyDescent="0.25">
      <c r="A18" s="3">
        <f t="shared" si="1"/>
        <v>4</v>
      </c>
      <c r="B18" t="s">
        <v>46</v>
      </c>
      <c r="C18" t="s">
        <v>47</v>
      </c>
      <c r="D18">
        <v>2018</v>
      </c>
      <c r="E18" t="s">
        <v>54</v>
      </c>
      <c r="F18" t="s">
        <v>56</v>
      </c>
      <c r="G18" t="s">
        <v>78</v>
      </c>
      <c r="H18">
        <v>17117</v>
      </c>
      <c r="I18" t="str">
        <f t="shared" si="2"/>
        <v>,</v>
      </c>
      <c r="J18" t="str">
        <f t="shared" si="3"/>
        <v>{"name":"The Third Charm","alt":"The 3rd Charm","tags":["2018","Korean","TV Show"],"wiki":"https://www.themoviedb.org/tv/82462","post":"17117"},</v>
      </c>
    </row>
    <row r="19" spans="1:10" x14ac:dyDescent="0.25">
      <c r="A19" s="3">
        <f t="shared" si="1"/>
        <v>5</v>
      </c>
      <c r="B19" t="s">
        <v>48</v>
      </c>
      <c r="D19">
        <v>2010</v>
      </c>
      <c r="E19" t="s">
        <v>54</v>
      </c>
      <c r="F19" t="s">
        <v>56</v>
      </c>
      <c r="G19" t="s">
        <v>71</v>
      </c>
      <c r="H19">
        <v>17096</v>
      </c>
      <c r="I19" t="str">
        <f t="shared" si="2"/>
        <v>,</v>
      </c>
      <c r="J19" t="str">
        <f t="shared" si="3"/>
        <v>{"name":"Secret Garden","alt":"","tags":["2010","Korean","TV Show"],"wiki":"https://www.themoviedb.org/tv/37636","post":"17096"},</v>
      </c>
    </row>
    <row r="20" spans="1:10" x14ac:dyDescent="0.25">
      <c r="A20" s="3">
        <f t="shared" si="1"/>
        <v>6</v>
      </c>
      <c r="B20" t="s">
        <v>49</v>
      </c>
      <c r="C20" t="s">
        <v>50</v>
      </c>
      <c r="D20">
        <v>2017</v>
      </c>
      <c r="E20" t="s">
        <v>54</v>
      </c>
      <c r="F20" t="s">
        <v>56</v>
      </c>
      <c r="G20" t="s">
        <v>72</v>
      </c>
      <c r="H20">
        <v>17079</v>
      </c>
      <c r="I20" t="str">
        <f t="shared" si="2"/>
        <v>,</v>
      </c>
      <c r="J20" t="str">
        <f t="shared" si="3"/>
        <v>{"name":"Missing 9","alt":"Missing Nine","tags":["2017","Korean","TV Show"],"wiki":"https://www.themoviedb.org/tv/68891","post":"17079"},</v>
      </c>
    </row>
    <row r="21" spans="1:10" x14ac:dyDescent="0.25">
      <c r="A21" s="3">
        <f t="shared" si="1"/>
        <v>7</v>
      </c>
      <c r="B21" t="s">
        <v>51</v>
      </c>
      <c r="C21" t="s">
        <v>207</v>
      </c>
      <c r="D21">
        <v>2021</v>
      </c>
      <c r="E21" t="s">
        <v>54</v>
      </c>
      <c r="F21" t="s">
        <v>56</v>
      </c>
      <c r="G21" t="s">
        <v>77</v>
      </c>
      <c r="H21">
        <v>17045</v>
      </c>
      <c r="I21" t="str">
        <f t="shared" si="2"/>
        <v>,</v>
      </c>
      <c r="J21" t="str">
        <f t="shared" si="3"/>
        <v>{"name":"Taxi Driver S01","alt":"Taxi Driver 1, Model Taxi 1","tags":["2021","Korean","TV Show"],"wiki":"https://www.themoviedb.org/tv/119769","post":"17045"},</v>
      </c>
    </row>
    <row r="22" spans="1:10" x14ac:dyDescent="0.25">
      <c r="A22" s="3">
        <f t="shared" si="1"/>
        <v>8</v>
      </c>
      <c r="B22" t="s">
        <v>52</v>
      </c>
      <c r="C22" t="s">
        <v>208</v>
      </c>
      <c r="D22">
        <v>2023</v>
      </c>
      <c r="E22" t="s">
        <v>54</v>
      </c>
      <c r="F22" t="s">
        <v>56</v>
      </c>
      <c r="G22" t="s">
        <v>77</v>
      </c>
      <c r="H22">
        <v>17062</v>
      </c>
      <c r="I22" t="str">
        <f t="shared" si="2"/>
        <v>,</v>
      </c>
      <c r="J22" t="str">
        <f t="shared" si="3"/>
        <v>{"name":"Taxi Driver S02","alt":"Taxi Driver 2, Model Taxi 2","tags":["2023","Korean","TV Show"],"wiki":"https://www.themoviedb.org/tv/119769","post":"17062"},</v>
      </c>
    </row>
    <row r="23" spans="1:10" x14ac:dyDescent="0.25">
      <c r="A23" s="3">
        <f t="shared" si="1"/>
        <v>9</v>
      </c>
      <c r="B23" t="s">
        <v>8</v>
      </c>
      <c r="C23" t="s">
        <v>204</v>
      </c>
      <c r="D23">
        <v>2016</v>
      </c>
      <c r="E23" t="s">
        <v>54</v>
      </c>
      <c r="F23" t="s">
        <v>56</v>
      </c>
      <c r="G23" t="s">
        <v>73</v>
      </c>
      <c r="H23">
        <v>17024</v>
      </c>
      <c r="I23" t="str">
        <f t="shared" si="2"/>
        <v>,</v>
      </c>
      <c r="J23" t="str">
        <f t="shared" si="3"/>
        <v>{"name":"Uncontrollably Fond","alt":"Lightly, Ardently, Arbitrarily Fond","tags":["2016","Korean","TV Show"],"wiki":"https://www.themoviedb.org/tv/66272","post":"17024"},</v>
      </c>
    </row>
    <row r="24" spans="1:10" x14ac:dyDescent="0.25">
      <c r="A24" s="3">
        <f t="shared" si="1"/>
        <v>10</v>
      </c>
      <c r="B24" t="s">
        <v>7</v>
      </c>
      <c r="D24">
        <v>2017</v>
      </c>
      <c r="E24" t="s">
        <v>54</v>
      </c>
      <c r="F24" t="s">
        <v>56</v>
      </c>
      <c r="G24" t="s">
        <v>74</v>
      </c>
      <c r="H24">
        <v>17007</v>
      </c>
      <c r="I24" t="str">
        <f t="shared" si="2"/>
        <v>,</v>
      </c>
      <c r="J24" t="str">
        <f t="shared" si="3"/>
        <v>{"name":"Strong Woman Do Bong Soon","alt":"","tags":["2017","Korean","TV Show"],"wiki":"https://www.themoviedb.org/tv/68814","post":"17007"},</v>
      </c>
    </row>
    <row r="25" spans="1:10" x14ac:dyDescent="0.25">
      <c r="A25" s="3">
        <f t="shared" si="1"/>
        <v>11</v>
      </c>
      <c r="B25" t="s">
        <v>4</v>
      </c>
      <c r="D25">
        <v>2004</v>
      </c>
      <c r="E25" t="s">
        <v>54</v>
      </c>
      <c r="F25" t="s">
        <v>56</v>
      </c>
      <c r="G25" t="s">
        <v>75</v>
      </c>
      <c r="H25">
        <v>16990</v>
      </c>
      <c r="I25" t="str">
        <f t="shared" si="2"/>
        <v>,</v>
      </c>
      <c r="J25" t="str">
        <f t="shared" si="3"/>
        <v>{"name":"Full House","alt":"","tags":["2004","Korean","TV Show"],"wiki":"https://www.themoviedb.org/tv/3504","post":"16990"},</v>
      </c>
    </row>
    <row r="26" spans="1:10" x14ac:dyDescent="0.25">
      <c r="A26" s="3">
        <f t="shared" si="1"/>
        <v>12</v>
      </c>
      <c r="B26" t="s">
        <v>53</v>
      </c>
      <c r="C26" t="s">
        <v>205</v>
      </c>
      <c r="D26">
        <v>2019</v>
      </c>
      <c r="E26" t="s">
        <v>55</v>
      </c>
      <c r="F26" t="s">
        <v>56</v>
      </c>
      <c r="G26" t="s">
        <v>76</v>
      </c>
      <c r="H26">
        <v>16930</v>
      </c>
      <c r="I26" t="str">
        <f t="shared" si="2"/>
        <v>,</v>
      </c>
      <c r="J26" t="str">
        <f t="shared" si="3"/>
        <v>{"name":"My Girlfriend Is an Alien S01","alt":"My Girlfriend Is an Alien 1, Alien Girl 1","tags":["2019","Chinese","TV Show"],"wiki":"https://www.themoviedb.org/tv/92779","post":"16930"},</v>
      </c>
    </row>
    <row r="27" spans="1:10" x14ac:dyDescent="0.25">
      <c r="A27" s="3">
        <f t="shared" si="1"/>
        <v>13</v>
      </c>
      <c r="B27" t="s">
        <v>57</v>
      </c>
      <c r="C27" t="s">
        <v>206</v>
      </c>
      <c r="D27">
        <v>2022</v>
      </c>
      <c r="E27" t="s">
        <v>55</v>
      </c>
      <c r="F27" t="s">
        <v>56</v>
      </c>
      <c r="G27" t="s">
        <v>76</v>
      </c>
      <c r="H27">
        <v>16959</v>
      </c>
      <c r="I27" t="str">
        <f t="shared" si="2"/>
        <v>,</v>
      </c>
      <c r="J27" t="str">
        <f t="shared" si="3"/>
        <v>{"name":"My Girlfriend Is an Alien S02","alt":"My Girlfriend Is an Alien 2, Alien Girl 2","tags":["2022","Chinese","TV Show"],"wiki":"https://www.themoviedb.org/tv/92779","post":"16959"},</v>
      </c>
    </row>
    <row r="28" spans="1:10" x14ac:dyDescent="0.25">
      <c r="A28" s="3">
        <f t="shared" si="1"/>
        <v>14</v>
      </c>
      <c r="B28" t="s">
        <v>58</v>
      </c>
      <c r="C28" t="s">
        <v>59</v>
      </c>
      <c r="D28">
        <v>2018</v>
      </c>
      <c r="E28" t="s">
        <v>54</v>
      </c>
      <c r="F28" t="s">
        <v>56</v>
      </c>
      <c r="G28" t="s">
        <v>79</v>
      </c>
      <c r="H28">
        <v>16913</v>
      </c>
      <c r="I28" t="str">
        <f t="shared" si="2"/>
        <v>,</v>
      </c>
      <c r="J28" t="str">
        <f t="shared" si="3"/>
        <v>{"name":"What's Wrong with Secretary Kim","alt":"Why Secretary Kim","tags":["2018","Korean","TV Show"],"wiki":"https://www.themoviedb.org/tv/79434","post":"16913"},</v>
      </c>
    </row>
    <row r="29" spans="1:10" x14ac:dyDescent="0.25">
      <c r="A29" s="3">
        <f t="shared" si="1"/>
        <v>15</v>
      </c>
      <c r="B29" t="s">
        <v>60</v>
      </c>
      <c r="C29" t="s">
        <v>209</v>
      </c>
      <c r="D29">
        <v>2015</v>
      </c>
      <c r="E29" t="s">
        <v>54</v>
      </c>
      <c r="F29" t="s">
        <v>56</v>
      </c>
      <c r="G29" t="s">
        <v>80</v>
      </c>
      <c r="H29">
        <v>16879</v>
      </c>
      <c r="I29" t="str">
        <f t="shared" si="2"/>
        <v>,</v>
      </c>
      <c r="J29" t="str">
        <f t="shared" si="3"/>
        <v>{"name":"Oh My Ghost","alt":"Oh My Ghostess","tags":["2015","Korean","TV Show"],"wiki":"https://www.themoviedb.org/tv/63119","post":"16879"},</v>
      </c>
    </row>
    <row r="30" spans="1:10" x14ac:dyDescent="0.25">
      <c r="A30" s="3">
        <f t="shared" si="1"/>
        <v>16</v>
      </c>
      <c r="B30" t="s">
        <v>5</v>
      </c>
      <c r="C30" t="s">
        <v>210</v>
      </c>
      <c r="D30">
        <v>2018</v>
      </c>
      <c r="E30" t="s">
        <v>54</v>
      </c>
      <c r="F30" t="s">
        <v>56</v>
      </c>
      <c r="G30" t="s">
        <v>66</v>
      </c>
      <c r="H30">
        <v>16854</v>
      </c>
      <c r="I30" t="str">
        <f t="shared" si="2"/>
        <v>,</v>
      </c>
      <c r="J30" t="str">
        <f t="shared" si="3"/>
        <v>{"name":"Mr. Sunshine","alt":"Mister Sunshine","tags":["2018","Korean","TV Show"],"wiki":"https://www.themoviedb.org/tv/75820","post":"16854"},</v>
      </c>
    </row>
    <row r="31" spans="1:10" x14ac:dyDescent="0.25">
      <c r="A31" s="3">
        <f t="shared" si="1"/>
        <v>17</v>
      </c>
      <c r="B31" t="s">
        <v>62</v>
      </c>
      <c r="C31" t="s">
        <v>211</v>
      </c>
      <c r="D31">
        <v>2023</v>
      </c>
      <c r="E31" t="s">
        <v>54</v>
      </c>
      <c r="F31" t="s">
        <v>56</v>
      </c>
      <c r="G31" t="s">
        <v>65</v>
      </c>
      <c r="H31">
        <v>16843</v>
      </c>
      <c r="I31" t="str">
        <f t="shared" si="2"/>
        <v>,</v>
      </c>
      <c r="J31" t="str">
        <f t="shared" si="3"/>
        <v>{"name":"Duty After School","alt":"Afterschool Military Activity, Afterschool War Activities","tags":["2023","Korean","TV Show"],"wiki":"https://www.themoviedb.org/tv/158258","post":"16843"},</v>
      </c>
    </row>
    <row r="32" spans="1:10" x14ac:dyDescent="0.25">
      <c r="A32" s="3">
        <f t="shared" si="1"/>
        <v>18</v>
      </c>
      <c r="B32" t="s">
        <v>63</v>
      </c>
      <c r="C32" t="s">
        <v>212</v>
      </c>
      <c r="D32">
        <v>2023</v>
      </c>
      <c r="E32" t="s">
        <v>54</v>
      </c>
      <c r="F32" t="s">
        <v>56</v>
      </c>
      <c r="G32" t="s">
        <v>64</v>
      </c>
      <c r="H32">
        <v>16830</v>
      </c>
      <c r="I32" t="str">
        <f t="shared" si="2"/>
        <v>,</v>
      </c>
      <c r="J32" t="str">
        <f t="shared" si="3"/>
        <v>{"name":"Decoy","alt":"Bair, Chronicles of Crime, Mikki","tags":["2023","Korean","TV Show"],"wiki":"https://www.themoviedb.org/tv/204654","post":"16830"},</v>
      </c>
    </row>
    <row r="33" spans="1:10" x14ac:dyDescent="0.25">
      <c r="A33" s="3">
        <f t="shared" si="1"/>
        <v>19</v>
      </c>
      <c r="B33" t="s">
        <v>81</v>
      </c>
      <c r="D33">
        <v>2009</v>
      </c>
      <c r="E33" t="s">
        <v>54</v>
      </c>
      <c r="F33" t="s">
        <v>56</v>
      </c>
      <c r="G33" t="s">
        <v>93</v>
      </c>
      <c r="H33">
        <v>16804</v>
      </c>
      <c r="I33" t="str">
        <f t="shared" si="2"/>
        <v>,</v>
      </c>
      <c r="J33" t="str">
        <f t="shared" si="3"/>
        <v>{"name":"Boys Over Flowers","alt":"","tags":["2009","Korean","TV Show"],"wiki":"https://www.themoviedb.org/tv/16420","post":"16804"},</v>
      </c>
    </row>
    <row r="34" spans="1:10" x14ac:dyDescent="0.25">
      <c r="A34" s="3">
        <f t="shared" si="1"/>
        <v>20</v>
      </c>
      <c r="B34" t="s">
        <v>82</v>
      </c>
      <c r="D34">
        <v>2023</v>
      </c>
      <c r="E34" t="s">
        <v>90</v>
      </c>
      <c r="F34" t="s">
        <v>56</v>
      </c>
      <c r="G34" t="s">
        <v>92</v>
      </c>
      <c r="H34">
        <v>16794</v>
      </c>
      <c r="I34" t="str">
        <f t="shared" si="2"/>
        <v>,</v>
      </c>
      <c r="J34" t="str">
        <f t="shared" si="3"/>
        <v>{"name":"The Last of Us","alt":"","tags":["2023","English","TV Show"],"wiki":"https://www.themoviedb.org/tv/100088","post":"16794"},</v>
      </c>
    </row>
    <row r="35" spans="1:10" x14ac:dyDescent="0.25">
      <c r="A35" s="3">
        <f t="shared" si="1"/>
        <v>21</v>
      </c>
      <c r="B35" t="s">
        <v>89</v>
      </c>
      <c r="D35">
        <v>2022</v>
      </c>
      <c r="E35" t="s">
        <v>90</v>
      </c>
      <c r="F35" t="s">
        <v>56</v>
      </c>
      <c r="G35" t="s">
        <v>91</v>
      </c>
      <c r="H35">
        <v>16785</v>
      </c>
      <c r="I35" t="str">
        <f t="shared" si="2"/>
        <v>,</v>
      </c>
      <c r="J35" t="str">
        <f t="shared" si="3"/>
        <v>{"name":"The Lord of the Rings: The Rings of Power","alt":"","tags":["2022","English","TV Show"],"wiki":"https://www.themoviedb.org/tv/84773","post":"16785"},</v>
      </c>
    </row>
    <row r="36" spans="1:10" x14ac:dyDescent="0.25">
      <c r="A36" s="3">
        <f t="shared" si="1"/>
        <v>22</v>
      </c>
      <c r="B36" t="s">
        <v>83</v>
      </c>
      <c r="D36">
        <v>2022</v>
      </c>
      <c r="E36" t="s">
        <v>54</v>
      </c>
      <c r="F36" t="s">
        <v>56</v>
      </c>
      <c r="G36" t="s">
        <v>88</v>
      </c>
      <c r="H36">
        <v>16776</v>
      </c>
      <c r="I36" t="str">
        <f t="shared" si="2"/>
        <v>,</v>
      </c>
      <c r="J36" t="str">
        <f t="shared" si="3"/>
        <v>{"name":"The Fabulous","alt":"","tags":["2022","Korean","TV Show"],"wiki":"https://www.themoviedb.org/tv/135155","post":"16776"},</v>
      </c>
    </row>
    <row r="37" spans="1:10" x14ac:dyDescent="0.25">
      <c r="A37" s="3">
        <f t="shared" si="1"/>
        <v>23</v>
      </c>
      <c r="B37" t="s">
        <v>84</v>
      </c>
      <c r="C37" t="s">
        <v>213</v>
      </c>
      <c r="D37">
        <v>2022</v>
      </c>
      <c r="E37" t="s">
        <v>54</v>
      </c>
      <c r="F37" t="s">
        <v>56</v>
      </c>
      <c r="G37" t="s">
        <v>87</v>
      </c>
      <c r="H37">
        <v>16759</v>
      </c>
      <c r="I37" t="str">
        <f t="shared" si="2"/>
        <v>,</v>
      </c>
      <c r="J37" t="str">
        <f t="shared" si="3"/>
        <v>{"name":"The Interest of Love","alt":"Understanding Love","tags":["2022","Korean","TV Show"],"wiki":"https://www.themoviedb.org/tv/211746","post":"16759"},</v>
      </c>
    </row>
    <row r="38" spans="1:10" x14ac:dyDescent="0.25">
      <c r="A38" s="3">
        <f t="shared" si="1"/>
        <v>24</v>
      </c>
      <c r="B38" t="s">
        <v>85</v>
      </c>
      <c r="C38" t="s">
        <v>214</v>
      </c>
      <c r="D38">
        <v>2012</v>
      </c>
      <c r="E38" t="s">
        <v>54</v>
      </c>
      <c r="F38" t="s">
        <v>56</v>
      </c>
      <c r="G38" t="s">
        <v>86</v>
      </c>
      <c r="H38">
        <v>16742</v>
      </c>
      <c r="I38" t="str">
        <f t="shared" si="2"/>
        <v>,</v>
      </c>
      <c r="J38" t="str">
        <f t="shared" si="3"/>
        <v>{"name":"The Chaser","alt":"Father's War","tags":["2012","Korean","TV Show"],"wiki":"https://www.themoviedb.org/tv/44729","post":"16742"},</v>
      </c>
    </row>
    <row r="39" spans="1:10" x14ac:dyDescent="0.25">
      <c r="A39" s="3">
        <f t="shared" si="1"/>
        <v>25</v>
      </c>
      <c r="B39" t="s">
        <v>94</v>
      </c>
      <c r="C39" t="s">
        <v>215</v>
      </c>
      <c r="D39">
        <v>2023</v>
      </c>
      <c r="E39" t="s">
        <v>54</v>
      </c>
      <c r="F39" t="s">
        <v>56</v>
      </c>
      <c r="G39" t="s">
        <v>105</v>
      </c>
      <c r="H39">
        <v>16721</v>
      </c>
      <c r="I39" t="str">
        <f t="shared" si="2"/>
        <v>,</v>
      </c>
      <c r="J39" t="str">
        <f t="shared" si="3"/>
        <v>{"name":"Our Blooming Youth","alt":"Sleep Momo, Sleeping Rock, The Golden Hairpin, Talk to the Moon, Youth Climbing Over the Wall","tags":["2023","Korean","TV Show"],"wiki":"https://www.themoviedb.org/tv/154889","post":"16721"},</v>
      </c>
    </row>
    <row r="40" spans="1:10" x14ac:dyDescent="0.25">
      <c r="A40" s="3">
        <f t="shared" si="1"/>
        <v>26</v>
      </c>
      <c r="B40" t="s">
        <v>95</v>
      </c>
      <c r="D40">
        <v>2022</v>
      </c>
      <c r="E40" t="s">
        <v>90</v>
      </c>
      <c r="F40" t="s">
        <v>56</v>
      </c>
      <c r="G40" t="s">
        <v>106</v>
      </c>
      <c r="H40">
        <v>16710</v>
      </c>
      <c r="I40" t="str">
        <f t="shared" si="2"/>
        <v>,</v>
      </c>
      <c r="J40" t="str">
        <f t="shared" si="3"/>
        <v>{"name":"House of the Dragons","alt":"","tags":["2022","English","TV Show"],"wiki":"https://www.themoviedb.org/tv/94997","post":"16710"},</v>
      </c>
    </row>
    <row r="41" spans="1:10" x14ac:dyDescent="0.25">
      <c r="A41" s="3">
        <f t="shared" si="1"/>
        <v>27</v>
      </c>
      <c r="B41" t="s">
        <v>96</v>
      </c>
      <c r="D41">
        <v>2009</v>
      </c>
      <c r="E41" t="s">
        <v>54</v>
      </c>
      <c r="F41" t="s">
        <v>56</v>
      </c>
      <c r="G41" t="s">
        <v>107</v>
      </c>
      <c r="H41">
        <v>16668</v>
      </c>
      <c r="I41" t="str">
        <f t="shared" si="2"/>
        <v>,</v>
      </c>
      <c r="J41" t="str">
        <f t="shared" si="3"/>
        <v>{"name":"IRIS S01","alt":"","tags":["2009","Korean","TV Show"],"wiki":"https://www.themoviedb.org/tv/31505","post":"16668"},</v>
      </c>
    </row>
    <row r="42" spans="1:10" x14ac:dyDescent="0.25">
      <c r="A42" s="3">
        <f t="shared" si="1"/>
        <v>28</v>
      </c>
      <c r="B42" t="s">
        <v>97</v>
      </c>
      <c r="D42">
        <v>2013</v>
      </c>
      <c r="E42" t="s">
        <v>54</v>
      </c>
      <c r="F42" t="s">
        <v>56</v>
      </c>
      <c r="G42" t="s">
        <v>108</v>
      </c>
      <c r="H42">
        <v>16689</v>
      </c>
      <c r="I42" t="str">
        <f t="shared" si="2"/>
        <v>,</v>
      </c>
      <c r="J42" t="str">
        <f t="shared" si="3"/>
        <v>{"name":"IRIS S02","alt":"","tags":["2013","Korean","TV Show"],"wiki":"https://www.themoviedb.org/tv/68177","post":"16689"},</v>
      </c>
    </row>
    <row r="43" spans="1:10" x14ac:dyDescent="0.25">
      <c r="A43" s="3">
        <f t="shared" si="1"/>
        <v>29</v>
      </c>
      <c r="B43" t="s">
        <v>98</v>
      </c>
      <c r="C43" t="s">
        <v>216</v>
      </c>
      <c r="D43">
        <v>2023</v>
      </c>
      <c r="E43" t="s">
        <v>54</v>
      </c>
      <c r="F43" t="s">
        <v>56</v>
      </c>
      <c r="G43" t="s">
        <v>109</v>
      </c>
      <c r="H43">
        <v>16655</v>
      </c>
      <c r="I43" t="str">
        <f t="shared" si="2"/>
        <v>,</v>
      </c>
      <c r="J43" t="str">
        <f t="shared" si="3"/>
        <v>{"name":"Divorce Attorney Shin","alt":"Divine Divorce, Sacred Divorce","tags":["2023","Korean","TV Show"],"wiki":"https://www.themoviedb.org/tv/204241","post":"16655"},</v>
      </c>
    </row>
    <row r="44" spans="1:10" x14ac:dyDescent="0.25">
      <c r="A44" s="3">
        <f t="shared" si="1"/>
        <v>30</v>
      </c>
      <c r="B44" t="s">
        <v>99</v>
      </c>
      <c r="C44" t="s">
        <v>217</v>
      </c>
      <c r="D44">
        <v>2023</v>
      </c>
      <c r="E44" t="s">
        <v>54</v>
      </c>
      <c r="F44" t="s">
        <v>56</v>
      </c>
      <c r="G44" t="s">
        <v>110</v>
      </c>
      <c r="H44">
        <v>16638</v>
      </c>
      <c r="I44" t="str">
        <f t="shared" si="2"/>
        <v>,</v>
      </c>
      <c r="J44" t="str">
        <f t="shared" si="3"/>
        <v>{"name":"Call It Love","alt":"Please Say This Is Love, Tell Me It's Love","tags":["2023","Korean","TV Show"],"wiki":"https://www.themoviedb.org/tv/215471","post":"16638"},</v>
      </c>
    </row>
    <row r="45" spans="1:10" x14ac:dyDescent="0.25">
      <c r="A45" s="3">
        <f t="shared" si="1"/>
        <v>31</v>
      </c>
      <c r="B45" t="s">
        <v>100</v>
      </c>
      <c r="C45" t="s">
        <v>218</v>
      </c>
      <c r="D45">
        <v>2022</v>
      </c>
      <c r="E45" t="s">
        <v>54</v>
      </c>
      <c r="F45" t="s">
        <v>56</v>
      </c>
      <c r="G45" t="s">
        <v>111</v>
      </c>
      <c r="H45">
        <v>16620</v>
      </c>
      <c r="I45" t="str">
        <f t="shared" si="2"/>
        <v>,</v>
      </c>
      <c r="J45" t="str">
        <f t="shared" si="3"/>
        <v>{"name":"Big Bet S01","alt":"Big Bet 1, King of Savvy 1, Casino 1","tags":["2022","Korean","TV Show"],"wiki":"https://www.themoviedb.org/tv/112486","post":"16620"},</v>
      </c>
    </row>
    <row r="46" spans="1:10" x14ac:dyDescent="0.25">
      <c r="A46" s="3">
        <f t="shared" si="1"/>
        <v>32</v>
      </c>
      <c r="B46" t="s">
        <v>101</v>
      </c>
      <c r="C46" t="s">
        <v>219</v>
      </c>
      <c r="D46">
        <v>2023</v>
      </c>
      <c r="E46" t="s">
        <v>54</v>
      </c>
      <c r="F46" t="s">
        <v>56</v>
      </c>
      <c r="G46" t="s">
        <v>111</v>
      </c>
      <c r="H46">
        <v>16629</v>
      </c>
      <c r="I46" t="str">
        <f t="shared" si="2"/>
        <v>,</v>
      </c>
      <c r="J46" t="str">
        <f t="shared" si="3"/>
        <v>{"name":"Big Bet S02","alt":"Big Bet 2, King of Savvy 2, Casino 2","tags":["2023","Korean","TV Show"],"wiki":"https://www.themoviedb.org/tv/112486","post":"16629"},</v>
      </c>
    </row>
    <row r="47" spans="1:10" x14ac:dyDescent="0.25">
      <c r="A47" s="3">
        <f t="shared" si="1"/>
        <v>33</v>
      </c>
      <c r="B47" t="s">
        <v>102</v>
      </c>
      <c r="C47" t="s">
        <v>220</v>
      </c>
      <c r="D47">
        <v>2023</v>
      </c>
      <c r="E47" t="s">
        <v>54</v>
      </c>
      <c r="F47" t="s">
        <v>56</v>
      </c>
      <c r="G47" t="s">
        <v>112</v>
      </c>
      <c r="H47">
        <v>16603</v>
      </c>
      <c r="I47" t="str">
        <f t="shared" si="2"/>
        <v>,</v>
      </c>
      <c r="J47" t="str">
        <f t="shared" si="3"/>
        <v>{"name":"Brain Works","alt":"Brain Cooperation","tags":["2023","Korean","TV Show"],"wiki":"https://www.themoviedb.org/tv/206674","post":"16603"},</v>
      </c>
    </row>
    <row r="48" spans="1:10" x14ac:dyDescent="0.25">
      <c r="A48" s="3">
        <f t="shared" si="1"/>
        <v>34</v>
      </c>
      <c r="B48" t="s">
        <v>103</v>
      </c>
      <c r="C48" t="s">
        <v>221</v>
      </c>
      <c r="D48">
        <v>2022</v>
      </c>
      <c r="E48" t="s">
        <v>54</v>
      </c>
      <c r="F48" t="s">
        <v>56</v>
      </c>
      <c r="G48" t="s">
        <v>113</v>
      </c>
      <c r="H48">
        <v>16590</v>
      </c>
      <c r="I48" t="str">
        <f t="shared" si="2"/>
        <v>,</v>
      </c>
      <c r="J48" t="str">
        <f t="shared" si="3"/>
        <v>{"name":"Bad Prosecutor","alt":"True Swordsmanship, Real Swordsmanship, Prosecutor Jin’s Victory, Real Game, Stubborn Prosecutor","tags":["2022","Korean","TV Show"],"wiki":"https://www.themoviedb.org/tv/209408","post":"16590"},</v>
      </c>
    </row>
    <row r="49" spans="1:10" x14ac:dyDescent="0.25">
      <c r="A49" s="3">
        <f t="shared" si="1"/>
        <v>35</v>
      </c>
      <c r="B49" t="s">
        <v>114</v>
      </c>
      <c r="D49">
        <v>2021</v>
      </c>
      <c r="E49" t="s">
        <v>90</v>
      </c>
      <c r="F49" t="s">
        <v>56</v>
      </c>
      <c r="G49" t="s">
        <v>116</v>
      </c>
      <c r="H49">
        <v>16550</v>
      </c>
      <c r="I49" t="str">
        <f t="shared" si="2"/>
        <v>,</v>
      </c>
      <c r="J49" t="str">
        <f t="shared" si="3"/>
        <v>{"name":"Ginny and Georgia S01","alt":"","tags":["2021","English","TV Show"],"wiki":"https://www.themoviedb.org/tv/117581","post":"16550"},</v>
      </c>
    </row>
    <row r="50" spans="1:10" x14ac:dyDescent="0.25">
      <c r="A50" s="3">
        <f t="shared" si="1"/>
        <v>36</v>
      </c>
      <c r="B50" t="s">
        <v>115</v>
      </c>
      <c r="D50">
        <v>2023</v>
      </c>
      <c r="E50" t="s">
        <v>90</v>
      </c>
      <c r="F50" t="s">
        <v>56</v>
      </c>
      <c r="G50" t="s">
        <v>116</v>
      </c>
      <c r="H50">
        <v>16561</v>
      </c>
      <c r="I50" t="str">
        <f t="shared" si="2"/>
        <v>,</v>
      </c>
      <c r="J50" t="str">
        <f t="shared" si="3"/>
        <v>{"name":"Ginny and Georgia S02","alt":"","tags":["2023","English","TV Show"],"wiki":"https://www.themoviedb.org/tv/117581","post":"16561"},</v>
      </c>
    </row>
    <row r="51" spans="1:10" x14ac:dyDescent="0.25">
      <c r="A51" s="3">
        <f t="shared" si="1"/>
        <v>37</v>
      </c>
      <c r="B51" t="s">
        <v>117</v>
      </c>
      <c r="D51">
        <v>2023</v>
      </c>
      <c r="E51" t="s">
        <v>90</v>
      </c>
      <c r="F51" t="s">
        <v>118</v>
      </c>
      <c r="G51" t="s">
        <v>133</v>
      </c>
      <c r="H51">
        <v>16547</v>
      </c>
      <c r="I51" t="str">
        <f t="shared" si="2"/>
        <v>,</v>
      </c>
      <c r="J51" t="str">
        <f t="shared" si="3"/>
        <v>{"name":"Tetris","alt":"","tags":["2023","English","Movie"],"wiki":"https://www.themoviedb.org/movie/726759","post":"16547"},</v>
      </c>
    </row>
    <row r="52" spans="1:10" x14ac:dyDescent="0.25">
      <c r="A52" s="3">
        <f t="shared" si="1"/>
        <v>38</v>
      </c>
      <c r="B52" t="s">
        <v>119</v>
      </c>
      <c r="D52">
        <v>2022</v>
      </c>
      <c r="E52" t="s">
        <v>120</v>
      </c>
      <c r="F52" t="s">
        <v>118</v>
      </c>
      <c r="G52" t="s">
        <v>134</v>
      </c>
      <c r="H52">
        <v>16527</v>
      </c>
      <c r="I52" t="str">
        <f t="shared" si="2"/>
        <v>,</v>
      </c>
      <c r="J52" t="str">
        <f t="shared" si="3"/>
        <v>{"name":"Brahmastra: Part One","alt":"","tags":["2022","Hindi","Movie"],"wiki":"https://www.themoviedb.org/movie/496331","post":"16527"},</v>
      </c>
    </row>
    <row r="53" spans="1:10" x14ac:dyDescent="0.25">
      <c r="A53" s="3">
        <f t="shared" si="1"/>
        <v>39</v>
      </c>
      <c r="B53" t="s">
        <v>121</v>
      </c>
      <c r="D53">
        <v>2023</v>
      </c>
      <c r="E53" t="s">
        <v>120</v>
      </c>
      <c r="F53" t="s">
        <v>118</v>
      </c>
      <c r="G53" t="s">
        <v>135</v>
      </c>
      <c r="H53">
        <v>16524</v>
      </c>
      <c r="I53" t="str">
        <f t="shared" si="2"/>
        <v>,</v>
      </c>
      <c r="J53" t="str">
        <f t="shared" si="3"/>
        <v>{"name":"Pathaan","alt":"","tags":["2023","Hindi","Movie"],"wiki":"https://www.themoviedb.org/movie/864692","post":"16524"},</v>
      </c>
    </row>
    <row r="54" spans="1:10" x14ac:dyDescent="0.25">
      <c r="A54" s="3">
        <f t="shared" si="1"/>
        <v>40</v>
      </c>
      <c r="B54" t="s">
        <v>122</v>
      </c>
      <c r="D54">
        <v>2021</v>
      </c>
      <c r="E54" t="s">
        <v>90</v>
      </c>
      <c r="F54" t="s">
        <v>56</v>
      </c>
      <c r="G54" t="s">
        <v>136</v>
      </c>
      <c r="H54">
        <v>16482</v>
      </c>
      <c r="I54" t="str">
        <f t="shared" si="2"/>
        <v>,</v>
      </c>
      <c r="J54" t="str">
        <f t="shared" si="3"/>
        <v>{"name":"Kung Fu S01","alt":"","tags":["2021","English","TV Show"],"wiki":"https://www.themoviedb.org/tv/114165","post":"16482"},</v>
      </c>
    </row>
    <row r="55" spans="1:10" x14ac:dyDescent="0.25">
      <c r="A55" s="3">
        <f t="shared" si="1"/>
        <v>41</v>
      </c>
      <c r="B55" t="s">
        <v>124</v>
      </c>
      <c r="D55">
        <v>2022</v>
      </c>
      <c r="E55" t="s">
        <v>90</v>
      </c>
      <c r="F55" t="s">
        <v>56</v>
      </c>
      <c r="G55" t="s">
        <v>136</v>
      </c>
      <c r="H55">
        <v>16496</v>
      </c>
      <c r="I55" t="str">
        <f t="shared" si="2"/>
        <v>,</v>
      </c>
      <c r="J55" t="str">
        <f t="shared" si="3"/>
        <v>{"name":"Kung Fu S02","alt":"","tags":["2022","English","TV Show"],"wiki":"https://www.themoviedb.org/tv/114165","post":"16496"},</v>
      </c>
    </row>
    <row r="56" spans="1:10" x14ac:dyDescent="0.25">
      <c r="A56" s="3">
        <f t="shared" si="1"/>
        <v>42</v>
      </c>
      <c r="B56" t="s">
        <v>123</v>
      </c>
      <c r="D56">
        <v>2022</v>
      </c>
      <c r="E56" t="s">
        <v>90</v>
      </c>
      <c r="F56" t="s">
        <v>56</v>
      </c>
      <c r="G56" t="s">
        <v>136</v>
      </c>
      <c r="H56">
        <v>16510</v>
      </c>
      <c r="I56" t="str">
        <f t="shared" si="2"/>
        <v>,</v>
      </c>
      <c r="J56" t="str">
        <f t="shared" si="3"/>
        <v>{"name":"Kung Fu S03","alt":"","tags":["2022","English","TV Show"],"wiki":"https://www.themoviedb.org/tv/114165","post":"16510"},</v>
      </c>
    </row>
    <row r="57" spans="1:10" x14ac:dyDescent="0.25">
      <c r="A57" s="3">
        <f t="shared" si="1"/>
        <v>43</v>
      </c>
      <c r="B57" t="s">
        <v>125</v>
      </c>
      <c r="D57">
        <v>2023</v>
      </c>
      <c r="E57" t="s">
        <v>90</v>
      </c>
      <c r="F57" t="s">
        <v>56</v>
      </c>
      <c r="G57" t="s">
        <v>137</v>
      </c>
      <c r="H57">
        <v>16471</v>
      </c>
      <c r="I57" t="str">
        <f t="shared" si="2"/>
        <v>,</v>
      </c>
      <c r="J57" t="str">
        <f t="shared" si="3"/>
        <v>{"name":"The Night Agent","alt":"","tags":["2023","English","TV Show"],"wiki":"https://www.themoviedb.org/tv/129552","post":"16471"},</v>
      </c>
    </row>
    <row r="58" spans="1:10" x14ac:dyDescent="0.25">
      <c r="A58" s="3">
        <f t="shared" si="1"/>
        <v>44</v>
      </c>
      <c r="B58" t="s">
        <v>126</v>
      </c>
      <c r="D58">
        <v>2022</v>
      </c>
      <c r="E58" t="s">
        <v>90</v>
      </c>
      <c r="F58" t="s">
        <v>56</v>
      </c>
      <c r="G58" t="s">
        <v>138</v>
      </c>
      <c r="H58">
        <v>16457</v>
      </c>
      <c r="I58" t="str">
        <f t="shared" si="2"/>
        <v>,</v>
      </c>
      <c r="J58" t="str">
        <f t="shared" si="3"/>
        <v>{"name":"Walker: Independence","alt":"","tags":["2022","English","TV Show"],"wiki":"https://www.themoviedb.org/tv/201877","post":"16457"},</v>
      </c>
    </row>
    <row r="59" spans="1:10" x14ac:dyDescent="0.25">
      <c r="A59" s="3">
        <f t="shared" si="1"/>
        <v>45</v>
      </c>
      <c r="B59" t="s">
        <v>127</v>
      </c>
      <c r="D59">
        <v>2023</v>
      </c>
      <c r="E59" t="s">
        <v>90</v>
      </c>
      <c r="F59" t="s">
        <v>56</v>
      </c>
      <c r="G59" t="s">
        <v>139</v>
      </c>
      <c r="H59">
        <v>16448</v>
      </c>
      <c r="I59" t="str">
        <f t="shared" si="2"/>
        <v>,</v>
      </c>
      <c r="J59" t="str">
        <f t="shared" si="3"/>
        <v>{"name":"Wolf Pack","alt":"","tags":["2023","English","TV Show"],"wiki":"https://www.themoviedb.org/tv/134865","post":"16448"},</v>
      </c>
    </row>
    <row r="60" spans="1:10" x14ac:dyDescent="0.25">
      <c r="A60" s="3">
        <f t="shared" si="1"/>
        <v>46</v>
      </c>
      <c r="B60" t="s">
        <v>128</v>
      </c>
      <c r="D60">
        <v>2023</v>
      </c>
      <c r="E60" t="s">
        <v>90</v>
      </c>
      <c r="F60" t="s">
        <v>56</v>
      </c>
      <c r="G60" t="s">
        <v>140</v>
      </c>
      <c r="H60">
        <v>16439</v>
      </c>
      <c r="I60" t="str">
        <f t="shared" si="2"/>
        <v>,</v>
      </c>
      <c r="J60" t="str">
        <f t="shared" si="3"/>
        <v>{"name":"The Consultant","alt":"","tags":["2023","English","TV Show"],"wiki":"https://www.themoviedb.org/tv/139099","post":"16439"},</v>
      </c>
    </row>
    <row r="61" spans="1:10" x14ac:dyDescent="0.25">
      <c r="A61" s="3">
        <f t="shared" si="1"/>
        <v>47</v>
      </c>
      <c r="B61" t="s">
        <v>129</v>
      </c>
      <c r="D61">
        <v>2019</v>
      </c>
      <c r="E61" t="s">
        <v>55</v>
      </c>
      <c r="F61" t="s">
        <v>56</v>
      </c>
      <c r="G61" t="s">
        <v>141</v>
      </c>
      <c r="H61">
        <v>16430</v>
      </c>
      <c r="I61" t="str">
        <f t="shared" si="2"/>
        <v>,</v>
      </c>
      <c r="J61" t="str">
        <f t="shared" si="3"/>
        <v>{"name":"Nowhere Man","alt":"","tags":["2019","Chinese","TV Show"],"wiki":"https://www.themoviedb.org/tv/94384","post":"16430"},</v>
      </c>
    </row>
    <row r="62" spans="1:10" x14ac:dyDescent="0.25">
      <c r="A62" s="3">
        <f t="shared" si="1"/>
        <v>48</v>
      </c>
      <c r="B62" t="s">
        <v>130</v>
      </c>
      <c r="D62">
        <v>2014</v>
      </c>
      <c r="E62" t="s">
        <v>90</v>
      </c>
      <c r="F62" t="s">
        <v>56</v>
      </c>
      <c r="G62" t="s">
        <v>142</v>
      </c>
      <c r="H62">
        <v>16407</v>
      </c>
      <c r="I62" t="str">
        <f t="shared" si="2"/>
        <v>,</v>
      </c>
      <c r="J62" t="str">
        <f t="shared" si="3"/>
        <v>{"name":"Dominion S01","alt":"","tags":["2014","English","TV Show"],"wiki":"https://www.themoviedb.org/tv/60685","post":"16407"},</v>
      </c>
    </row>
    <row r="63" spans="1:10" x14ac:dyDescent="0.25">
      <c r="A63" s="3">
        <f t="shared" si="1"/>
        <v>49</v>
      </c>
      <c r="B63" t="s">
        <v>131</v>
      </c>
      <c r="D63">
        <v>2015</v>
      </c>
      <c r="E63" t="s">
        <v>90</v>
      </c>
      <c r="F63" t="s">
        <v>56</v>
      </c>
      <c r="G63" t="s">
        <v>142</v>
      </c>
      <c r="H63">
        <v>16416</v>
      </c>
      <c r="I63" t="str">
        <f t="shared" si="2"/>
        <v>,</v>
      </c>
      <c r="J63" t="str">
        <f t="shared" si="3"/>
        <v>{"name":"Dominion S02","alt":"","tags":["2015","English","TV Show"],"wiki":"https://www.themoviedb.org/tv/60685","post":"16416"},</v>
      </c>
    </row>
    <row r="64" spans="1:10" x14ac:dyDescent="0.25">
      <c r="A64" s="3">
        <f t="shared" si="1"/>
        <v>50</v>
      </c>
      <c r="B64" t="s">
        <v>132</v>
      </c>
      <c r="C64" t="s">
        <v>222</v>
      </c>
      <c r="D64">
        <v>2022</v>
      </c>
      <c r="E64" t="s">
        <v>143</v>
      </c>
      <c r="F64" t="s">
        <v>56</v>
      </c>
      <c r="G64" t="s">
        <v>144</v>
      </c>
      <c r="H64">
        <v>16397</v>
      </c>
      <c r="I64" t="str">
        <f t="shared" si="2"/>
        <v>,</v>
      </c>
      <c r="J64" t="str">
        <f t="shared" si="3"/>
        <v>{"name":"First Love","alt":"Hatsukoi","tags":["2022","Japanese","TV Show"],"wiki":"https://www.themoviedb.org/tv/210955","post":"16397"},</v>
      </c>
    </row>
    <row r="65" spans="1:10" x14ac:dyDescent="0.25">
      <c r="A65" s="3">
        <f t="shared" si="1"/>
        <v>51</v>
      </c>
      <c r="B65" t="s">
        <v>145</v>
      </c>
      <c r="C65" t="s">
        <v>223</v>
      </c>
      <c r="D65">
        <v>2022</v>
      </c>
      <c r="E65" t="s">
        <v>143</v>
      </c>
      <c r="F65" t="s">
        <v>56</v>
      </c>
      <c r="G65" t="s">
        <v>155</v>
      </c>
      <c r="H65">
        <v>16389</v>
      </c>
      <c r="I65" t="str">
        <f t="shared" si="2"/>
        <v>,</v>
      </c>
      <c r="J65" t="str">
        <f t="shared" si="3"/>
        <v>{"name":"Gannibal","alt":"Gannibaru","tags":["2022","Japanese","TV Show"],"wiki":"https://www.themoviedb.org/tv/210213","post":"16389"},</v>
      </c>
    </row>
    <row r="66" spans="1:10" x14ac:dyDescent="0.25">
      <c r="A66" s="3">
        <f t="shared" si="1"/>
        <v>52</v>
      </c>
      <c r="B66" t="s">
        <v>146</v>
      </c>
      <c r="C66" t="s">
        <v>224</v>
      </c>
      <c r="D66">
        <v>2014</v>
      </c>
      <c r="E66" t="s">
        <v>143</v>
      </c>
      <c r="F66" t="s">
        <v>56</v>
      </c>
      <c r="G66" t="s">
        <v>156</v>
      </c>
      <c r="H66">
        <v>16378</v>
      </c>
      <c r="I66" t="str">
        <f t="shared" si="2"/>
        <v>,</v>
      </c>
      <c r="J66" t="str">
        <f t="shared" si="3"/>
        <v>{"name":"Saving My Stupid Youth","alt":"Gomenne Seishun, I'm sorry youth, Gomen ne Seishun, Regret from My School Days","tags":["2014","Japanese","TV Show"],"wiki":"https://www.themoviedb.org/tv/62572","post":"16378"},</v>
      </c>
    </row>
    <row r="67" spans="1:10" x14ac:dyDescent="0.25">
      <c r="A67" s="3">
        <f t="shared" si="1"/>
        <v>53</v>
      </c>
      <c r="B67" t="s">
        <v>147</v>
      </c>
      <c r="C67" t="s">
        <v>225</v>
      </c>
      <c r="D67">
        <v>2005</v>
      </c>
      <c r="E67" t="s">
        <v>143</v>
      </c>
      <c r="F67" t="s">
        <v>56</v>
      </c>
      <c r="G67" t="s">
        <v>157</v>
      </c>
      <c r="H67">
        <v>16367</v>
      </c>
      <c r="I67" t="str">
        <f t="shared" si="2"/>
        <v>,</v>
      </c>
      <c r="J67" t="str">
        <f t="shared" si="3"/>
        <v>{"name":"Producing Nobuta","alt":"Nobuta wo Produce","tags":["2005","Japanese","TV Show"],"wiki":"https://www.themoviedb.org/tv/13493","post":"16367"},</v>
      </c>
    </row>
    <row r="68" spans="1:10" x14ac:dyDescent="0.25">
      <c r="A68" s="3">
        <f t="shared" si="1"/>
        <v>54</v>
      </c>
      <c r="B68" t="s">
        <v>158</v>
      </c>
      <c r="C68" t="s">
        <v>226</v>
      </c>
      <c r="D68">
        <v>2023</v>
      </c>
      <c r="E68" t="s">
        <v>143</v>
      </c>
      <c r="F68" t="s">
        <v>56</v>
      </c>
      <c r="G68" t="s">
        <v>159</v>
      </c>
      <c r="H68">
        <v>16357</v>
      </c>
      <c r="I68" t="str">
        <f t="shared" si="2"/>
        <v>,</v>
      </c>
      <c r="J68" t="str">
        <f t="shared" si="3"/>
        <v>{"name":"The Makanai: Cooking for the Maiko House","alt":"Maiko-san Chi no Makanai-san, Kiyo in Kyoto: From the Maiko House","tags":["2023","Japanese","TV Show"],"wiki":"https://www.themoviedb.org/tv/154916","post":"16357"},</v>
      </c>
    </row>
    <row r="69" spans="1:10" x14ac:dyDescent="0.25">
      <c r="A69" s="3">
        <f t="shared" si="1"/>
        <v>55</v>
      </c>
      <c r="B69" t="s">
        <v>148</v>
      </c>
      <c r="C69" t="s">
        <v>227</v>
      </c>
      <c r="D69">
        <v>2022</v>
      </c>
      <c r="E69" t="s">
        <v>54</v>
      </c>
      <c r="F69" t="s">
        <v>56</v>
      </c>
      <c r="G69" t="s">
        <v>160</v>
      </c>
      <c r="H69">
        <v>16340</v>
      </c>
      <c r="I69" t="str">
        <f t="shared" si="2"/>
        <v>,</v>
      </c>
      <c r="J69" t="str">
        <f t="shared" si="3"/>
        <v>{"name":"The Law Café","alt":"Love by Law, Love According to the Law","tags":["2022","Korean","TV Show"],"wiki":"https://www.themoviedb.org/tv/156248","post":"16340"},</v>
      </c>
    </row>
    <row r="70" spans="1:10" x14ac:dyDescent="0.25">
      <c r="A70" s="3">
        <f t="shared" si="1"/>
        <v>56</v>
      </c>
      <c r="B70" t="s">
        <v>149</v>
      </c>
      <c r="D70">
        <v>2022</v>
      </c>
      <c r="E70" t="s">
        <v>54</v>
      </c>
      <c r="F70" t="s">
        <v>56</v>
      </c>
      <c r="G70" t="s">
        <v>161</v>
      </c>
      <c r="H70">
        <v>16323</v>
      </c>
      <c r="I70" t="str">
        <f t="shared" si="2"/>
        <v>,</v>
      </c>
      <c r="J70" t="str">
        <f t="shared" si="3"/>
        <v>{"name":"The Golden Spoon","alt":"","tags":["2022","Korean","TV Show"],"wiki":"https://www.themoviedb.org/tv/157383","post":"16323"},</v>
      </c>
    </row>
    <row r="71" spans="1:10" x14ac:dyDescent="0.25">
      <c r="A71" s="3">
        <f t="shared" si="1"/>
        <v>57</v>
      </c>
      <c r="B71" t="s">
        <v>150</v>
      </c>
      <c r="C71" t="s">
        <v>228</v>
      </c>
      <c r="D71">
        <v>2022</v>
      </c>
      <c r="E71" t="s">
        <v>54</v>
      </c>
      <c r="F71" t="s">
        <v>56</v>
      </c>
      <c r="G71" t="s">
        <v>162</v>
      </c>
      <c r="H71">
        <v>16314</v>
      </c>
      <c r="I71" t="str">
        <f t="shared" si="2"/>
        <v>,</v>
      </c>
      <c r="J71" t="str">
        <f t="shared" si="3"/>
        <v>{"name":"Somebody","alt":"Bloody Finger","tags":["2022","Korean","TV Show"],"wiki":"https://www.themoviedb.org/tv/112837","post":"16314"},</v>
      </c>
    </row>
    <row r="72" spans="1:10" x14ac:dyDescent="0.25">
      <c r="A72" s="3">
        <f t="shared" si="1"/>
        <v>58</v>
      </c>
      <c r="B72" t="s">
        <v>151</v>
      </c>
      <c r="C72" t="s">
        <v>229</v>
      </c>
      <c r="D72">
        <v>2022</v>
      </c>
      <c r="E72" t="s">
        <v>54</v>
      </c>
      <c r="F72" t="s">
        <v>56</v>
      </c>
      <c r="G72" t="s">
        <v>163</v>
      </c>
      <c r="H72">
        <v>16301</v>
      </c>
      <c r="I72" t="str">
        <f t="shared" si="2"/>
        <v>,</v>
      </c>
      <c r="J72" t="str">
        <f t="shared" si="3"/>
        <v>{"name":"One Dollar Lawyer","alt":"One Thousand Won Lawyer, 1000 Won Lawyer, 1 Dollar Lawyer","tags":["2022","Korean","TV Show"],"wiki":"https://www.themoviedb.org/tv/201852","post":"16301"},</v>
      </c>
    </row>
    <row r="73" spans="1:10" x14ac:dyDescent="0.25">
      <c r="A73" s="3">
        <f t="shared" si="1"/>
        <v>59</v>
      </c>
      <c r="B73" t="s">
        <v>152</v>
      </c>
      <c r="D73">
        <v>2022</v>
      </c>
      <c r="E73" t="s">
        <v>54</v>
      </c>
      <c r="F73" t="s">
        <v>56</v>
      </c>
      <c r="G73" t="s">
        <v>164</v>
      </c>
      <c r="H73">
        <v>16284</v>
      </c>
      <c r="I73" t="str">
        <f t="shared" si="2"/>
        <v>,</v>
      </c>
      <c r="J73" t="str">
        <f t="shared" si="3"/>
        <v>{"name":"Love in Contract","alt":"","tags":["2022","Korean","TV Show"],"wiki":"https://www.themoviedb.org/tv/201146","post":"16284"},</v>
      </c>
    </row>
    <row r="74" spans="1:10" x14ac:dyDescent="0.25">
      <c r="A74" s="3">
        <f t="shared" si="1"/>
        <v>60</v>
      </c>
      <c r="B74" t="s">
        <v>154</v>
      </c>
      <c r="C74" t="s">
        <v>230</v>
      </c>
      <c r="D74">
        <v>2020</v>
      </c>
      <c r="E74" t="s">
        <v>54</v>
      </c>
      <c r="F74" t="s">
        <v>56</v>
      </c>
      <c r="G74" t="s">
        <v>165</v>
      </c>
      <c r="H74">
        <v>16250</v>
      </c>
      <c r="I74" t="str">
        <f t="shared" si="2"/>
        <v>,</v>
      </c>
      <c r="J74" t="str">
        <f t="shared" si="3"/>
        <v>{"name":"The Good Detective S01","alt":"Slient 1, Slicence 1, Exemplary Detective 1, Model Detective 1, The Good Detective 1","tags":["2020","Korean","TV Show"],"wiki":"https://www.themoviedb.org/tv/99480","post":"16250"},</v>
      </c>
    </row>
    <row r="75" spans="1:10" x14ac:dyDescent="0.25">
      <c r="A75" s="3">
        <f t="shared" si="1"/>
        <v>61</v>
      </c>
      <c r="B75" t="s">
        <v>153</v>
      </c>
      <c r="C75" t="s">
        <v>231</v>
      </c>
      <c r="D75">
        <v>2022</v>
      </c>
      <c r="E75" t="s">
        <v>54</v>
      </c>
      <c r="F75" t="s">
        <v>56</v>
      </c>
      <c r="G75" t="s">
        <v>165</v>
      </c>
      <c r="H75">
        <v>16267</v>
      </c>
      <c r="I75" t="str">
        <f t="shared" si="2"/>
        <v>,</v>
      </c>
      <c r="J75" t="str">
        <f t="shared" si="3"/>
        <v>{"name":"The Good Detective S02","alt":"Slient 2, Slicence 2, Exemplary Detective 2, Model Detective 2, The Good Detective 2","tags":["2022","Korean","TV Show"],"wiki":"https://www.themoviedb.org/tv/99480","post":"16267"},</v>
      </c>
    </row>
    <row r="76" spans="1:10" x14ac:dyDescent="0.25">
      <c r="A76" s="3">
        <f t="shared" si="1"/>
        <v>62</v>
      </c>
      <c r="B76" t="s">
        <v>166</v>
      </c>
      <c r="C76" t="s">
        <v>232</v>
      </c>
      <c r="D76">
        <v>2022</v>
      </c>
      <c r="E76" t="s">
        <v>54</v>
      </c>
      <c r="F76" t="s">
        <v>56</v>
      </c>
      <c r="G76" t="s">
        <v>178</v>
      </c>
      <c r="H76">
        <v>16237</v>
      </c>
      <c r="I76" t="str">
        <f t="shared" si="2"/>
        <v>,</v>
      </c>
      <c r="J76" t="str">
        <f t="shared" si="3"/>
        <v>{"name":"The Forbidden Marriage","alt":"Golden Spirit: Joseon Marriage Prohibition, Joseon Marriage Ban","tags":["2022","Korean","TV Show"],"wiki":"https://www.themoviedb.org/tv/201330","post":"16237"},</v>
      </c>
    </row>
    <row r="77" spans="1:10" x14ac:dyDescent="0.25">
      <c r="A77" s="3">
        <f t="shared" si="1"/>
        <v>63</v>
      </c>
      <c r="B77" t="s">
        <v>167</v>
      </c>
      <c r="C77" t="s">
        <v>233</v>
      </c>
      <c r="D77">
        <v>2023</v>
      </c>
      <c r="E77" t="s">
        <v>54</v>
      </c>
      <c r="F77" t="s">
        <v>56</v>
      </c>
      <c r="G77" t="s">
        <v>177</v>
      </c>
      <c r="H77">
        <v>16226</v>
      </c>
      <c r="I77" t="str">
        <f t="shared" si="2"/>
        <v>,</v>
      </c>
      <c r="J77" t="str">
        <f t="shared" si="3"/>
        <v>{"name":"Love to Hate You","alt":"Love Battle, Love Wars","tags":["2023","Korean","TV Show"],"wiki":"https://www.themoviedb.org/tv/137094","post":"16226"},</v>
      </c>
    </row>
    <row r="78" spans="1:10" x14ac:dyDescent="0.25">
      <c r="A78" s="3">
        <f t="shared" si="1"/>
        <v>64</v>
      </c>
      <c r="B78" t="s">
        <v>168</v>
      </c>
      <c r="C78" t="s">
        <v>234</v>
      </c>
      <c r="D78">
        <v>2022</v>
      </c>
      <c r="E78" t="s">
        <v>54</v>
      </c>
      <c r="F78" t="s">
        <v>56</v>
      </c>
      <c r="G78" t="s">
        <v>176</v>
      </c>
      <c r="H78">
        <v>16213</v>
      </c>
      <c r="I78" t="str">
        <f t="shared" si="2"/>
        <v>,</v>
      </c>
      <c r="J78" t="str">
        <f t="shared" si="3"/>
        <v>{"name":"Summer Strike","alt":"I Don't Feel Like Ddoing Anything, I Don't Want to Do Anything","tags":["2022","Korean","TV Show"],"wiki":"https://www.themoviedb.org/tv/197078","post":"16213"},</v>
      </c>
    </row>
    <row r="79" spans="1:10" x14ac:dyDescent="0.25">
      <c r="A79" s="3">
        <f t="shared" si="1"/>
        <v>65</v>
      </c>
      <c r="B79" t="s">
        <v>169</v>
      </c>
      <c r="C79" t="s">
        <v>235</v>
      </c>
      <c r="D79">
        <v>2022</v>
      </c>
      <c r="E79" t="s">
        <v>54</v>
      </c>
      <c r="F79" t="s">
        <v>56</v>
      </c>
      <c r="G79" t="s">
        <v>175</v>
      </c>
      <c r="H79">
        <v>16196</v>
      </c>
      <c r="I79" t="str">
        <f t="shared" si="2"/>
        <v>,</v>
      </c>
      <c r="J79" t="str">
        <f t="shared" si="3"/>
        <v>{"name":"Curtain Call","alt":"Trees Die on Their Feet, A Tree Dies Standing, The Tree Dies Standing, Trees Die Standing Tall","tags":["2022","Korean","TV Show"],"wiki":"https://www.themoviedb.org/tv/194736","post":"16196"},</v>
      </c>
    </row>
    <row r="80" spans="1:10" x14ac:dyDescent="0.25">
      <c r="A80" s="3">
        <f t="shared" si="1"/>
        <v>66</v>
      </c>
      <c r="B80" t="s">
        <v>170</v>
      </c>
      <c r="D80">
        <v>2021</v>
      </c>
      <c r="E80" t="s">
        <v>120</v>
      </c>
      <c r="F80" t="s">
        <v>118</v>
      </c>
      <c r="G80" t="s">
        <v>174</v>
      </c>
      <c r="H80">
        <v>16194</v>
      </c>
      <c r="I80" t="str">
        <f t="shared" si="2"/>
        <v>,</v>
      </c>
      <c r="J80" t="str">
        <f t="shared" si="3"/>
        <v>{"name":"Shiddat","alt":"","tags":["2021","Hindi","Movie"],"wiki":"https://www.themoviedb.org/movie/824744","post":"16194"},</v>
      </c>
    </row>
    <row r="81" spans="1:10" x14ac:dyDescent="0.25">
      <c r="A81" s="3">
        <f t="shared" ref="A81:A144" si="4">A80+1</f>
        <v>67</v>
      </c>
      <c r="B81" t="s">
        <v>171</v>
      </c>
      <c r="C81" t="s">
        <v>236</v>
      </c>
      <c r="D81">
        <v>2023</v>
      </c>
      <c r="E81" t="s">
        <v>54</v>
      </c>
      <c r="F81" t="s">
        <v>56</v>
      </c>
      <c r="G81" t="s">
        <v>173</v>
      </c>
      <c r="H81">
        <v>16177</v>
      </c>
      <c r="I81" t="str">
        <f t="shared" ref="I81:I92" si="5">IF(H82="",$G$6&amp;$D$6,$H$6)</f>
        <v>,</v>
      </c>
      <c r="J81" t="str">
        <f t="shared" ref="J81:J92" si="6">$B$6&amp;$I$6&amp;$B$14&amp;$I$6&amp;$E$6&amp;$I$6&amp;B81&amp;$I$6&amp;$H$6&amp;$I$6&amp;$C$14&amp;$I$6&amp;$E$6&amp;$I$6&amp;C81&amp;$I$6&amp;$H$6&amp;$I$6&amp;$I$14&amp;$I$6&amp;$E$6&amp;$F$6&amp;$I$6&amp;D81&amp;$I$6&amp;$H$6&amp;$I$6&amp;E81&amp;$I$6&amp;$H$6&amp;$I$6&amp;F81&amp;$I$6&amp;$G$6&amp;$H$6&amp;$I$6&amp;$G$14&amp;$I$6&amp;$E$6&amp;$I$6&amp;G81&amp;$I$6&amp;$H$6&amp;$I$6&amp;$H$14&amp;$I$6&amp;$E$6&amp;$I$6&amp;H81&amp;$I$6&amp;$D$6&amp;I81</f>
        <v>{"name":"Crash Course in Romance","alt":"One Shot Scandal, One Hit Scandal","tags":["2023","Korean","TV Show"],"wiki":"https://www.themoviedb.org/tv/202318","post":"16177"},</v>
      </c>
    </row>
    <row r="82" spans="1:10" x14ac:dyDescent="0.25">
      <c r="A82" s="3">
        <f t="shared" si="4"/>
        <v>68</v>
      </c>
      <c r="B82" t="s">
        <v>104</v>
      </c>
      <c r="C82" t="s">
        <v>237</v>
      </c>
      <c r="D82">
        <v>2022</v>
      </c>
      <c r="E82" t="s">
        <v>54</v>
      </c>
      <c r="F82" t="s">
        <v>56</v>
      </c>
      <c r="G82" t="s">
        <v>172</v>
      </c>
      <c r="H82">
        <v>17193</v>
      </c>
      <c r="I82" t="str">
        <f t="shared" si="5"/>
        <v>,</v>
      </c>
      <c r="J82" t="str">
        <f t="shared" si="6"/>
        <v>{"name":"The Glory","alt":"The Glory 1, The Glory 2, The Glory Part 1, The Glory Part 2","tags":["2022","Korean","TV Show"],"wiki":"https://www.themoviedb.org/tv/136283","post":"17193"},</v>
      </c>
    </row>
    <row r="83" spans="1:10" x14ac:dyDescent="0.25">
      <c r="A83" s="3">
        <f t="shared" si="4"/>
        <v>69</v>
      </c>
      <c r="B83" t="s">
        <v>179</v>
      </c>
      <c r="C83" t="s">
        <v>238</v>
      </c>
      <c r="D83">
        <v>2022</v>
      </c>
      <c r="E83" t="s">
        <v>54</v>
      </c>
      <c r="F83" t="s">
        <v>56</v>
      </c>
      <c r="G83" t="s">
        <v>184</v>
      </c>
      <c r="H83">
        <v>16150</v>
      </c>
      <c r="I83" t="str">
        <f t="shared" si="5"/>
        <v>,</v>
      </c>
      <c r="J83" t="str">
        <f t="shared" si="6"/>
        <v>{"name":"Unlock My Boss","alt":"Unlock the Boss","tags":["2022","Korean","TV Show"],"wiki":"https://www.themoviedb.org/tv/155459","post":"16150"},</v>
      </c>
    </row>
    <row r="84" spans="1:10" x14ac:dyDescent="0.25">
      <c r="A84" s="3">
        <f t="shared" si="4"/>
        <v>70</v>
      </c>
      <c r="B84" t="s">
        <v>180</v>
      </c>
      <c r="C84" t="s">
        <v>239</v>
      </c>
      <c r="D84">
        <v>2022</v>
      </c>
      <c r="E84" t="s">
        <v>54</v>
      </c>
      <c r="F84" t="s">
        <v>56</v>
      </c>
      <c r="G84" t="s">
        <v>185</v>
      </c>
      <c r="H84">
        <v>16133</v>
      </c>
      <c r="I84" t="str">
        <f t="shared" si="5"/>
        <v>,</v>
      </c>
      <c r="J84" t="str">
        <f t="shared" si="6"/>
        <v>{"name":"Love is for Suckers","alt":"Love That Will Freeze to Death, Frozen Love, Dating to Death, Icy Cold Romance","tags":["2022","Korean","TV Show"],"wiki":"https://www.themoviedb.org/tv/197073","post":"16133"},</v>
      </c>
    </row>
    <row r="85" spans="1:10" x14ac:dyDescent="0.25">
      <c r="A85" s="3">
        <f t="shared" si="4"/>
        <v>71</v>
      </c>
      <c r="B85" t="s">
        <v>181</v>
      </c>
      <c r="D85">
        <v>2022</v>
      </c>
      <c r="E85" t="s">
        <v>54</v>
      </c>
      <c r="F85" t="s">
        <v>56</v>
      </c>
      <c r="G85" t="s">
        <v>186</v>
      </c>
      <c r="H85">
        <v>16116</v>
      </c>
      <c r="I85" t="str">
        <f t="shared" si="5"/>
        <v>,</v>
      </c>
      <c r="J85" t="str">
        <f t="shared" si="6"/>
        <v>{"name":"Under the Queen's Umbrella","alt":"","tags":["2022","Korean","TV Show"],"wiki":"https://www.themoviedb.org/tv/156406","post":"16116"},</v>
      </c>
    </row>
    <row r="86" spans="1:10" x14ac:dyDescent="0.25">
      <c r="A86" s="3">
        <f t="shared" si="4"/>
        <v>72</v>
      </c>
      <c r="B86" t="s">
        <v>182</v>
      </c>
      <c r="D86">
        <v>2022</v>
      </c>
      <c r="E86" t="s">
        <v>54</v>
      </c>
      <c r="F86" t="s">
        <v>56</v>
      </c>
      <c r="G86" t="s">
        <v>187</v>
      </c>
      <c r="H86">
        <v>16099</v>
      </c>
      <c r="I86" t="str">
        <f t="shared" si="5"/>
        <v>,</v>
      </c>
      <c r="J86" t="str">
        <f t="shared" si="6"/>
        <v>{"name":"Blind","alt":"","tags":["2022","Korean","TV Show"],"wiki":"https://www.themoviedb.org/tv/158865","post":"16099"},</v>
      </c>
    </row>
    <row r="87" spans="1:10" x14ac:dyDescent="0.25">
      <c r="A87" s="3">
        <f t="shared" si="4"/>
        <v>73</v>
      </c>
      <c r="B87" t="s">
        <v>183</v>
      </c>
      <c r="C87" t="s">
        <v>240</v>
      </c>
      <c r="D87">
        <v>2022</v>
      </c>
      <c r="E87" t="s">
        <v>54</v>
      </c>
      <c r="F87" t="s">
        <v>56</v>
      </c>
      <c r="G87" t="s">
        <v>188</v>
      </c>
      <c r="H87">
        <v>16058</v>
      </c>
      <c r="I87" t="str">
        <f t="shared" si="5"/>
        <v>,</v>
      </c>
      <c r="J87" t="str">
        <f t="shared" si="6"/>
        <v>{"name":"Alchemy of Souls S01","alt":"Can This Person Be Translated 1, Salvation Interpreter 1, Soul Marriage 1, Resurrection 1, Alchemy of Souls 1","tags":["2022","Korean","TV Show"],"wiki":"https://www.themoviedb.org/tv/135157","post":"16058"},</v>
      </c>
    </row>
    <row r="88" spans="1:10" x14ac:dyDescent="0.25">
      <c r="A88" s="3">
        <f t="shared" si="4"/>
        <v>74</v>
      </c>
      <c r="B88" t="s">
        <v>191</v>
      </c>
      <c r="C88" t="s">
        <v>241</v>
      </c>
      <c r="D88">
        <v>2022</v>
      </c>
      <c r="E88" t="s">
        <v>54</v>
      </c>
      <c r="F88" t="s">
        <v>56</v>
      </c>
      <c r="G88" t="s">
        <v>188</v>
      </c>
      <c r="H88">
        <v>16079</v>
      </c>
      <c r="I88" t="str">
        <f t="shared" si="5"/>
        <v>,</v>
      </c>
      <c r="J88" t="str">
        <f t="shared" si="6"/>
        <v>{"name":"Alchemy of Souls S02: Light and Shadow","alt":"Can This Person Be Translated 2, Salvation Interpreter 2, Soul Marriage 2, Resurrection 2, Alchemy of Souls 2","tags":["2022","Korean","TV Show"],"wiki":"https://www.themoviedb.org/tv/135157","post":"16079"},</v>
      </c>
    </row>
    <row r="89" spans="1:10" x14ac:dyDescent="0.25">
      <c r="A89" s="3">
        <f t="shared" si="4"/>
        <v>75</v>
      </c>
      <c r="B89" t="s">
        <v>189</v>
      </c>
      <c r="C89" t="s">
        <v>242</v>
      </c>
      <c r="D89">
        <v>2022</v>
      </c>
      <c r="E89" t="s">
        <v>54</v>
      </c>
      <c r="F89" t="s">
        <v>56</v>
      </c>
      <c r="G89" t="s">
        <v>190</v>
      </c>
      <c r="H89">
        <v>17210</v>
      </c>
      <c r="I89" t="str">
        <f t="shared" si="5"/>
        <v>,</v>
      </c>
      <c r="J89" t="str">
        <f t="shared" si="6"/>
        <v>{"name":"Island","alt":"Island 1, Island 2, Island Part 1, Island Part 2","tags":["2022","Korean","TV Show"],"wiki":"https://www.themoviedb.org/tv/211747","post":"17210"},</v>
      </c>
    </row>
    <row r="90" spans="1:10" x14ac:dyDescent="0.25">
      <c r="A90" s="3">
        <f t="shared" si="4"/>
        <v>76</v>
      </c>
      <c r="B90" t="s">
        <v>192</v>
      </c>
      <c r="C90" t="s">
        <v>200</v>
      </c>
      <c r="D90">
        <v>2014</v>
      </c>
      <c r="E90" t="s">
        <v>90</v>
      </c>
      <c r="F90" t="s">
        <v>118</v>
      </c>
      <c r="G90" t="s">
        <v>195</v>
      </c>
      <c r="H90">
        <v>16046</v>
      </c>
      <c r="I90" t="str">
        <f t="shared" si="5"/>
        <v>,</v>
      </c>
      <c r="J90" t="str">
        <f t="shared" si="6"/>
        <v>{"name":"John Wick","alt":"John Wick 1","tags":["2014","English","Movie"],"wiki":"https://www.themoviedb.org/movie/245891","post":"16046"},</v>
      </c>
    </row>
    <row r="91" spans="1:10" x14ac:dyDescent="0.25">
      <c r="A91" s="3">
        <f t="shared" si="4"/>
        <v>77</v>
      </c>
      <c r="B91" t="s">
        <v>193</v>
      </c>
      <c r="C91" t="s">
        <v>201</v>
      </c>
      <c r="D91">
        <v>2017</v>
      </c>
      <c r="E91" t="s">
        <v>90</v>
      </c>
      <c r="F91" t="s">
        <v>118</v>
      </c>
      <c r="G91" t="s">
        <v>196</v>
      </c>
      <c r="H91">
        <v>16049</v>
      </c>
      <c r="I91" t="str">
        <f t="shared" si="5"/>
        <v>,</v>
      </c>
      <c r="J91" t="str">
        <f t="shared" si="6"/>
        <v>{"name":"John Wick: Chapter 2","alt":"John Wick 2","tags":["2017","English","Movie"],"wiki":"https://www.themoviedb.org/movie/324552","post":"16049"},</v>
      </c>
    </row>
    <row r="92" spans="1:10" x14ac:dyDescent="0.25">
      <c r="A92" s="3">
        <f t="shared" si="4"/>
        <v>78</v>
      </c>
      <c r="B92" t="s">
        <v>194</v>
      </c>
      <c r="C92" t="s">
        <v>202</v>
      </c>
      <c r="D92">
        <v>2019</v>
      </c>
      <c r="E92" t="s">
        <v>90</v>
      </c>
      <c r="F92" t="s">
        <v>118</v>
      </c>
      <c r="G92" t="s">
        <v>197</v>
      </c>
      <c r="H92">
        <v>16055</v>
      </c>
      <c r="I92" t="str">
        <f t="shared" si="5"/>
        <v>,</v>
      </c>
      <c r="J92" t="str">
        <f t="shared" si="6"/>
        <v>{"name":"John Wick: Chapter 3 - Parabellum","alt":"John Wick 3","tags":["2019","English","Movie"],"wiki":"https://www.themoviedb.org/movie/458156","post":"16055"},</v>
      </c>
    </row>
    <row r="93" spans="1:10" x14ac:dyDescent="0.25">
      <c r="A93" s="3">
        <f t="shared" si="4"/>
        <v>79</v>
      </c>
      <c r="B93" t="s">
        <v>243</v>
      </c>
      <c r="C93" t="s">
        <v>244</v>
      </c>
      <c r="D93">
        <v>2022</v>
      </c>
      <c r="E93" t="s">
        <v>54</v>
      </c>
      <c r="F93" t="s">
        <v>56</v>
      </c>
      <c r="G93" t="s">
        <v>245</v>
      </c>
      <c r="H93">
        <v>16022</v>
      </c>
      <c r="I93" t="str">
        <f t="shared" ref="I93" si="7">IF(H94="",$G$6&amp;$D$6,$H$6)</f>
        <v>,</v>
      </c>
      <c r="J93" t="str">
        <f t="shared" ref="J93" si="8">$B$6&amp;$I$6&amp;$B$14&amp;$I$6&amp;$E$6&amp;$I$6&amp;B93&amp;$I$6&amp;$H$6&amp;$I$6&amp;$C$14&amp;$I$6&amp;$E$6&amp;$I$6&amp;C93&amp;$I$6&amp;$H$6&amp;$I$6&amp;$I$14&amp;$I$6&amp;$E$6&amp;$F$6&amp;$I$6&amp;D93&amp;$I$6&amp;$H$6&amp;$I$6&amp;E93&amp;$I$6&amp;$H$6&amp;$I$6&amp;F93&amp;$I$6&amp;$G$6&amp;$H$6&amp;$I$6&amp;$G$14&amp;$I$6&amp;$E$6&amp;$I$6&amp;G93&amp;$I$6&amp;$H$6&amp;$I$6&amp;$H$14&amp;$I$6&amp;$E$6&amp;$I$6&amp;H93&amp;$I$6&amp;$D$6&amp;I93</f>
        <v>{"name":"Sh**ting Stars","alt":"Shooting Stars, Shitting Stars, Star Fall","tags":["2022","Korean","TV Show"],"wiki":"https://www.themoviedb.org/tv/136732","post":"16022"},</v>
      </c>
    </row>
    <row r="94" spans="1:10" x14ac:dyDescent="0.25">
      <c r="A94" s="3">
        <f t="shared" si="4"/>
        <v>80</v>
      </c>
      <c r="B94" t="s">
        <v>246</v>
      </c>
      <c r="C94" t="s">
        <v>248</v>
      </c>
      <c r="D94">
        <v>2022</v>
      </c>
      <c r="E94" t="s">
        <v>54</v>
      </c>
      <c r="F94" t="s">
        <v>56</v>
      </c>
      <c r="G94" t="s">
        <v>247</v>
      </c>
      <c r="H94">
        <v>16005</v>
      </c>
      <c r="I94" t="str">
        <f t="shared" ref="I94" si="9">IF(H95="",$G$6&amp;$D$6,$H$6)</f>
        <v>,</v>
      </c>
      <c r="J94" t="str">
        <f t="shared" ref="J94" si="10">$B$6&amp;$I$6&amp;$B$14&amp;$I$6&amp;$E$6&amp;$I$6&amp;B94&amp;$I$6&amp;$H$6&amp;$I$6&amp;$C$14&amp;$I$6&amp;$E$6&amp;$I$6&amp;C94&amp;$I$6&amp;$H$6&amp;$I$6&amp;$I$14&amp;$I$6&amp;$E$6&amp;$F$6&amp;$I$6&amp;D94&amp;$I$6&amp;$H$6&amp;$I$6&amp;E94&amp;$I$6&amp;$H$6&amp;$I$6&amp;F94&amp;$I$6&amp;$G$6&amp;$H$6&amp;$I$6&amp;$G$14&amp;$I$6&amp;$E$6&amp;$I$6&amp;G94&amp;$I$6&amp;$H$6&amp;$I$6&amp;$H$14&amp;$I$6&amp;$E$6&amp;$I$6&amp;H94&amp;$I$6&amp;$D$6&amp;I94</f>
        <v>{"name":"If You Wish Upon Me","alt":"If You Say Your Wish, Tell Me Your Wish","tags":["2022","Korean","TV Show"],"wiki":"https://www.themoviedb.org/tv/135154","post":"16005"},</v>
      </c>
    </row>
    <row r="95" spans="1:10" x14ac:dyDescent="0.25">
      <c r="A95" s="3">
        <f t="shared" si="4"/>
        <v>81</v>
      </c>
      <c r="B95" t="s">
        <v>249</v>
      </c>
      <c r="C95" t="s">
        <v>250</v>
      </c>
      <c r="D95">
        <v>2022</v>
      </c>
      <c r="E95" t="s">
        <v>54</v>
      </c>
      <c r="F95" t="s">
        <v>56</v>
      </c>
      <c r="G95" t="s">
        <v>251</v>
      </c>
      <c r="H95">
        <v>15958</v>
      </c>
      <c r="I95" t="str">
        <f t="shared" ref="I95" si="11">IF(H96="",$G$6&amp;$D$6,$H$6)</f>
        <v>,</v>
      </c>
      <c r="J95" t="str">
        <f t="shared" ref="J95" si="12">$B$6&amp;$I$6&amp;$B$14&amp;$I$6&amp;$E$6&amp;$I$6&amp;B95&amp;$I$6&amp;$H$6&amp;$I$6&amp;$C$14&amp;$I$6&amp;$E$6&amp;$I$6&amp;C95&amp;$I$6&amp;$H$6&amp;$I$6&amp;$I$14&amp;$I$6&amp;$E$6&amp;$F$6&amp;$I$6&amp;D95&amp;$I$6&amp;$H$6&amp;$I$6&amp;E95&amp;$I$6&amp;$H$6&amp;$I$6&amp;F95&amp;$I$6&amp;$G$6&amp;$H$6&amp;$I$6&amp;$G$14&amp;$I$6&amp;$E$6&amp;$I$6&amp;G95&amp;$I$6&amp;$H$6&amp;$I$6&amp;$H$14&amp;$I$6&amp;$E$6&amp;$I$6&amp;H95&amp;$I$6&amp;$D$6&amp;I95</f>
        <v>{"name":"Reborn Rich","alt":"The Youngest Son of Sunyang, The Youngest Son of the Chaebol House, Chaebol Family’s Youngest Son, The Chaebol's Youngest Son, The Youngest Son of the Chaebol Family, The Youngest Son of a Chaebol Family","tags":["2022","Korean","TV Show"],"wiki":"https://www.themoviedb.org/tv/153496","post":"15958"},</v>
      </c>
    </row>
    <row r="96" spans="1:10" x14ac:dyDescent="0.25">
      <c r="A96" s="3">
        <f t="shared" si="4"/>
        <v>82</v>
      </c>
      <c r="B96" t="s">
        <v>252</v>
      </c>
      <c r="D96">
        <v>2022</v>
      </c>
      <c r="E96" t="s">
        <v>54</v>
      </c>
      <c r="F96" t="s">
        <v>56</v>
      </c>
      <c r="G96" t="s">
        <v>256</v>
      </c>
      <c r="H96">
        <v>15941</v>
      </c>
      <c r="I96" t="str">
        <f t="shared" ref="I96:I101" si="13">IF(H97="",$G$6&amp;$D$6,$H$6)</f>
        <v>,</v>
      </c>
      <c r="J96" t="str">
        <f t="shared" ref="J96:J100" si="14">$B$6&amp;$I$6&amp;$B$14&amp;$I$6&amp;$E$6&amp;$I$6&amp;B96&amp;$I$6&amp;$H$6&amp;$I$6&amp;$C$14&amp;$I$6&amp;$E$6&amp;$I$6&amp;C96&amp;$I$6&amp;$H$6&amp;$I$6&amp;$I$14&amp;$I$6&amp;$E$6&amp;$F$6&amp;$I$6&amp;D96&amp;$I$6&amp;$H$6&amp;$I$6&amp;E96&amp;$I$6&amp;$H$6&amp;$I$6&amp;F96&amp;$I$6&amp;$G$6&amp;$H$6&amp;$I$6&amp;$G$14&amp;$I$6&amp;$E$6&amp;$I$6&amp;G96&amp;$I$6&amp;$H$6&amp;$I$6&amp;$H$14&amp;$I$6&amp;$E$6&amp;$I$6&amp;H96&amp;$I$6&amp;$D$6&amp;I96</f>
        <v>{"name":"Cheer Up","alt":"","tags":["2022","Korean","TV Show"],"wiki":"https://www.themoviedb.org/tv/155229","post":"15941"},</v>
      </c>
    </row>
    <row r="97" spans="1:10" x14ac:dyDescent="0.25">
      <c r="A97" s="3">
        <f t="shared" si="4"/>
        <v>83</v>
      </c>
      <c r="B97" t="s">
        <v>253</v>
      </c>
      <c r="C97" t="s">
        <v>265</v>
      </c>
      <c r="D97">
        <v>2022</v>
      </c>
      <c r="E97" t="s">
        <v>54</v>
      </c>
      <c r="F97" t="s">
        <v>56</v>
      </c>
      <c r="G97" t="s">
        <v>257</v>
      </c>
      <c r="H97">
        <v>15928</v>
      </c>
      <c r="I97" t="str">
        <f t="shared" si="13"/>
        <v>,</v>
      </c>
      <c r="J97" t="str">
        <f t="shared" si="14"/>
        <v>{"name":"Behind Every Star","alt":"Behind Every Star 1, Call My Agent 1, Survive as a Celebrity Manager 1, Surviving as a Celebrity Manager 1","tags":["2022","Korean","TV Show"],"wiki":"https://www.themoviedb.org/tv/203697","post":"15928"},</v>
      </c>
    </row>
    <row r="98" spans="1:10" x14ac:dyDescent="0.25">
      <c r="A98" s="3">
        <f t="shared" si="4"/>
        <v>84</v>
      </c>
      <c r="B98" t="s">
        <v>258</v>
      </c>
      <c r="C98" t="s">
        <v>266</v>
      </c>
      <c r="D98">
        <v>2022</v>
      </c>
      <c r="E98" t="s">
        <v>54</v>
      </c>
      <c r="F98" t="s">
        <v>56</v>
      </c>
      <c r="G98" t="s">
        <v>259</v>
      </c>
      <c r="H98">
        <v>15915</v>
      </c>
      <c r="I98" t="str">
        <f t="shared" si="13"/>
        <v>,</v>
      </c>
      <c r="J98" t="str">
        <f t="shared" si="14"/>
        <v>{"name":"The First Responders","alt":"The First Responders 1, The Police Station Next to Fire Station 1","tags":["2022","Korean","TV Show"],"wiki":"https://www.themoviedb.org/tv/211261","post":"15915"},</v>
      </c>
    </row>
    <row r="99" spans="1:10" x14ac:dyDescent="0.25">
      <c r="A99" s="3">
        <f t="shared" si="4"/>
        <v>85</v>
      </c>
      <c r="B99" t="s">
        <v>260</v>
      </c>
      <c r="C99" t="s">
        <v>261</v>
      </c>
      <c r="D99">
        <v>2022</v>
      </c>
      <c r="E99" t="s">
        <v>54</v>
      </c>
      <c r="F99" t="s">
        <v>56</v>
      </c>
      <c r="G99" t="s">
        <v>262</v>
      </c>
      <c r="H99">
        <v>15906</v>
      </c>
      <c r="I99" t="str">
        <f t="shared" si="13"/>
        <v>,</v>
      </c>
      <c r="J99" t="str">
        <f t="shared" si="14"/>
        <v>{"name":"Weak Hero Class 1","alt":"Weak Hero 1","tags":["2022","Korean","TV Show"],"wiki":"https://www.themoviedb.org/tv/200709","post":"15906"},</v>
      </c>
    </row>
    <row r="100" spans="1:10" x14ac:dyDescent="0.25">
      <c r="A100" s="3">
        <f t="shared" si="4"/>
        <v>86</v>
      </c>
      <c r="B100" t="s">
        <v>254</v>
      </c>
      <c r="C100" t="s">
        <v>267</v>
      </c>
      <c r="D100">
        <v>2022</v>
      </c>
      <c r="E100" t="s">
        <v>54</v>
      </c>
      <c r="F100" t="s">
        <v>56</v>
      </c>
      <c r="G100" t="s">
        <v>263</v>
      </c>
      <c r="H100">
        <v>15899</v>
      </c>
      <c r="I100" t="str">
        <f t="shared" si="13"/>
        <v>,</v>
      </c>
      <c r="J100" t="str">
        <f t="shared" si="14"/>
        <v>{"name":"Narco-Saints","alt":"The Accidental Narco, Suriname, Soorinam, Surinam","tags":["2022","Korean","TV Show"],"wiki":"https://www.themoviedb.org/tv/97970","post":"15899"},</v>
      </c>
    </row>
    <row r="101" spans="1:10" x14ac:dyDescent="0.25">
      <c r="A101" s="3">
        <f t="shared" si="4"/>
        <v>87</v>
      </c>
      <c r="B101" t="s">
        <v>255</v>
      </c>
      <c r="C101" t="s">
        <v>268</v>
      </c>
      <c r="D101">
        <v>2016</v>
      </c>
      <c r="E101" t="s">
        <v>54</v>
      </c>
      <c r="F101" t="s">
        <v>56</v>
      </c>
      <c r="G101" t="s">
        <v>264</v>
      </c>
      <c r="H101">
        <v>15860</v>
      </c>
      <c r="I101" t="str">
        <f t="shared" si="13"/>
        <v>,</v>
      </c>
      <c r="J101" t="str">
        <f>$B$6&amp;$I$6&amp;$B$14&amp;$I$6&amp;$E$6&amp;$I$6&amp;B101&amp;$I$6&amp;$H$6&amp;$I$6&amp;$C$14&amp;$I$6&amp;$E$6&amp;$I$6&amp;C101&amp;$I$6&amp;$H$6&amp;$I$6&amp;$I$14&amp;$I$6&amp;$E$6&amp;$F$6&amp;$I$6&amp;D101&amp;$I$6&amp;$H$6&amp;$I$6&amp;E101&amp;$I$6&amp;$H$6&amp;$I$6&amp;F101&amp;$I$6&amp;$G$6&amp;$H$6&amp;$I$6&amp;$G$14&amp;$I$6&amp;$E$6&amp;$I$6&amp;G101&amp;$I$6&amp;$H$6&amp;$I$6&amp;$H$14&amp;$I$6&amp;$E$6&amp;$I$6&amp;H101&amp;$I$6&amp;$D$6&amp;I101</f>
        <v>{"name":"Doctors","alt":"Female Gangster Hye Jung, Doctor Crush, The Doctors","tags":["2016","Korean","TV Show"],"wiki":"https://www.themoviedb.org/tv/66329","post":"15860"},</v>
      </c>
    </row>
    <row r="102" spans="1:10" x14ac:dyDescent="0.25">
      <c r="A102" s="3">
        <f t="shared" si="4"/>
        <v>88</v>
      </c>
      <c r="B102" t="s">
        <v>269</v>
      </c>
      <c r="C102" t="s">
        <v>287</v>
      </c>
      <c r="D102">
        <v>2022</v>
      </c>
      <c r="E102" t="s">
        <v>54</v>
      </c>
      <c r="F102" t="s">
        <v>56</v>
      </c>
      <c r="G102" t="s">
        <v>278</v>
      </c>
      <c r="H102">
        <v>15847</v>
      </c>
      <c r="I102" t="str">
        <f t="shared" ref="I102:I111" si="15">IF(H103="",$G$6&amp;$D$6,$H$6)</f>
        <v>,</v>
      </c>
      <c r="J102" t="str">
        <f t="shared" ref="J102:J111" si="16">$B$6&amp;$I$6&amp;$B$14&amp;$I$6&amp;$E$6&amp;$I$6&amp;B102&amp;$I$6&amp;$H$6&amp;$I$6&amp;$C$14&amp;$I$6&amp;$E$6&amp;$I$6&amp;C102&amp;$I$6&amp;$H$6&amp;$I$6&amp;$I$14&amp;$I$6&amp;$E$6&amp;$F$6&amp;$I$6&amp;D102&amp;$I$6&amp;$H$6&amp;$I$6&amp;E102&amp;$I$6&amp;$H$6&amp;$I$6&amp;F102&amp;$I$6&amp;$G$6&amp;$H$6&amp;$I$6&amp;$G$14&amp;$I$6&amp;$E$6&amp;$I$6&amp;G102&amp;$I$6&amp;$H$6&amp;$I$6&amp;$H$14&amp;$I$6&amp;$E$6&amp;$I$6&amp;H102&amp;$I$6&amp;$D$6&amp;I102</f>
        <v>{"name":"Becoming Witch","alt":"The Witch Is Alive","tags":["2022","Korean","TV Show"],"wiki":"https://www.themoviedb.org/tv/157236","post":"15847"},</v>
      </c>
    </row>
    <row r="103" spans="1:10" x14ac:dyDescent="0.25">
      <c r="A103" s="3">
        <f t="shared" si="4"/>
        <v>89</v>
      </c>
      <c r="B103" t="s">
        <v>270</v>
      </c>
      <c r="C103" t="s">
        <v>288</v>
      </c>
      <c r="D103">
        <v>2022</v>
      </c>
      <c r="E103" t="s">
        <v>54</v>
      </c>
      <c r="F103" t="s">
        <v>56</v>
      </c>
      <c r="G103" t="s">
        <v>279</v>
      </c>
      <c r="H103">
        <v>15834</v>
      </c>
      <c r="I103" t="str">
        <f t="shared" si="15"/>
        <v>,</v>
      </c>
      <c r="J103" t="str">
        <f t="shared" si="16"/>
        <v>{"name":"Revenge of Others","alt":"Third Person Revenge","tags":["2022","Korean","TV Show"],"wiki":"https://www.themoviedb.org/tv/208336","post":"15834"},</v>
      </c>
    </row>
    <row r="104" spans="1:10" x14ac:dyDescent="0.25">
      <c r="A104" s="3">
        <f t="shared" si="4"/>
        <v>90</v>
      </c>
      <c r="B104" t="s">
        <v>271</v>
      </c>
      <c r="D104">
        <v>2022</v>
      </c>
      <c r="E104" t="s">
        <v>90</v>
      </c>
      <c r="F104" t="s">
        <v>56</v>
      </c>
      <c r="G104" t="s">
        <v>280</v>
      </c>
      <c r="H104">
        <v>15825</v>
      </c>
      <c r="I104" t="str">
        <f t="shared" si="15"/>
        <v>,</v>
      </c>
      <c r="J104" t="str">
        <f t="shared" si="16"/>
        <v>{"name":"Wednesday","alt":"","tags":["2022","English","TV Show"],"wiki":"https://www.themoviedb.org/tv/119051","post":"15825"},</v>
      </c>
    </row>
    <row r="105" spans="1:10" x14ac:dyDescent="0.25">
      <c r="A105" s="3">
        <f t="shared" si="4"/>
        <v>91</v>
      </c>
      <c r="B105" t="s">
        <v>273</v>
      </c>
      <c r="C105" t="s">
        <v>289</v>
      </c>
      <c r="D105">
        <v>2019</v>
      </c>
      <c r="E105" t="s">
        <v>90</v>
      </c>
      <c r="F105" t="s">
        <v>118</v>
      </c>
      <c r="G105" t="s">
        <v>281</v>
      </c>
      <c r="H105">
        <v>15819</v>
      </c>
      <c r="I105" t="str">
        <f t="shared" si="15"/>
        <v>,</v>
      </c>
      <c r="J105" t="str">
        <f t="shared" si="16"/>
        <v>{"name":"The Addams Family","alt":"The Addams Family 1","tags":["2019","English","Movie"],"wiki":"https://www.themoviedb.org/movie/481084","post":"15819"},</v>
      </c>
    </row>
    <row r="106" spans="1:10" x14ac:dyDescent="0.25">
      <c r="A106" s="3">
        <f t="shared" si="4"/>
        <v>92</v>
      </c>
      <c r="B106" t="s">
        <v>272</v>
      </c>
      <c r="D106">
        <v>2021</v>
      </c>
      <c r="E106" t="s">
        <v>90</v>
      </c>
      <c r="F106" t="s">
        <v>118</v>
      </c>
      <c r="G106" t="s">
        <v>282</v>
      </c>
      <c r="H106">
        <v>15822</v>
      </c>
      <c r="I106" t="str">
        <f t="shared" si="15"/>
        <v>,</v>
      </c>
      <c r="J106" t="str">
        <f t="shared" si="16"/>
        <v>{"name":"The Addams Family 2","alt":"","tags":["2021","English","Movie"],"wiki":"https://www.themoviedb.org/movie/639721","post":"15822"},</v>
      </c>
    </row>
    <row r="107" spans="1:10" x14ac:dyDescent="0.25">
      <c r="A107" s="3">
        <f t="shared" si="4"/>
        <v>93</v>
      </c>
      <c r="B107" t="s">
        <v>274</v>
      </c>
      <c r="D107">
        <v>1998</v>
      </c>
      <c r="E107" t="s">
        <v>90</v>
      </c>
      <c r="F107" t="s">
        <v>56</v>
      </c>
      <c r="G107" t="s">
        <v>283</v>
      </c>
      <c r="H107">
        <v>15753</v>
      </c>
      <c r="I107" t="str">
        <f t="shared" si="15"/>
        <v>,</v>
      </c>
      <c r="J107" t="str">
        <f t="shared" si="16"/>
        <v>{"name":"The New Addams Family","alt":"","tags":["1998","English","TV Show"],"wiki":"https://www.themoviedb.org/tv/21036","post":"15753"},</v>
      </c>
    </row>
    <row r="108" spans="1:10" x14ac:dyDescent="0.25">
      <c r="A108" s="3">
        <f t="shared" si="4"/>
        <v>94</v>
      </c>
      <c r="B108" t="s">
        <v>275</v>
      </c>
      <c r="C108" t="s">
        <v>290</v>
      </c>
      <c r="D108">
        <v>1993</v>
      </c>
      <c r="E108" t="s">
        <v>90</v>
      </c>
      <c r="F108" t="s">
        <v>118</v>
      </c>
      <c r="G108" t="s">
        <v>284</v>
      </c>
      <c r="H108">
        <v>15672</v>
      </c>
      <c r="I108" t="str">
        <f t="shared" si="15"/>
        <v>,</v>
      </c>
      <c r="J108" t="str">
        <f t="shared" si="16"/>
        <v>{"name":"Addams Family Values","alt":"The Addams Family Values","tags":["1993","English","Movie"],"wiki":"https://www.themoviedb.org/movie/2758","post":"15672"},</v>
      </c>
    </row>
    <row r="109" spans="1:10" x14ac:dyDescent="0.25">
      <c r="A109" s="3">
        <f t="shared" si="4"/>
        <v>95</v>
      </c>
      <c r="B109" t="s">
        <v>273</v>
      </c>
      <c r="D109">
        <v>1991</v>
      </c>
      <c r="E109" t="s">
        <v>90</v>
      </c>
      <c r="F109" t="s">
        <v>118</v>
      </c>
      <c r="G109" t="s">
        <v>285</v>
      </c>
      <c r="H109">
        <v>15669</v>
      </c>
      <c r="I109" t="str">
        <f t="shared" si="15"/>
        <v>,</v>
      </c>
      <c r="J109" t="str">
        <f t="shared" si="16"/>
        <v>{"name":"The Addams Family","alt":"","tags":["1991","English","Movie"],"wiki":"https://www.themoviedb.org/movie/2907","post":"15669"},</v>
      </c>
    </row>
    <row r="110" spans="1:10" x14ac:dyDescent="0.25">
      <c r="A110" s="3">
        <f t="shared" si="4"/>
        <v>96</v>
      </c>
      <c r="B110" t="s">
        <v>277</v>
      </c>
      <c r="C110" t="s">
        <v>289</v>
      </c>
      <c r="D110">
        <v>1964</v>
      </c>
      <c r="E110" t="s">
        <v>90</v>
      </c>
      <c r="F110" t="s">
        <v>56</v>
      </c>
      <c r="G110" t="s">
        <v>286</v>
      </c>
      <c r="H110">
        <v>15603</v>
      </c>
      <c r="I110" t="str">
        <f t="shared" si="15"/>
        <v>,</v>
      </c>
      <c r="J110" t="str">
        <f t="shared" si="16"/>
        <v>{"name":"The Addams Family S01","alt":"The Addams Family 1","tags":["1964","English","TV Show"],"wiki":"https://www.themoviedb.org/tv/14009","post":"15603"},</v>
      </c>
    </row>
    <row r="111" spans="1:10" x14ac:dyDescent="0.25">
      <c r="A111" s="3">
        <f t="shared" si="4"/>
        <v>97</v>
      </c>
      <c r="B111" t="s">
        <v>276</v>
      </c>
      <c r="C111" t="s">
        <v>272</v>
      </c>
      <c r="D111">
        <v>1965</v>
      </c>
      <c r="E111" t="s">
        <v>90</v>
      </c>
      <c r="F111" t="s">
        <v>56</v>
      </c>
      <c r="G111" t="s">
        <v>286</v>
      </c>
      <c r="H111">
        <v>15638</v>
      </c>
      <c r="I111" t="str">
        <f t="shared" si="15"/>
        <v>,</v>
      </c>
      <c r="J111" t="str">
        <f t="shared" si="16"/>
        <v>{"name":"The Addams Family S02","alt":"The Addams Family 2","tags":["1965","English","TV Show"],"wiki":"https://www.themoviedb.org/tv/14009","post":"15638"},</v>
      </c>
    </row>
    <row r="112" spans="1:10" x14ac:dyDescent="0.25">
      <c r="A112" s="3">
        <f t="shared" si="4"/>
        <v>98</v>
      </c>
      <c r="B112" t="s">
        <v>291</v>
      </c>
      <c r="D112">
        <v>2022</v>
      </c>
      <c r="E112" t="s">
        <v>120</v>
      </c>
      <c r="F112" t="s">
        <v>118</v>
      </c>
      <c r="G112" t="s">
        <v>292</v>
      </c>
      <c r="H112">
        <v>15601</v>
      </c>
      <c r="I112" t="str">
        <f t="shared" ref="I112:I117" si="17">IF(H113="",$G$6&amp;$D$6,$H$6)</f>
        <v>,</v>
      </c>
      <c r="J112" t="str">
        <f t="shared" ref="J112:J117" si="18">$B$6&amp;$I$6&amp;$B$14&amp;$I$6&amp;$E$6&amp;$I$6&amp;B112&amp;$I$6&amp;$H$6&amp;$I$6&amp;$C$14&amp;$I$6&amp;$E$6&amp;$I$6&amp;C112&amp;$I$6&amp;$H$6&amp;$I$6&amp;$I$14&amp;$I$6&amp;$E$6&amp;$F$6&amp;$I$6&amp;D112&amp;$I$6&amp;$H$6&amp;$I$6&amp;E112&amp;$I$6&amp;$H$6&amp;$I$6&amp;F112&amp;$I$6&amp;$G$6&amp;$H$6&amp;$I$6&amp;$G$14&amp;$I$6&amp;$E$6&amp;$I$6&amp;G112&amp;$I$6&amp;$H$6&amp;$I$6&amp;$H$14&amp;$I$6&amp;$E$6&amp;$I$6&amp;H112&amp;$I$6&amp;$D$6&amp;I112</f>
        <v>{"name":"Freddy","alt":"","tags":["2022","Hindi","Movie"],"wiki":"https://www.themoviedb.org/movie/1041054","post":"15601"},</v>
      </c>
    </row>
    <row r="113" spans="1:10" x14ac:dyDescent="0.25">
      <c r="A113" s="3">
        <f t="shared" si="4"/>
        <v>99</v>
      </c>
      <c r="B113" t="s">
        <v>293</v>
      </c>
      <c r="D113">
        <v>2018</v>
      </c>
      <c r="E113" t="s">
        <v>120</v>
      </c>
      <c r="F113" t="s">
        <v>118</v>
      </c>
      <c r="G113" t="s">
        <v>294</v>
      </c>
      <c r="H113">
        <v>15598</v>
      </c>
      <c r="I113" t="str">
        <f t="shared" si="17"/>
        <v>,</v>
      </c>
      <c r="J113" t="str">
        <f t="shared" si="18"/>
        <v>{"name":"Tumbbad","alt":"","tags":["2018","Hindi","Movie"],"wiki":"https://www.themoviedb.org/movie/538858","post":"15598"},</v>
      </c>
    </row>
    <row r="114" spans="1:10" x14ac:dyDescent="0.25">
      <c r="A114" s="3">
        <f t="shared" si="4"/>
        <v>100</v>
      </c>
      <c r="B114" t="s">
        <v>295</v>
      </c>
      <c r="C114" t="s">
        <v>297</v>
      </c>
      <c r="D114">
        <v>2022</v>
      </c>
      <c r="E114" t="s">
        <v>54</v>
      </c>
      <c r="F114" t="s">
        <v>56</v>
      </c>
      <c r="G114" t="s">
        <v>296</v>
      </c>
      <c r="H114">
        <v>15585</v>
      </c>
      <c r="I114" t="str">
        <f t="shared" si="17"/>
        <v>,</v>
      </c>
      <c r="J114" t="str">
        <f t="shared" si="18"/>
        <v>{"name":"Little Women","alt":"Little Ladies","tags":["2022","Korean","TV Show"],"wiki":"https://www.themoviedb.org/tv/134675","post":"15585"},</v>
      </c>
    </row>
    <row r="115" spans="1:10" x14ac:dyDescent="0.25">
      <c r="A115" s="3">
        <f t="shared" si="4"/>
        <v>101</v>
      </c>
      <c r="B115" t="s">
        <v>298</v>
      </c>
      <c r="D115">
        <v>2022</v>
      </c>
      <c r="E115" t="s">
        <v>54</v>
      </c>
      <c r="F115" t="s">
        <v>56</v>
      </c>
      <c r="G115" t="s">
        <v>299</v>
      </c>
      <c r="H115">
        <v>15574</v>
      </c>
      <c r="I115" t="str">
        <f t="shared" si="17"/>
        <v>,</v>
      </c>
      <c r="J115" t="str">
        <f t="shared" si="18"/>
        <v>{"name":"Glitch","alt":"","tags":["2022","Korean","TV Show"],"wiki":"https://www.themoviedb.org/tv/136699","post":"15574"},</v>
      </c>
    </row>
    <row r="116" spans="1:10" x14ac:dyDescent="0.25">
      <c r="A116" s="3">
        <f t="shared" si="4"/>
        <v>102</v>
      </c>
      <c r="B116" t="s">
        <v>300</v>
      </c>
      <c r="D116">
        <v>2022</v>
      </c>
      <c r="E116" t="s">
        <v>90</v>
      </c>
      <c r="F116" t="s">
        <v>118</v>
      </c>
      <c r="G116" t="s">
        <v>301</v>
      </c>
      <c r="H116">
        <v>15571</v>
      </c>
      <c r="I116" t="str">
        <f t="shared" si="17"/>
        <v>,</v>
      </c>
      <c r="J116" t="str">
        <f t="shared" si="18"/>
        <v>{"name":"Bullet Train","alt":"","tags":["2022","English","Movie"],"wiki":"https://www.themoviedb.org/movie/718930","post":"15571"},</v>
      </c>
    </row>
    <row r="117" spans="1:10" x14ac:dyDescent="0.25">
      <c r="A117" s="3">
        <f t="shared" si="4"/>
        <v>103</v>
      </c>
      <c r="B117" t="s">
        <v>302</v>
      </c>
      <c r="D117">
        <v>2022</v>
      </c>
      <c r="E117" t="s">
        <v>120</v>
      </c>
      <c r="F117" t="s">
        <v>118</v>
      </c>
      <c r="G117" t="s">
        <v>303</v>
      </c>
      <c r="H117">
        <v>15568</v>
      </c>
      <c r="I117" t="str">
        <f t="shared" si="17"/>
        <v>,</v>
      </c>
      <c r="J117" t="str">
        <f t="shared" si="18"/>
        <v>{"name":"Sita Ramam","alt":"","tags":["2022","Hindi","Movie"],"wiki":"https://www.themoviedb.org/movie/894803","post":"15568"},</v>
      </c>
    </row>
    <row r="118" spans="1:10" x14ac:dyDescent="0.25">
      <c r="A118" s="3">
        <f t="shared" si="4"/>
        <v>104</v>
      </c>
      <c r="B118" t="s">
        <v>305</v>
      </c>
      <c r="D118">
        <v>2022</v>
      </c>
      <c r="E118" t="s">
        <v>54</v>
      </c>
      <c r="F118" t="s">
        <v>56</v>
      </c>
      <c r="G118" t="s">
        <v>304</v>
      </c>
      <c r="H118">
        <v>15551</v>
      </c>
      <c r="I118" t="str">
        <f t="shared" ref="I118:I122" si="19">IF(H119="",$G$6&amp;$D$6,$H$6)</f>
        <v>,</v>
      </c>
      <c r="J118" t="str">
        <f t="shared" ref="J118:J122" si="20">$B$6&amp;$I$6&amp;$B$14&amp;$I$6&amp;$E$6&amp;$I$6&amp;B118&amp;$I$6&amp;$H$6&amp;$I$6&amp;$C$14&amp;$I$6&amp;$E$6&amp;$I$6&amp;C118&amp;$I$6&amp;$H$6&amp;$I$6&amp;$I$14&amp;$I$6&amp;$E$6&amp;$F$6&amp;$I$6&amp;D118&amp;$I$6&amp;$H$6&amp;$I$6&amp;E118&amp;$I$6&amp;$H$6&amp;$I$6&amp;F118&amp;$I$6&amp;$G$6&amp;$H$6&amp;$I$6&amp;$G$14&amp;$I$6&amp;$E$6&amp;$I$6&amp;G118&amp;$I$6&amp;$H$6&amp;$I$6&amp;$H$14&amp;$I$6&amp;$E$6&amp;$I$6&amp;H118&amp;$I$6&amp;$D$6&amp;I118</f>
        <v>{"name":"Todday's Webtoon","alt":"","tags":["2022","Korean","TV Show"],"wiki":"https://www.themoviedb.org/tv/155222","post":"15551"},</v>
      </c>
    </row>
    <row r="119" spans="1:10" x14ac:dyDescent="0.25">
      <c r="A119" s="3">
        <f t="shared" si="4"/>
        <v>105</v>
      </c>
      <c r="B119" t="s">
        <v>306</v>
      </c>
      <c r="C119" t="s">
        <v>317</v>
      </c>
      <c r="D119">
        <v>2022</v>
      </c>
      <c r="E119" t="s">
        <v>54</v>
      </c>
      <c r="F119" t="s">
        <v>56</v>
      </c>
      <c r="G119" t="s">
        <v>307</v>
      </c>
      <c r="H119">
        <v>15534</v>
      </c>
      <c r="I119" t="str">
        <f t="shared" si="19"/>
        <v>,</v>
      </c>
      <c r="J119" t="str">
        <f t="shared" si="20"/>
        <v>{"name":"Big Mouth","alt":"Big Mouse","tags":["2022","Korean","TV Show"],"wiki":"https://www.themoviedb.org/tv/155226","post":"15534"},</v>
      </c>
    </row>
    <row r="120" spans="1:10" x14ac:dyDescent="0.25">
      <c r="A120" s="3">
        <f t="shared" si="4"/>
        <v>106</v>
      </c>
      <c r="B120" t="s">
        <v>308</v>
      </c>
      <c r="D120">
        <v>2022</v>
      </c>
      <c r="E120" t="s">
        <v>54</v>
      </c>
      <c r="F120" t="s">
        <v>56</v>
      </c>
      <c r="G120" t="s">
        <v>309</v>
      </c>
      <c r="H120">
        <v>15517</v>
      </c>
      <c r="I120" t="str">
        <f t="shared" si="19"/>
        <v>,</v>
      </c>
      <c r="J120" t="str">
        <f t="shared" si="20"/>
        <v>{"name":"Adamas","alt":"","tags":["2022","Korean","TV Show"],"wiki":"https://www.themoviedb.org/tv/205040","post":"15517"},</v>
      </c>
    </row>
    <row r="121" spans="1:10" x14ac:dyDescent="0.25">
      <c r="A121" s="3">
        <f t="shared" si="4"/>
        <v>107</v>
      </c>
      <c r="B121" t="s">
        <v>318</v>
      </c>
      <c r="C121" t="s">
        <v>319</v>
      </c>
      <c r="D121">
        <v>2022</v>
      </c>
      <c r="E121" t="s">
        <v>54</v>
      </c>
      <c r="F121" t="s">
        <v>56</v>
      </c>
      <c r="G121" t="s">
        <v>310</v>
      </c>
      <c r="H121">
        <v>15500</v>
      </c>
      <c r="I121" t="str">
        <f t="shared" si="19"/>
        <v>,</v>
      </c>
      <c r="J121" t="str">
        <f t="shared" si="20"/>
        <v>{"name":"Jinxed at First","alt":"Jinx's Lover, Jinxed Couple, The Jinx's Lover","tags":["2022","Korean","TV Show"],"wiki":"https://www.themoviedb.org/tv/155224","post":"15500"},</v>
      </c>
    </row>
    <row r="122" spans="1:10" x14ac:dyDescent="0.25">
      <c r="A122" s="3">
        <f t="shared" si="4"/>
        <v>108</v>
      </c>
      <c r="B122" t="s">
        <v>311</v>
      </c>
      <c r="D122">
        <v>2022</v>
      </c>
      <c r="E122" t="s">
        <v>54</v>
      </c>
      <c r="F122" t="s">
        <v>56</v>
      </c>
      <c r="G122" t="s">
        <v>312</v>
      </c>
      <c r="H122">
        <v>15487</v>
      </c>
      <c r="I122" t="str">
        <f t="shared" si="19"/>
        <v>,</v>
      </c>
      <c r="J122" t="str">
        <f t="shared" si="20"/>
        <v>{"name":"Bad Girlfriend","alt":"","tags":["2022","Korean","TV Show"],"wiki":"https://www.themoviedb.org/tv/204625","post":"15487"},</v>
      </c>
    </row>
    <row r="123" spans="1:10" x14ac:dyDescent="0.25">
      <c r="A123" s="3">
        <f t="shared" si="4"/>
        <v>109</v>
      </c>
      <c r="B123" t="s">
        <v>313</v>
      </c>
      <c r="C123" t="s">
        <v>320</v>
      </c>
      <c r="D123">
        <v>2022</v>
      </c>
      <c r="E123" t="s">
        <v>54</v>
      </c>
      <c r="F123" t="s">
        <v>56</v>
      </c>
      <c r="G123" t="s">
        <v>314</v>
      </c>
      <c r="H123">
        <v>15478</v>
      </c>
      <c r="I123" t="str">
        <f t="shared" ref="I123:I124" si="21">IF(H124="",$G$6&amp;$D$6,$H$6)</f>
        <v>,</v>
      </c>
      <c r="J123" t="str">
        <f t="shared" ref="J123:J124" si="22">$B$6&amp;$I$6&amp;$B$14&amp;$I$6&amp;$E$6&amp;$I$6&amp;B123&amp;$I$6&amp;$H$6&amp;$I$6&amp;$C$14&amp;$I$6&amp;$E$6&amp;$I$6&amp;C123&amp;$I$6&amp;$H$6&amp;$I$6&amp;$I$14&amp;$I$6&amp;$E$6&amp;$F$6&amp;$I$6&amp;D123&amp;$I$6&amp;$H$6&amp;$I$6&amp;E123&amp;$I$6&amp;$H$6&amp;$I$6&amp;F123&amp;$I$6&amp;$G$6&amp;$H$6&amp;$I$6&amp;$G$14&amp;$I$6&amp;$E$6&amp;$I$6&amp;G123&amp;$I$6&amp;$H$6&amp;$I$6&amp;$H$14&amp;$I$6&amp;$E$6&amp;$I$6&amp;H123&amp;$I$6&amp;$D$6&amp;I123</f>
        <v>{"name":"Anna","alt":"The Second Anna","tags":["2022","Korean","TV Show"],"wiki":"https://www.themoviedb.org/tv/208255","post":"15478"},</v>
      </c>
    </row>
    <row r="124" spans="1:10" x14ac:dyDescent="0.25">
      <c r="A124" s="3">
        <f t="shared" si="4"/>
        <v>110</v>
      </c>
      <c r="B124" t="s">
        <v>315</v>
      </c>
      <c r="C124" t="s">
        <v>321</v>
      </c>
      <c r="D124">
        <v>2022</v>
      </c>
      <c r="E124" t="s">
        <v>54</v>
      </c>
      <c r="F124" t="s">
        <v>56</v>
      </c>
      <c r="G124" t="s">
        <v>316</v>
      </c>
      <c r="H124">
        <v>15459</v>
      </c>
      <c r="I124" t="str">
        <f t="shared" si="21"/>
        <v>,</v>
      </c>
      <c r="J124" t="str">
        <f t="shared" si="22"/>
        <v>{"name":"Café Minamdang","alt":"Minamdang: Case Note","tags":["2022","Korean","TV Show"],"wiki":"https://www.themoviedb.org/tv/138663","post":"15459"},</v>
      </c>
    </row>
    <row r="125" spans="1:10" x14ac:dyDescent="0.25">
      <c r="A125" s="3">
        <f t="shared" si="4"/>
        <v>111</v>
      </c>
      <c r="B125" t="s">
        <v>322</v>
      </c>
      <c r="C125" t="s">
        <v>324</v>
      </c>
      <c r="D125">
        <v>2022</v>
      </c>
      <c r="E125" t="s">
        <v>54</v>
      </c>
      <c r="F125" t="s">
        <v>56</v>
      </c>
      <c r="G125" t="s">
        <v>323</v>
      </c>
      <c r="H125">
        <v>15454</v>
      </c>
      <c r="I125" t="str">
        <f t="shared" ref="I125:I126" si="23">IF(H126="",$G$6&amp;$D$6,$H$6)</f>
        <v>,</v>
      </c>
      <c r="J125" t="str">
        <f t="shared" ref="J125:J126" si="24">$B$6&amp;$I$6&amp;$B$14&amp;$I$6&amp;$E$6&amp;$I$6&amp;B125&amp;$I$6&amp;$H$6&amp;$I$6&amp;$C$14&amp;$I$6&amp;$E$6&amp;$I$6&amp;C125&amp;$I$6&amp;$H$6&amp;$I$6&amp;$I$14&amp;$I$6&amp;$E$6&amp;$F$6&amp;$I$6&amp;D125&amp;$I$6&amp;$H$6&amp;$I$6&amp;E125&amp;$I$6&amp;$H$6&amp;$I$6&amp;F125&amp;$I$6&amp;$G$6&amp;$H$6&amp;$I$6&amp;$G$14&amp;$I$6&amp;$E$6&amp;$I$6&amp;G125&amp;$I$6&amp;$H$6&amp;$I$6&amp;$H$14&amp;$I$6&amp;$E$6&amp;$I$6&amp;H125&amp;$I$6&amp;$D$6&amp;I125</f>
        <v>{"name":"Hunted","alt":"Wild Boar Hunting","tags":["2022","Korean","TV Show"],"wiki":"https://mydramalist.com/722715-wild-boar-hunt","post":"15454"},</v>
      </c>
    </row>
    <row r="126" spans="1:10" x14ac:dyDescent="0.25">
      <c r="A126" s="3">
        <f t="shared" si="4"/>
        <v>112</v>
      </c>
      <c r="B126" t="s">
        <v>326</v>
      </c>
      <c r="C126" t="s">
        <v>327</v>
      </c>
      <c r="D126">
        <v>2022</v>
      </c>
      <c r="E126" t="s">
        <v>54</v>
      </c>
      <c r="F126" t="s">
        <v>56</v>
      </c>
      <c r="G126" t="s">
        <v>325</v>
      </c>
      <c r="H126">
        <v>15445</v>
      </c>
      <c r="I126" t="str">
        <f t="shared" si="23"/>
        <v>,</v>
      </c>
      <c r="J126" t="str">
        <f t="shared" si="24"/>
        <v>{"name":"Alice, the Final Weapon","alt":"She's the Last Weapon, Ultimate Weapon Alice","tags":["2022","Korean","TV Show"],"wiki":"https://www.themoviedb.org/tv/135896","post":"15445"},</v>
      </c>
    </row>
    <row r="127" spans="1:10" x14ac:dyDescent="0.25">
      <c r="A127" s="3">
        <f t="shared" si="4"/>
        <v>113</v>
      </c>
      <c r="B127" t="s">
        <v>328</v>
      </c>
      <c r="C127" t="s">
        <v>352</v>
      </c>
      <c r="D127">
        <v>2021</v>
      </c>
      <c r="E127" t="s">
        <v>54</v>
      </c>
      <c r="F127" t="s">
        <v>56</v>
      </c>
      <c r="G127" t="s">
        <v>351</v>
      </c>
      <c r="H127">
        <v>15415</v>
      </c>
      <c r="I127" t="str">
        <f t="shared" ref="I127:I151" si="25">IF(H128="",$G$6&amp;$D$6,$H$6)</f>
        <v>,</v>
      </c>
      <c r="J127" t="str">
        <f t="shared" ref="J127:J151" si="26">$B$6&amp;$I$6&amp;$B$14&amp;$I$6&amp;$E$6&amp;$I$6&amp;B127&amp;$I$6&amp;$H$6&amp;$I$6&amp;$C$14&amp;$I$6&amp;$E$6&amp;$I$6&amp;C127&amp;$I$6&amp;$H$6&amp;$I$6&amp;$I$14&amp;$I$6&amp;$E$6&amp;$F$6&amp;$I$6&amp;D127&amp;$I$6&amp;$H$6&amp;$I$6&amp;E127&amp;$I$6&amp;$H$6&amp;$I$6&amp;F127&amp;$I$6&amp;$G$6&amp;$H$6&amp;$I$6&amp;$G$14&amp;$I$6&amp;$E$6&amp;$I$6&amp;G127&amp;$I$6&amp;$H$6&amp;$I$6&amp;$H$14&amp;$I$6&amp;$E$6&amp;$I$6&amp;H127&amp;$I$6&amp;$D$6&amp;I127</f>
        <v>{"name":"My Name","alt":"Nemesis, Undercover","tags":["2021","Korean","TV Show"],"wiki":"https://www.themoviedb.org/tv/110356","post":"15415"},</v>
      </c>
    </row>
    <row r="128" spans="1:10" x14ac:dyDescent="0.25">
      <c r="A128" s="3">
        <f t="shared" si="4"/>
        <v>114</v>
      </c>
      <c r="B128" t="s">
        <v>353</v>
      </c>
      <c r="C128" t="s">
        <v>354</v>
      </c>
      <c r="D128">
        <v>2022</v>
      </c>
      <c r="E128" t="s">
        <v>54</v>
      </c>
      <c r="F128" t="s">
        <v>56</v>
      </c>
      <c r="G128" t="s">
        <v>355</v>
      </c>
      <c r="H128">
        <v>15398</v>
      </c>
      <c r="I128" t="str">
        <f t="shared" si="25"/>
        <v>,</v>
      </c>
      <c r="J128" t="str">
        <f t="shared" si="26"/>
        <v>{"name":"Military Prosecutor Doberman","alt":"Military Prosecutor Do Bae Man","tags":["2022","Korean","TV Show"],"wiki":"https://www.themoviedb.org/tv/135652","post":"15398"},</v>
      </c>
    </row>
    <row r="129" spans="1:10" x14ac:dyDescent="0.25">
      <c r="A129" s="3">
        <f t="shared" si="4"/>
        <v>115</v>
      </c>
      <c r="B129" t="s">
        <v>329</v>
      </c>
      <c r="D129">
        <v>2020</v>
      </c>
      <c r="E129" t="s">
        <v>54</v>
      </c>
      <c r="F129" t="s">
        <v>56</v>
      </c>
      <c r="G129" t="s">
        <v>356</v>
      </c>
      <c r="H129">
        <v>15367</v>
      </c>
      <c r="I129" t="str">
        <f t="shared" si="25"/>
        <v>,</v>
      </c>
      <c r="J129" t="str">
        <f t="shared" si="26"/>
        <v>{"name":"Love Revolution","alt":"","tags":["2020","Korean","TV Show"],"wiki":"https://www.themoviedb.org/tv/108290","post":"15367"},</v>
      </c>
    </row>
    <row r="130" spans="1:10" x14ac:dyDescent="0.25">
      <c r="A130" s="3">
        <f t="shared" si="4"/>
        <v>116</v>
      </c>
      <c r="B130" t="s">
        <v>330</v>
      </c>
      <c r="C130" t="s">
        <v>357</v>
      </c>
      <c r="D130">
        <v>2022</v>
      </c>
      <c r="E130" t="s">
        <v>54</v>
      </c>
      <c r="F130" t="s">
        <v>56</v>
      </c>
      <c r="G130" t="s">
        <v>358</v>
      </c>
      <c r="H130">
        <v>15356</v>
      </c>
      <c r="I130" t="str">
        <f t="shared" si="25"/>
        <v>,</v>
      </c>
      <c r="J130" t="str">
        <f t="shared" si="26"/>
        <v>{"name":"Grid","alt":"Zero, Greed","tags":["2022","Korean","TV Show"],"wiki":"https://www.themoviedb.org/tv/135894","post":"15356"},</v>
      </c>
    </row>
    <row r="131" spans="1:10" x14ac:dyDescent="0.25">
      <c r="A131" s="3">
        <f t="shared" si="4"/>
        <v>117</v>
      </c>
      <c r="B131" t="s">
        <v>331</v>
      </c>
      <c r="C131" t="s">
        <v>359</v>
      </c>
      <c r="D131">
        <v>2017</v>
      </c>
      <c r="E131" t="s">
        <v>54</v>
      </c>
      <c r="F131" t="s">
        <v>56</v>
      </c>
      <c r="G131" t="s">
        <v>360</v>
      </c>
      <c r="H131">
        <v>15339</v>
      </c>
      <c r="I131" t="str">
        <f t="shared" si="25"/>
        <v>,</v>
      </c>
      <c r="J131" t="str">
        <f t="shared" si="26"/>
        <v>{"name":"Introverted Boss","alt":"Introvert Boss, Sensitive Boss, My Shy Boss","tags":["2017","Korean","TV Show"],"wiki":"https://www.themoviedb.org/tv/69205","post":"15339"},</v>
      </c>
    </row>
    <row r="132" spans="1:10" x14ac:dyDescent="0.25">
      <c r="A132" s="3">
        <f t="shared" si="4"/>
        <v>118</v>
      </c>
      <c r="B132" t="s">
        <v>332</v>
      </c>
      <c r="C132" t="s">
        <v>362</v>
      </c>
      <c r="D132">
        <v>2022</v>
      </c>
      <c r="E132" t="s">
        <v>54</v>
      </c>
      <c r="F132" t="s">
        <v>56</v>
      </c>
      <c r="G132" t="s">
        <v>361</v>
      </c>
      <c r="H132">
        <v>15322</v>
      </c>
      <c r="I132" t="str">
        <f t="shared" si="25"/>
        <v>,</v>
      </c>
      <c r="J132" t="str">
        <f t="shared" si="26"/>
        <v>{"name":"Extraordinary Attorney Woo","alt":"Strange Lawyer Woo Young Woo, Unusual Lawyer Woo Young Woo, Weird Lawyer Woo Young Woo","tags":["2022","Korean","TV Show"],"wiki":"https://www.themoviedb.org/tv/197067","post":"15322"},</v>
      </c>
    </row>
    <row r="133" spans="1:10" x14ac:dyDescent="0.25">
      <c r="A133" s="3">
        <f t="shared" si="4"/>
        <v>119</v>
      </c>
      <c r="B133" t="s">
        <v>333</v>
      </c>
      <c r="C133" t="s">
        <v>364</v>
      </c>
      <c r="D133">
        <v>2021</v>
      </c>
      <c r="E133" t="s">
        <v>54</v>
      </c>
      <c r="F133" t="s">
        <v>56</v>
      </c>
      <c r="G133" t="s">
        <v>363</v>
      </c>
      <c r="H133">
        <v>15301</v>
      </c>
      <c r="I133" t="str">
        <f t="shared" si="25"/>
        <v>,</v>
      </c>
      <c r="J133" t="str">
        <f t="shared" si="26"/>
        <v>{"name":"Artificial City","alt":"Peacock City, Duke City, Sabotage City","tags":["2021","Korean","TV Show"],"wiki":"https://www.themoviedb.org/tv/138947","post":"15301"},</v>
      </c>
    </row>
    <row r="134" spans="1:10" x14ac:dyDescent="0.25">
      <c r="A134" s="3">
        <f t="shared" si="4"/>
        <v>120</v>
      </c>
      <c r="B134" t="s">
        <v>334</v>
      </c>
      <c r="C134" t="s">
        <v>366</v>
      </c>
      <c r="D134">
        <v>2022</v>
      </c>
      <c r="E134" t="s">
        <v>54</v>
      </c>
      <c r="F134" t="s">
        <v>56</v>
      </c>
      <c r="G134" t="s">
        <v>365</v>
      </c>
      <c r="H134">
        <v>15296</v>
      </c>
      <c r="I134" t="str">
        <f t="shared" si="25"/>
        <v>,</v>
      </c>
      <c r="J134" t="str">
        <f t="shared" si="26"/>
        <v>{"name":"Soundtrack #1","alt":"Why Did You Come to My House, Soundtrack No. 1, Soundtrack Number One, Soundtrack Number 1","tags":["2022","Korean","TV Show"],"wiki":"https://www.themoviedb.org/tv/137872","post":"15296"},</v>
      </c>
    </row>
    <row r="135" spans="1:10" x14ac:dyDescent="0.25">
      <c r="A135" s="3">
        <f t="shared" si="4"/>
        <v>121</v>
      </c>
      <c r="B135" t="s">
        <v>335</v>
      </c>
      <c r="C135" t="s">
        <v>368</v>
      </c>
      <c r="D135">
        <v>2011</v>
      </c>
      <c r="E135" t="s">
        <v>54</v>
      </c>
      <c r="F135" t="s">
        <v>56</v>
      </c>
      <c r="G135" t="s">
        <v>367</v>
      </c>
      <c r="H135">
        <v>15275</v>
      </c>
      <c r="I135" t="str">
        <f t="shared" si="25"/>
        <v>,</v>
      </c>
      <c r="J135" t="str">
        <f t="shared" si="26"/>
        <v>{"name":"Sign","alt":"Heaven","tags":["2011","Korean","TV Show"],"wiki":"https://www.themoviedb.org/tv/42019","post":"15275"},</v>
      </c>
    </row>
    <row r="136" spans="1:10" x14ac:dyDescent="0.25">
      <c r="A136" s="3">
        <f t="shared" si="4"/>
        <v>122</v>
      </c>
      <c r="B136" t="s">
        <v>336</v>
      </c>
      <c r="D136">
        <v>2014</v>
      </c>
      <c r="E136" t="s">
        <v>54</v>
      </c>
      <c r="F136" t="s">
        <v>56</v>
      </c>
      <c r="G136" t="s">
        <v>369</v>
      </c>
      <c r="H136">
        <v>15254</v>
      </c>
      <c r="I136" t="str">
        <f t="shared" si="25"/>
        <v>,</v>
      </c>
      <c r="J136" t="str">
        <f t="shared" si="26"/>
        <v>{"name":"Modern Farmer","alt":"","tags":["2014","Korean","TV Show"],"wiki":"https://www.themoviedb.org/tv/61613","post":"15254"},</v>
      </c>
    </row>
    <row r="137" spans="1:10" x14ac:dyDescent="0.25">
      <c r="A137" s="3">
        <f t="shared" si="4"/>
        <v>123</v>
      </c>
      <c r="B137" t="s">
        <v>337</v>
      </c>
      <c r="D137">
        <v>2022</v>
      </c>
      <c r="E137" t="s">
        <v>54</v>
      </c>
      <c r="F137" t="s">
        <v>56</v>
      </c>
      <c r="G137" t="s">
        <v>370</v>
      </c>
      <c r="H137">
        <v>15237</v>
      </c>
      <c r="I137" t="str">
        <f t="shared" si="25"/>
        <v>,</v>
      </c>
      <c r="J137" t="str">
        <f t="shared" si="26"/>
        <v>{"name":"Cleaning Up","alt":"","tags":["2022","Korean","TV Show"],"wiki":"https://www.themoviedb.org/tv/195745","post":"15237"},</v>
      </c>
    </row>
    <row r="138" spans="1:10" x14ac:dyDescent="0.25">
      <c r="A138" s="3">
        <f t="shared" si="4"/>
        <v>124</v>
      </c>
      <c r="B138" t="s">
        <v>338</v>
      </c>
      <c r="C138" t="s">
        <v>372</v>
      </c>
      <c r="D138">
        <v>2019</v>
      </c>
      <c r="E138" t="s">
        <v>54</v>
      </c>
      <c r="F138" t="s">
        <v>56</v>
      </c>
      <c r="G138" t="s">
        <v>371</v>
      </c>
      <c r="H138">
        <v>15204</v>
      </c>
      <c r="I138" t="str">
        <f t="shared" si="25"/>
        <v>,</v>
      </c>
      <c r="J138" t="str">
        <f t="shared" si="26"/>
        <v>{"name":"Welcome 2 Life","alt":"You Only Live Twice, Living Two Lives Anyway, Welcome2Life, Welcome to Life","tags":["2019","Korean","TV Show"],"wiki":"https://www.themoviedb.org/tv/91460","post":"15204"},</v>
      </c>
    </row>
    <row r="139" spans="1:10" x14ac:dyDescent="0.25">
      <c r="A139" s="3">
        <f t="shared" si="4"/>
        <v>125</v>
      </c>
      <c r="B139" t="s">
        <v>340</v>
      </c>
      <c r="C139" t="s">
        <v>374</v>
      </c>
      <c r="D139">
        <v>2021</v>
      </c>
      <c r="E139" t="s">
        <v>54</v>
      </c>
      <c r="F139" t="s">
        <v>56</v>
      </c>
      <c r="G139" t="s">
        <v>373</v>
      </c>
      <c r="H139">
        <v>15174</v>
      </c>
      <c r="I139" t="str">
        <f t="shared" si="25"/>
        <v>,</v>
      </c>
      <c r="J139" t="str">
        <f t="shared" si="26"/>
        <v>{"name":"Yumi's Cells S01","alt":"Yumi's Cells 1","tags":["2021","Korean","TV Show"],"wiki":"https://www.themoviedb.org/tv/128995","post":"15174"},</v>
      </c>
    </row>
    <row r="140" spans="1:10" x14ac:dyDescent="0.25">
      <c r="A140" s="3">
        <f t="shared" si="4"/>
        <v>126</v>
      </c>
      <c r="B140" t="s">
        <v>339</v>
      </c>
      <c r="C140" t="s">
        <v>375</v>
      </c>
      <c r="D140">
        <v>2022</v>
      </c>
      <c r="E140" t="s">
        <v>54</v>
      </c>
      <c r="F140" t="s">
        <v>56</v>
      </c>
      <c r="G140" t="s">
        <v>373</v>
      </c>
      <c r="H140">
        <v>15189</v>
      </c>
      <c r="I140" t="str">
        <f t="shared" si="25"/>
        <v>,</v>
      </c>
      <c r="J140" t="str">
        <f t="shared" si="26"/>
        <v>{"name":"Yumi's Cells S02","alt":"Yumi's Cells 2","tags":["2022","Korean","TV Show"],"wiki":"https://www.themoviedb.org/tv/128995","post":"15189"},</v>
      </c>
    </row>
    <row r="141" spans="1:10" x14ac:dyDescent="0.25">
      <c r="A141" s="3">
        <f t="shared" si="4"/>
        <v>127</v>
      </c>
      <c r="B141" t="s">
        <v>341</v>
      </c>
      <c r="C141" t="s">
        <v>377</v>
      </c>
      <c r="D141">
        <v>2018</v>
      </c>
      <c r="E141" t="s">
        <v>54</v>
      </c>
      <c r="F141" t="s">
        <v>56</v>
      </c>
      <c r="G141" t="s">
        <v>376</v>
      </c>
      <c r="H141">
        <v>15157</v>
      </c>
      <c r="I141" t="str">
        <f t="shared" si="25"/>
        <v>,</v>
      </c>
      <c r="J141" t="str">
        <f t="shared" si="26"/>
        <v>{"name":"Devilish Joy","alt":"Devilish Happiness, Diabolic Joy, Devilish Charm","tags":["2018","Korean","TV Show"],"wiki":"https://www.themoviedb.org/tv/82102","post":"15157"},</v>
      </c>
    </row>
    <row r="142" spans="1:10" x14ac:dyDescent="0.25">
      <c r="A142" s="3">
        <f t="shared" si="4"/>
        <v>128</v>
      </c>
      <c r="B142" t="s">
        <v>378</v>
      </c>
      <c r="C142" t="s">
        <v>379</v>
      </c>
      <c r="D142">
        <v>2021</v>
      </c>
      <c r="E142" t="s">
        <v>54</v>
      </c>
      <c r="F142" t="s">
        <v>56</v>
      </c>
      <c r="G142" t="s">
        <v>380</v>
      </c>
      <c r="H142">
        <v>15124</v>
      </c>
      <c r="I142" t="str">
        <f t="shared" si="25"/>
        <v>,</v>
      </c>
      <c r="J142" t="str">
        <f t="shared" si="26"/>
        <v>{"name":"The King of Tears, Lee Bang Won","alt":"The Great King Yi Bang Won, The Great King Lee Bang Won","tags":["2021","Korean","TV Show"],"wiki":"https://www.themoviedb.org/tv/135751","post":"15124"},</v>
      </c>
    </row>
    <row r="143" spans="1:10" x14ac:dyDescent="0.25">
      <c r="A143" s="3">
        <f t="shared" si="4"/>
        <v>129</v>
      </c>
      <c r="B143" t="s">
        <v>342</v>
      </c>
      <c r="C143" t="s">
        <v>382</v>
      </c>
      <c r="D143">
        <v>2022</v>
      </c>
      <c r="E143" t="s">
        <v>54</v>
      </c>
      <c r="F143" t="s">
        <v>56</v>
      </c>
      <c r="G143" t="s">
        <v>381</v>
      </c>
      <c r="H143">
        <v>15107</v>
      </c>
      <c r="I143" t="str">
        <f t="shared" si="25"/>
        <v>,</v>
      </c>
      <c r="J143" t="str">
        <f t="shared" si="26"/>
        <v>{"name":"My Liberation Notes","alt":"My Liberation Diary, My Liberation Days, My Liberation Journal","tags":["2022","Korean","TV Show"],"wiki":"https://www.themoviedb.org/tv/154887","post":"15107"},</v>
      </c>
    </row>
    <row r="144" spans="1:10" x14ac:dyDescent="0.25">
      <c r="A144" s="3">
        <f t="shared" si="4"/>
        <v>130</v>
      </c>
      <c r="B144" t="s">
        <v>343</v>
      </c>
      <c r="D144">
        <v>2022</v>
      </c>
      <c r="E144" t="s">
        <v>54</v>
      </c>
      <c r="F144" t="s">
        <v>56</v>
      </c>
      <c r="G144" t="s">
        <v>383</v>
      </c>
      <c r="H144">
        <v>15090</v>
      </c>
      <c r="I144" t="str">
        <f t="shared" si="25"/>
        <v>,</v>
      </c>
      <c r="J144" t="str">
        <f t="shared" si="26"/>
        <v>{"name":"Again My Life","alt":"","tags":["2022","Korean","TV Show"],"wiki":"https://www.themoviedb.org/tv/135654","post":"15090"},</v>
      </c>
    </row>
    <row r="145" spans="1:10" x14ac:dyDescent="0.25">
      <c r="A145" s="3">
        <f t="shared" ref="A145:A151" si="27">A144+1</f>
        <v>131</v>
      </c>
      <c r="B145" t="s">
        <v>344</v>
      </c>
      <c r="C145" t="s">
        <v>385</v>
      </c>
      <c r="D145">
        <v>2020</v>
      </c>
      <c r="E145" t="s">
        <v>54</v>
      </c>
      <c r="F145" t="s">
        <v>56</v>
      </c>
      <c r="G145" t="s">
        <v>384</v>
      </c>
      <c r="H145">
        <v>15073</v>
      </c>
      <c r="I145" t="str">
        <f t="shared" si="25"/>
        <v>,</v>
      </c>
      <c r="J145" t="str">
        <f t="shared" si="26"/>
        <v>{"name":"Cheat On Me, If You Can","alt":"You Cheat, You Die, You're Dead If You Cheat, If I Cheat, I Die, If You Cheat, You Die, Dare You Cheat On Me","tags":["2020","Korean","TV Show"],"wiki":"https://www.themoviedb.org/tv/112706","post":"15073"},</v>
      </c>
    </row>
    <row r="146" spans="1:10" x14ac:dyDescent="0.25">
      <c r="A146" s="3">
        <f t="shared" si="27"/>
        <v>132</v>
      </c>
      <c r="B146" t="s">
        <v>345</v>
      </c>
      <c r="C146" t="s">
        <v>387</v>
      </c>
      <c r="D146">
        <v>2022</v>
      </c>
      <c r="E146" t="s">
        <v>54</v>
      </c>
      <c r="F146" t="s">
        <v>56</v>
      </c>
      <c r="G146" t="s">
        <v>386</v>
      </c>
      <c r="H146">
        <v>15062</v>
      </c>
      <c r="I146" t="str">
        <f t="shared" si="25"/>
        <v>,</v>
      </c>
      <c r="J146" t="str">
        <f t="shared" si="26"/>
        <v>{"name":"A Model Family","alt":"Exemplary Family, Role Model Family","tags":["2022","Korean","TV Show"],"wiki":"https://www.themoviedb.org/tv/132171","post":"15062"},</v>
      </c>
    </row>
    <row r="147" spans="1:10" x14ac:dyDescent="0.25">
      <c r="A147" s="3">
        <f t="shared" si="27"/>
        <v>133</v>
      </c>
      <c r="B147" t="s">
        <v>346</v>
      </c>
      <c r="D147">
        <v>2022</v>
      </c>
      <c r="E147" t="s">
        <v>54</v>
      </c>
      <c r="F147" t="s">
        <v>56</v>
      </c>
      <c r="G147" t="s">
        <v>388</v>
      </c>
      <c r="H147">
        <v>15045</v>
      </c>
      <c r="I147" t="str">
        <f t="shared" si="25"/>
        <v>,</v>
      </c>
      <c r="J147" t="str">
        <f t="shared" si="26"/>
        <v>{"name":"Green Mothers' Club","alt":"","tags":["2022","Korean","TV Show"],"wiki":"https://www.themoviedb.org/tv/195747","post":"15045"},</v>
      </c>
    </row>
    <row r="148" spans="1:10" x14ac:dyDescent="0.25">
      <c r="A148" s="3">
        <f t="shared" si="27"/>
        <v>134</v>
      </c>
      <c r="B148" t="s">
        <v>347</v>
      </c>
      <c r="C148" t="s">
        <v>389</v>
      </c>
      <c r="D148">
        <v>2022</v>
      </c>
      <c r="E148" t="s">
        <v>54</v>
      </c>
      <c r="F148" t="s">
        <v>56</v>
      </c>
      <c r="G148" t="s">
        <v>390</v>
      </c>
      <c r="H148">
        <v>15011</v>
      </c>
      <c r="I148" t="str">
        <f t="shared" si="25"/>
        <v>,</v>
      </c>
      <c r="J148" t="str">
        <f t="shared" si="26"/>
        <v>{"name":"Love All Play","alt":"The Speed to You Is 493 km, The Speed Going to You 493 km, Going to You at a Speed of 493 km, The Speed to You Is 493km, The Speed Going to You 493km, Going to You at a Speed of 493km","tags":["2022","Korean","TV Show"],"wiki":"https://www.themoviedb.org/tv/152512","post":"15011"},</v>
      </c>
    </row>
    <row r="149" spans="1:10" x14ac:dyDescent="0.25">
      <c r="A149" s="3">
        <f t="shared" si="27"/>
        <v>135</v>
      </c>
      <c r="B149" t="s">
        <v>348</v>
      </c>
      <c r="C149" t="s">
        <v>392</v>
      </c>
      <c r="D149">
        <v>2022</v>
      </c>
      <c r="E149" t="s">
        <v>54</v>
      </c>
      <c r="F149" t="s">
        <v>56</v>
      </c>
      <c r="G149" t="s">
        <v>391</v>
      </c>
      <c r="H149">
        <v>14998</v>
      </c>
      <c r="I149" t="str">
        <f t="shared" si="25"/>
        <v>,</v>
      </c>
      <c r="J149" t="str">
        <f t="shared" si="26"/>
        <v>{"name":"Welcome to Wedding Hell","alt":"Marriage White Paper, Wedding White Paper","tags":["2022","Korean","TV Show"],"wiki":"https://www.themoviedb.org/tv/196907","post":"14998"},</v>
      </c>
    </row>
    <row r="150" spans="1:10" x14ac:dyDescent="0.25">
      <c r="A150" s="3">
        <f t="shared" si="27"/>
        <v>136</v>
      </c>
      <c r="B150" t="s">
        <v>349</v>
      </c>
      <c r="D150">
        <v>2021</v>
      </c>
      <c r="E150" t="s">
        <v>54</v>
      </c>
      <c r="F150" t="s">
        <v>56</v>
      </c>
      <c r="G150" t="s">
        <v>393</v>
      </c>
      <c r="H150">
        <v>14985</v>
      </c>
      <c r="I150" t="str">
        <f t="shared" si="25"/>
        <v>,</v>
      </c>
      <c r="J150" t="str">
        <f t="shared" si="26"/>
        <v>{"name":"Imitation","alt":"","tags":["2021","Korean","TV Show"],"wiki":"https://www.themoviedb.org/tv/116708","post":"14985"},</v>
      </c>
    </row>
    <row r="151" spans="1:10" x14ac:dyDescent="0.25">
      <c r="A151" s="3">
        <f t="shared" si="27"/>
        <v>137</v>
      </c>
      <c r="B151" t="s">
        <v>350</v>
      </c>
      <c r="C151" t="s">
        <v>395</v>
      </c>
      <c r="D151">
        <v>2022</v>
      </c>
      <c r="E151" t="s">
        <v>54</v>
      </c>
      <c r="F151" t="s">
        <v>56</v>
      </c>
      <c r="G151" t="s">
        <v>394</v>
      </c>
      <c r="H151">
        <v>14976</v>
      </c>
      <c r="I151" t="str">
        <f t="shared" si="25"/>
        <v>,</v>
      </c>
      <c r="J151" t="str">
        <f t="shared" si="26"/>
        <v>{"name":"Remarriage and Desires","alt":"The Black Bride, The Bride of Black, Match VIP","tags":["2022","Korean","TV Show"],"wiki":"https://www.themoviedb.org/tv/133775","post":"14976"},</v>
      </c>
    </row>
    <row r="152" spans="1:10" x14ac:dyDescent="0.25">
      <c r="B152" t="s">
        <v>396</v>
      </c>
      <c r="H152">
        <v>14961</v>
      </c>
    </row>
    <row r="153" spans="1:10" x14ac:dyDescent="0.25">
      <c r="B153" t="s">
        <v>397</v>
      </c>
      <c r="H153">
        <v>14944</v>
      </c>
    </row>
    <row r="154" spans="1:10" x14ac:dyDescent="0.25">
      <c r="B154" t="s">
        <v>398</v>
      </c>
      <c r="H154">
        <v>14927</v>
      </c>
    </row>
    <row r="155" spans="1:10" x14ac:dyDescent="0.25">
      <c r="B155" t="s">
        <v>399</v>
      </c>
      <c r="H155">
        <v>14924</v>
      </c>
    </row>
    <row r="156" spans="1:10" x14ac:dyDescent="0.25">
      <c r="B156" t="s">
        <v>400</v>
      </c>
      <c r="H156">
        <v>14873</v>
      </c>
    </row>
    <row r="157" spans="1:10" x14ac:dyDescent="0.25">
      <c r="B157" t="s">
        <v>401</v>
      </c>
      <c r="H157">
        <v>14822</v>
      </c>
    </row>
    <row r="158" spans="1:10" x14ac:dyDescent="0.25">
      <c r="B158" t="s">
        <v>402</v>
      </c>
      <c r="H158">
        <v>14839</v>
      </c>
    </row>
    <row r="159" spans="1:10" x14ac:dyDescent="0.25">
      <c r="B159" t="s">
        <v>403</v>
      </c>
      <c r="H159">
        <v>14856</v>
      </c>
    </row>
    <row r="160" spans="1:10" x14ac:dyDescent="0.25">
      <c r="B160" t="s">
        <v>404</v>
      </c>
      <c r="H160">
        <v>14805</v>
      </c>
    </row>
    <row r="161" spans="2:8" x14ac:dyDescent="0.25">
      <c r="B161" t="s">
        <v>405</v>
      </c>
      <c r="H161">
        <v>14772</v>
      </c>
    </row>
    <row r="162" spans="2:8" x14ac:dyDescent="0.25">
      <c r="B162" t="s">
        <v>406</v>
      </c>
      <c r="H162">
        <v>14783</v>
      </c>
    </row>
    <row r="163" spans="2:8" x14ac:dyDescent="0.25">
      <c r="B163" t="s">
        <v>407</v>
      </c>
      <c r="H163">
        <v>14794</v>
      </c>
    </row>
    <row r="164" spans="2:8" x14ac:dyDescent="0.25">
      <c r="B164" t="s">
        <v>408</v>
      </c>
      <c r="H164">
        <v>14769</v>
      </c>
    </row>
    <row r="165" spans="2:8" x14ac:dyDescent="0.25">
      <c r="B165" t="s">
        <v>409</v>
      </c>
      <c r="H165">
        <v>14764</v>
      </c>
    </row>
    <row r="166" spans="2:8" x14ac:dyDescent="0.25">
      <c r="B166" t="s">
        <v>410</v>
      </c>
      <c r="H166">
        <v>14766</v>
      </c>
    </row>
    <row r="167" spans="2:8" x14ac:dyDescent="0.25">
      <c r="B167" t="s">
        <v>411</v>
      </c>
      <c r="H167">
        <v>14761</v>
      </c>
    </row>
    <row r="168" spans="2:8" x14ac:dyDescent="0.25">
      <c r="B168" t="s">
        <v>412</v>
      </c>
      <c r="H168">
        <v>14758</v>
      </c>
    </row>
    <row r="169" spans="2:8" x14ac:dyDescent="0.25">
      <c r="B169" t="s">
        <v>413</v>
      </c>
      <c r="H169">
        <v>14755</v>
      </c>
    </row>
    <row r="170" spans="2:8" x14ac:dyDescent="0.25">
      <c r="B170" t="s">
        <v>414</v>
      </c>
      <c r="H170">
        <v>14738</v>
      </c>
    </row>
    <row r="171" spans="2:8" x14ac:dyDescent="0.25">
      <c r="B171" t="s">
        <v>415</v>
      </c>
      <c r="H171">
        <v>14721</v>
      </c>
    </row>
    <row r="172" spans="2:8" x14ac:dyDescent="0.25">
      <c r="B172" t="s">
        <v>416</v>
      </c>
      <c r="H172">
        <v>14700</v>
      </c>
    </row>
    <row r="173" spans="2:8" x14ac:dyDescent="0.25">
      <c r="B173" t="s">
        <v>417</v>
      </c>
      <c r="H173">
        <v>14683</v>
      </c>
    </row>
    <row r="174" spans="2:8" x14ac:dyDescent="0.25">
      <c r="B174" t="s">
        <v>418</v>
      </c>
      <c r="H174">
        <v>14666</v>
      </c>
    </row>
    <row r="175" spans="2:8" x14ac:dyDescent="0.25">
      <c r="B175" t="s">
        <v>419</v>
      </c>
      <c r="H175">
        <v>14649</v>
      </c>
    </row>
    <row r="176" spans="2:8" x14ac:dyDescent="0.25">
      <c r="B176" t="s">
        <v>420</v>
      </c>
      <c r="H176">
        <v>14636</v>
      </c>
    </row>
    <row r="177" spans="2:8" x14ac:dyDescent="0.25">
      <c r="B177" t="s">
        <v>421</v>
      </c>
      <c r="H177">
        <v>14619</v>
      </c>
    </row>
    <row r="178" spans="2:8" x14ac:dyDescent="0.25">
      <c r="B178" t="s">
        <v>422</v>
      </c>
      <c r="H178">
        <v>14616</v>
      </c>
    </row>
    <row r="179" spans="2:8" x14ac:dyDescent="0.25">
      <c r="B179" t="s">
        <v>423</v>
      </c>
      <c r="H179">
        <v>14595</v>
      </c>
    </row>
    <row r="180" spans="2:8" x14ac:dyDescent="0.25">
      <c r="B180" t="s">
        <v>424</v>
      </c>
      <c r="H180">
        <v>14606</v>
      </c>
    </row>
    <row r="181" spans="2:8" x14ac:dyDescent="0.25">
      <c r="B181" t="s">
        <v>425</v>
      </c>
      <c r="H181">
        <v>14578</v>
      </c>
    </row>
    <row r="182" spans="2:8" x14ac:dyDescent="0.25">
      <c r="B182" t="s">
        <v>426</v>
      </c>
      <c r="H182">
        <v>14575</v>
      </c>
    </row>
    <row r="183" spans="2:8" x14ac:dyDescent="0.25">
      <c r="B183" t="s">
        <v>427</v>
      </c>
      <c r="H183">
        <v>14562</v>
      </c>
    </row>
    <row r="184" spans="2:8" x14ac:dyDescent="0.25">
      <c r="B184" t="s">
        <v>428</v>
      </c>
      <c r="H184">
        <v>14545</v>
      </c>
    </row>
    <row r="185" spans="2:8" x14ac:dyDescent="0.25">
      <c r="B185" t="s">
        <v>429</v>
      </c>
      <c r="H185">
        <v>14528</v>
      </c>
    </row>
    <row r="186" spans="2:8" x14ac:dyDescent="0.25">
      <c r="B186" t="s">
        <v>430</v>
      </c>
      <c r="H186">
        <v>14511</v>
      </c>
    </row>
    <row r="187" spans="2:8" x14ac:dyDescent="0.25">
      <c r="B187" t="s">
        <v>431</v>
      </c>
      <c r="H187">
        <v>14494</v>
      </c>
    </row>
    <row r="188" spans="2:8" x14ac:dyDescent="0.25">
      <c r="B188" t="s">
        <v>432</v>
      </c>
      <c r="H188">
        <v>14485</v>
      </c>
    </row>
    <row r="189" spans="2:8" x14ac:dyDescent="0.25">
      <c r="B189" t="s">
        <v>433</v>
      </c>
      <c r="H189">
        <v>14478</v>
      </c>
    </row>
  </sheetData>
  <sortState xmlns:xlrd2="http://schemas.microsoft.com/office/spreadsheetml/2017/richdata2" ref="B15:H1053">
    <sortCondition ref="B15:B1053"/>
  </sortState>
  <phoneticPr fontId="2"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37B5AD-DE81-48CC-BFEB-A8E886237247}">
  <dimension ref="A1:H12"/>
  <sheetViews>
    <sheetView workbookViewId="0">
      <selection activeCell="B3" sqref="B3"/>
    </sheetView>
  </sheetViews>
  <sheetFormatPr defaultRowHeight="15" x14ac:dyDescent="0.25"/>
  <cols>
    <col min="1" max="1" width="14.85546875" bestFit="1" customWidth="1"/>
  </cols>
  <sheetData>
    <row r="1" spans="1:8" x14ac:dyDescent="0.25">
      <c r="A1" s="1">
        <f ca="1">NOW()</f>
        <v>45082.535390046294</v>
      </c>
      <c r="B1">
        <f ca="1">DAY(A1)</f>
        <v>5</v>
      </c>
      <c r="C1" t="str">
        <f ca="1">_xlfn.XLOOKUP(F1,G1:G12,H1:H12)</f>
        <v>Jun</v>
      </c>
      <c r="D1">
        <f ca="1">YEAR(A1)</f>
        <v>2023</v>
      </c>
      <c r="F1">
        <f ca="1">MONTH(A1)</f>
        <v>6</v>
      </c>
      <c r="G1">
        <v>1</v>
      </c>
      <c r="H1" t="s">
        <v>20</v>
      </c>
    </row>
    <row r="2" spans="1:8" x14ac:dyDescent="0.25">
      <c r="G2">
        <v>2</v>
      </c>
      <c r="H2" t="s">
        <v>21</v>
      </c>
    </row>
    <row r="3" spans="1:8" x14ac:dyDescent="0.25">
      <c r="B3" t="str">
        <f ca="1">B1&amp;" "&amp;C1&amp;" "&amp;D1</f>
        <v>5 Jun 2023</v>
      </c>
      <c r="G3">
        <v>3</v>
      </c>
      <c r="H3" t="s">
        <v>22</v>
      </c>
    </row>
    <row r="4" spans="1:8" x14ac:dyDescent="0.25">
      <c r="G4">
        <v>4</v>
      </c>
      <c r="H4" t="s">
        <v>23</v>
      </c>
    </row>
    <row r="5" spans="1:8" x14ac:dyDescent="0.25">
      <c r="G5">
        <v>5</v>
      </c>
      <c r="H5" t="s">
        <v>24</v>
      </c>
    </row>
    <row r="6" spans="1:8" x14ac:dyDescent="0.25">
      <c r="G6">
        <v>6</v>
      </c>
      <c r="H6" t="s">
        <v>25</v>
      </c>
    </row>
    <row r="7" spans="1:8" x14ac:dyDescent="0.25">
      <c r="G7">
        <v>7</v>
      </c>
      <c r="H7" t="s">
        <v>26</v>
      </c>
    </row>
    <row r="8" spans="1:8" x14ac:dyDescent="0.25">
      <c r="G8">
        <v>8</v>
      </c>
      <c r="H8" t="s">
        <v>27</v>
      </c>
    </row>
    <row r="9" spans="1:8" x14ac:dyDescent="0.25">
      <c r="G9">
        <v>9</v>
      </c>
      <c r="H9" t="s">
        <v>28</v>
      </c>
    </row>
    <row r="10" spans="1:8" x14ac:dyDescent="0.25">
      <c r="G10">
        <v>10</v>
      </c>
      <c r="H10" t="s">
        <v>29</v>
      </c>
    </row>
    <row r="11" spans="1:8" x14ac:dyDescent="0.25">
      <c r="G11">
        <v>11</v>
      </c>
      <c r="H11" t="s">
        <v>30</v>
      </c>
    </row>
    <row r="12" spans="1:8" x14ac:dyDescent="0.25">
      <c r="G12">
        <v>12</v>
      </c>
      <c r="H12" t="s">
        <v>31</v>
      </c>
    </row>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JSON Forge</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Hephaestus</dc:creator>
  <cp:lastModifiedBy>Hephaestus</cp:lastModifiedBy>
  <dcterms:created xsi:type="dcterms:W3CDTF">2015-06-05T18:17:20Z</dcterms:created>
  <dcterms:modified xsi:type="dcterms:W3CDTF">2023-06-05T06:51:04Z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2023-04-04T20:47:36Z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f120f4a6-a032-4354-a207-e5023c125eab</vt:lpwstr>
  </property>
  <property fmtid="{D5CDD505-2E9C-101B-9397-08002B2CF9AE}" pid="7" name="MSIP_Label_defa4170-0d19-0005-0004-bc88714345d2_ActionId">
    <vt:lpwstr>4a10aabb-fcc8-4df4-9516-c3475bb4df31</vt:lpwstr>
  </property>
  <property fmtid="{D5CDD505-2E9C-101B-9397-08002B2CF9AE}" pid="8" name="MSIP_Label_defa4170-0d19-0005-0004-bc88714345d2_ContentBits">
    <vt:lpwstr>0</vt:lpwstr>
  </property>
</Properties>
</file>