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<sst xmlns="http://schemas.openxmlformats.org/spreadsheetml/2006/main" count="574" uniqueCount="269">
  <si>
    <t xml:space="preserve">Catala case study: US Tax Code, Section 121</t>
  </si>
  <si>
    <t xml:space="preserve">Détails de la soumission</t>
  </si>
  <si>
    <t xml:space="preserve">ID</t>
  </si>
  <si>
    <t xml:space="preserve">Username</t>
  </si>
  <si>
    <t xml:space="preserve">Time</t>
  </si>
  <si>
    <t xml:space="preserve">1.  Do you understand the project? Is there anything that is unclear about it?</t>
  </si>
  <si>
    <t xml:space="preserve">Project OK?</t>
  </si>
  <si>
    <t xml:space="preserve">2. Can you read the code without getting a headache?</t>
  </si>
  <si>
    <t xml:space="preserve">Headache?</t>
  </si>
  <si>
    <t xml:space="preserve">3. Can you understand the code? </t>
  </si>
  <si>
    <t xml:space="preserve">Understand?</t>
  </si>
  <si>
    <t xml:space="preserve">4. Can you link the code to the meaning of the law it codifies?</t>
  </si>
  <si>
    <t xml:space="preserve">Meaning?</t>
  </si>
  <si>
    <t xml:space="preserve">5. Can you certify that the code does exactly what the law says and nothing more? If not, are there any mistakes in the code?</t>
  </si>
  <si>
    <t xml:space="preserve">Able to certify?</t>
  </si>
  <si>
    <t xml:space="preserve">Bug found?</t>
  </si>
  <si>
    <t xml:space="preserve">6. Do you have in mind any other law to which the same process could be applied?</t>
  </si>
  <si>
    <t xml:space="preserve">7. Do you have any other comments?</t>
  </si>
  <si>
    <t xml:space="preserve">Question</t>
  </si>
  <si>
    <t xml:space="preserve">1. Project OK?</t>
  </si>
  <si>
    <t xml:space="preserve">2. Headache?</t>
  </si>
  <si>
    <t xml:space="preserve">4. Meaning?</t>
  </si>
  <si>
    <t xml:space="preserve">5. Able to certify?</t>
  </si>
  <si>
    <t xml:space="preserve">1</t>
  </si>
  <si>
    <t xml:space="preserve">Axelle</t>
  </si>
  <si>
    <t xml:space="preserve">Before</t>
  </si>
  <si>
    <t xml:space="preserve">No answer</t>
  </si>
  <si>
    <t xml:space="preserve">It's a bit complicated to read but I think with a bit of practice, it will be easier.</t>
  </si>
  <si>
    <t xml:space="preserve">Mixed</t>
  </si>
  <si>
    <t xml:space="preserve">Yes I can but It's complicated to be familiar with all the terms used in the code that are in green. </t>
  </si>
  <si>
    <t xml:space="preserve">Yes, all the conditions from the article is in the code.</t>
  </si>
  <si>
    <t xml:space="preserve">Yes</t>
  </si>
  <si>
    <t xml:space="preserve">I think it transcribes the law well.</t>
  </si>
  <si>
    <t xml:space="preserve">No</t>
  </si>
  <si>
    <t xml:space="preserve">Maybe you could applied that in Labor law : when there is an unfair dismissal, a scale must apply. Maybe this scale could be transformed into a code. </t>
  </si>
  <si>
    <t xml:space="preserve">/</t>
  </si>
  <si>
    <t xml:space="preserve">Answer</t>
  </si>
  <si>
    <t xml:space="preserve">After</t>
  </si>
  <si>
    <t xml:space="preserve">30</t>
  </si>
  <si>
    <t xml:space="preserve">Axelle2</t>
  </si>
  <si>
    <t xml:space="preserve">Still a bit complicated to understand</t>
  </si>
  <si>
    <t xml:space="preserve">Yes, with difficulties and time I can read it.</t>
  </si>
  <si>
    <t xml:space="preserve">Even after the explanations, I don't see any mistake... </t>
  </si>
  <si>
    <t xml:space="preserve">3</t>
  </si>
  <si>
    <t xml:space="preserve">Eleonore</t>
  </si>
  <si>
    <t xml:space="preserve">Yes I understand the project.</t>
  </si>
  <si>
    <t xml:space="preserve">I can read it without getting a headache and because there is no numbers it doesn't scare me that much.</t>
  </si>
  <si>
    <t xml:space="preserve">I can only understand the code partially. First I don't really know if the "@" is really what it is, or its meaning. Neither the "period.end - @ period.begin". Also, "for periods in periods of"</t>
  </si>
  <si>
    <t xml:space="preserve">I can only partially link the code to the meaning of the law it codifies. Or I can link it, because it basically reads as the same lines, but I do not understand why it translates as it does.</t>
  </si>
  <si>
    <t xml:space="preserve">I have no idea as I do not entirely understand the code.</t>
  </si>
  <si>
    <t xml:space="preserve">No certification</t>
  </si>
  <si>
    <t xml:space="preserve">Maybe some rules of damages, remedies.</t>
  </si>
  <si>
    <t xml:space="preserve">Are the colours meant to be or are they just used for the example? ie. will you keep them in the final product?</t>
  </si>
  <si>
    <t xml:space="preserve">20</t>
  </si>
  <si>
    <t xml:space="preserve">Eléonore</t>
  </si>
  <si>
    <t xml:space="preserve">Yes.</t>
  </si>
  <si>
    <t xml:space="preserve">Now that I understand the signs better, it's easier.</t>
  </si>
  <si>
    <t xml:space="preserve">I could not really trust myself enough to find any mistake.</t>
  </si>
  <si>
    <t xml:space="preserve">Idem.</t>
  </si>
  <si>
    <t xml:space="preserve">4</t>
  </si>
  <si>
    <t xml:space="preserve">Eneko Louchez</t>
  </si>
  <si>
    <t xml:space="preserve">I understood it</t>
  </si>
  <si>
    <t xml:space="preserve">I can't read it without the real text because I don't have the reasoning of a programmer</t>
  </si>
  <si>
    <t xml:space="preserve">Yes but I had to read it twice </t>
  </si>
  <si>
    <t xml:space="preserve">Only partially because it was hard for me to understand the reasoning </t>
  </si>
  <si>
    <t xml:space="preserve">I haven't found any bug</t>
  </si>
  <si>
    <t xml:space="preserve">We can use it on criminal law because in this matter the interpretation of the law should be strict and you could easily stay away from misinterpretation </t>
  </si>
  <si>
    <t xml:space="preserve">31</t>
  </si>
  <si>
    <t xml:space="preserve">EL</t>
  </si>
  <si>
    <t xml:space="preserve">It's clear</t>
  </si>
  <si>
    <t xml:space="preserve">Yes more easily</t>
  </si>
  <si>
    <t xml:space="preserve">Yes with all the explanations </t>
  </si>
  <si>
    <t xml:space="preserve">Lines 55/62</t>
  </si>
  <si>
    <t xml:space="preserve">Criminal law</t>
  </si>
  <si>
    <t xml:space="preserve">Total</t>
  </si>
  <si>
    <t xml:space="preserve">19</t>
  </si>
  <si>
    <t xml:space="preserve">DS</t>
  </si>
  <si>
    <t xml:space="preserve">I understand the projet. </t>
  </si>
  <si>
    <t xml:space="preserve">I can read the code. </t>
  </si>
  <si>
    <t xml:space="preserve">The code is understandable. I understood the parts of the "if" and "else" but I did not understand the definition.</t>
  </si>
  <si>
    <t xml:space="preserve">Yes. </t>
  </si>
  <si>
    <t xml:space="preserve">I don't think the code is saying something more in the "if", "then, and "else".</t>
  </si>
  <si>
    <t xml:space="preserve">33</t>
  </si>
  <si>
    <t xml:space="preserve">DS2</t>
  </si>
  <si>
    <t xml:space="preserve">The code is not getting me a headache.</t>
  </si>
  <si>
    <t xml:space="preserve">I understand better the definition and the use of the @. </t>
  </si>
  <si>
    <t xml:space="preserve">9</t>
  </si>
  <si>
    <t xml:space="preserve">Marie</t>
  </si>
  <si>
    <t xml:space="preserve">Yes I understand the project and the context. </t>
  </si>
  <si>
    <t xml:space="preserve">I find the code is more easy to watch than other code I might have seen before. I find it orderly and the colors help, but it remains code, so a bit complicated. </t>
  </si>
  <si>
    <t xml:space="preserve">I think that the part "scope" is clear.(lines 31 to 41). Then I can see the different situation with the "if" and the first "else" but then I find that the conditions written in purple are a less clear. 
One part that is more easy to understand is all the "context" (line 6 to 22)</t>
  </si>
  <si>
    <t xml:space="preserve">The part "context" are more easy than the rest to link to the law. Then I can understand that there are conditions, but I have difficulties understanding the bottom of these conditions witch the code. </t>
  </si>
  <si>
    <t xml:space="preserve">27</t>
  </si>
  <si>
    <t xml:space="preserve">Marie2</t>
  </si>
  <si>
    <t xml:space="preserve">Yes, the colors helps but its still complicated because of the "code" style. </t>
  </si>
  <si>
    <t xml:space="preserve">I can understand the code better after the explication, specially the explication of the symbols. 
The literary style which explains the code, which will not be taken into account by the algorithm, remains more complicated to understand than the legislative text.</t>
  </si>
  <si>
    <t xml:space="preserve">I still find the lines 43 to 49 hard to understand </t>
  </si>
  <si>
    <t xml:space="preserve">I understand that this code was simplified for legal worker to understand it, but I still think that somepeople with a particular appetite for code understand it more easily. But it's a great projet !</t>
  </si>
  <si>
    <t xml:space="preserve">17</t>
  </si>
  <si>
    <t xml:space="preserve">Camille </t>
  </si>
  <si>
    <t xml:space="preserve">No </t>
  </si>
  <si>
    <t xml:space="preserve">I could only understand partially (I understood the "if" and the "then" but the definitions where quite difficult to understand regarding the law)</t>
  </si>
  <si>
    <t xml:space="preserve">Only partially because I understand the text but the code language is difficult (to see the translation). </t>
  </si>
  <si>
    <t xml:space="preserve">I can't certify that the code does exactly what the law says and nothing more. I can't say if there is a mistake. </t>
  </si>
  <si>
    <t xml:space="preserve">In intellectual property law (trademark, patent)</t>
  </si>
  <si>
    <t xml:space="preserve">26</t>
  </si>
  <si>
    <t xml:space="preserve">Camille</t>
  </si>
  <si>
    <t xml:space="preserve">yes</t>
  </si>
  <si>
    <t xml:space="preserve">No for me is still not pleasing to watch </t>
  </si>
  <si>
    <t xml:space="preserve">IP law or corporate law (taxes again) </t>
  </si>
  <si>
    <t xml:space="preserve">no </t>
  </si>
  <si>
    <t xml:space="preserve">11</t>
  </si>
  <si>
    <t xml:space="preserve">Chloé</t>
  </si>
  <si>
    <t xml:space="preserve">Yes I do understand the need to transform the law into code by minimizing the scope of possible errors by using a language that's accessible to law professionals and computer scientists </t>
  </si>
  <si>
    <t xml:space="preserve">Yes it is pretty easy to read, maybe the dull green color is not the easiest to read in the document given </t>
  </si>
  <si>
    <t xml:space="preserve">I'm struggling to understand all the different usages of the term "period" in "periods", I understood the law itself but I do not comprehend the logic behind the phrase of definition for the aggregated period of times.
And i do not understand why the under or equal 730 days for the usage of property as principal residence when I understood that it has to be 2years or more</t>
  </si>
  <si>
    <t xml:space="preserve">yes I can </t>
  </si>
  <si>
    <t xml:space="preserve">Some things just seams a bit off for me as explained above, there is a misinterpretation of the texte because it states that the period of own age and usage don't have to overlap when in reality they are necessarily overlapping at some point. 
</t>
  </si>
  <si>
    <t xml:space="preserve">Some social benefits calculations could be translated like this I thing </t>
  </si>
  <si>
    <t xml:space="preserve">It's a really great projet that should be implemented in as many field as possible</t>
  </si>
  <si>
    <t xml:space="preserve">22</t>
  </si>
  <si>
    <t xml:space="preserve">Chloe</t>
  </si>
  <si>
    <t xml:space="preserve">Yes I still do </t>
  </si>
  <si>
    <t xml:space="preserve">The light blue/green color is still quite hard to read sometimes for me </t>
  </si>
  <si>
    <t xml:space="preserve">I can understand it better, but the part of the aggregating 5 years is still a bit confusing </t>
  </si>
  <si>
    <t xml:space="preserve">Yes I can </t>
  </si>
  <si>
    <t xml:space="preserve">I have the same answer as before on the end of the code and the period of usage </t>
  </si>
  <si>
    <t xml:space="preserve">Social benefits calculations or anything that has to be calculated even authors remuneration for instance</t>
  </si>
  <si>
    <t xml:space="preserve">12</t>
  </si>
  <si>
    <t xml:space="preserve">C.L</t>
  </si>
  <si>
    <t xml:space="preserve">Yes, I understand the project. Everything is clear.</t>
  </si>
  <si>
    <t xml:space="preserve">The code seems to be readable.</t>
  </si>
  <si>
    <t xml:space="preserve">Yes I can understand almost everything. </t>
  </si>
  <si>
    <t xml:space="preserve">No I'm not sure I can</t>
  </si>
  <si>
    <t xml:space="preserve">I can't certify but in my opinion there doesn't seem to be any bugs.</t>
  </si>
  <si>
    <t xml:space="preserve">I can't find any other domain</t>
  </si>
  <si>
    <t xml:space="preserve">32</t>
  </si>
  <si>
    <t xml:space="preserve">C.L.bis</t>
  </si>
  <si>
    <t xml:space="preserve">Yes better with the explanations </t>
  </si>
  <si>
    <t xml:space="preserve">Yes, it's fine.</t>
  </si>
  <si>
    <t xml:space="preserve">it's always a bit difficult but it's doable</t>
  </si>
  <si>
    <t xml:space="preserve">Yes </t>
  </si>
  <si>
    <t xml:space="preserve">Now I think that there is a bug </t>
  </si>
  <si>
    <t xml:space="preserve">still not</t>
  </si>
  <si>
    <t xml:space="preserve">15</t>
  </si>
  <si>
    <t xml:space="preserve">IL</t>
  </si>
  <si>
    <t xml:space="preserve">The project is understandable and seems necessary considering how fast the law can change and the huge amount of data that must be dealt with </t>
  </si>
  <si>
    <t xml:space="preserve">Thanks to the different colors it seems easier to read, but if the text was written in black then the amount of lines could be off-putting  </t>
  </si>
  <si>
    <t xml:space="preserve">After we were explained the article of the US tax code it feels easier to understand the code </t>
  </si>
  <si>
    <t xml:space="preserve">It is quite easy for the "scope section 121" because it is detailed and the different colors for the different elements below help understand better. The lines 55 to 64 also seem quite easy to understand as long as the law text was well understood </t>
  </si>
  <si>
    <t xml:space="preserve">I cannot certify it but after reading it several times I think that the code indeed does what the law says  </t>
  </si>
  <si>
    <t xml:space="preserve">The colors are really helpful </t>
  </si>
  <si>
    <t xml:space="preserve">28</t>
  </si>
  <si>
    <t xml:space="preserve">LI</t>
  </si>
  <si>
    <t xml:space="preserve">Yes, same answer  </t>
  </si>
  <si>
    <t xml:space="preserve">The symboles are more understandable after the explanation</t>
  </si>
  <si>
    <t xml:space="preserve">The lines 32 to 42 are understandable and really helpful, and from line 43 to the end it is important to have the previous lines in mind </t>
  </si>
  <si>
    <t xml:space="preserve">Yes, same answer </t>
  </si>
  <si>
    <t xml:space="preserve">I can't really see any mistakes </t>
  </si>
  <si>
    <t xml:space="preserve">Maybe to calculate the incomes that workers should earn but that probably already exists  </t>
  </si>
  <si>
    <t xml:space="preserve">The colors are helpful and some signs should be changed or else there should be a dictionary so that everyone could have the same interpretation for each symbol </t>
  </si>
  <si>
    <t xml:space="preserve">13</t>
  </si>
  <si>
    <t xml:space="preserve">theforceiswithyou</t>
  </si>
  <si>
    <t xml:space="preserve">all good.</t>
  </si>
  <si>
    <t xml:space="preserve">yes.</t>
  </si>
  <si>
    <t xml:space="preserve">i can understand the most of it.</t>
  </si>
  <si>
    <t xml:space="preserve">yes is clear.</t>
  </si>
  <si>
    <t xml:space="preserve">Certify no, because i don't have the competence to judge such pointy work. It seems alike.</t>
  </si>
  <si>
    <t xml:space="preserve">no. régimes matrimoniaux maybe?</t>
  </si>
  <si>
    <t xml:space="preserve">no.</t>
  </si>
  <si>
    <t xml:space="preserve">29</t>
  </si>
  <si>
    <t xml:space="preserve">thereturnoftheforce</t>
  </si>
  <si>
    <t xml:space="preserve">Way better with the explanations.</t>
  </si>
  <si>
    <t xml:space="preserve">still hard but better. Not used to read this type of language.</t>
  </si>
  <si>
    <t xml:space="preserve">no mistakes.</t>
  </si>
  <si>
    <t xml:space="preserve">14</t>
  </si>
  <si>
    <t xml:space="preserve">Lils</t>
  </si>
  <si>
    <t xml:space="preserve">I understand the project: if a lawyer and a programmer have to work together on coding a law article, using pair programming, both need to understand the language used to be efficient. </t>
  </si>
  <si>
    <t xml:space="preserve">Yes, it is a little bit complicated and I think certain lines will require more explanation for me to understand them fully but all steps are displayed quite clearly.</t>
  </si>
  <si>
    <t xml:space="preserve">Not all of it. This is quite confusing: 
45 if date_of_sale_or_exchange 6@ period.begin +@ 5 year then
46 period.end -@ period.begin
47 else (if date_of_sale_or_exchange &gt;@ period.end +@ 5 year then
48 0 day
49 else ((period.end +@ 5 year) -@ date_of_sale_or_exchange))
50 )
But the part on the "income excluded from gross income" is pretty clear to me. Especially translating years into a day count, I think it makes it easier to understand. 
</t>
  </si>
  <si>
    <t xml:space="preserve">Yes, I think putting a line that explains which part of the law is about to be coded is really helpful to make that connection, I am referring to the "definition" on lines 43, 53, 59 etc. </t>
  </si>
  <si>
    <t xml:space="preserve">I don't think I would be able to tell if there is any mistake in the code because I don't feel like I understand the setting like the way everything is arranged ? </t>
  </si>
  <si>
    <t xml:space="preserve">I think it is easier to code Tax Law because it envolves calculating. 
Maybe inheritance law?</t>
  </si>
  <si>
    <t xml:space="preserve">34</t>
  </si>
  <si>
    <t xml:space="preserve">lils </t>
  </si>
  <si>
    <t xml:space="preserve">Yes, i still do :) </t>
  </si>
  <si>
    <t xml:space="preserve">Yes, now that I know what the symbols refer to, it is way easier to read it.</t>
  </si>
  <si>
    <t xml:space="preserve">I am still a little confused about the part on aggregate periods from last five years (from line 43 etc.) because I don't really understand the phrasing, like the (.begin) and (.end). How does that frame the period?</t>
  </si>
  <si>
    <t xml:space="preserve">Yes, this is quite clear </t>
  </si>
  <si>
    <t xml:space="preserve">No, I think i am not able to see if there is any mistake.</t>
  </si>
  <si>
    <t xml:space="preserve">I think inheritance law and like articles about matrimonial regimes could be coded that way, perhaps, since they involve repartition et computation ? </t>
  </si>
  <si>
    <t xml:space="preserve">I think this project is very interesting and, I hope you'll manage to develop it. </t>
  </si>
  <si>
    <t xml:space="preserve">2</t>
  </si>
  <si>
    <t xml:space="preserve">Student DCN</t>
  </si>
  <si>
    <t xml:space="preserve">I think the code is pleasing to watch, if I compare it with other I read with a data scientist </t>
  </si>
  <si>
    <t xml:space="preserve">Yes I think </t>
  </si>
  <si>
    <t xml:space="preserve">I think we can not certify that the code will do only what the law say. But, it is easier in tax law than in criminal law.</t>
  </si>
  <si>
    <t xml:space="preserve">I think all laws that refers to indemnisation of economical prejudice.</t>
  </si>
  <si>
    <t xml:space="preserve">5</t>
  </si>
  <si>
    <t xml:space="preserve">Yes we understand the project ! </t>
  </si>
  <si>
    <t xml:space="preserve">Yes, I found the code is pleasing to watch and it is easier thanks to the explanation above in english.</t>
  </si>
  <si>
    <t xml:space="preserve">Yes, in comparison with the text it is not so difficult even I don't know anything about computer science and algorithm language</t>
  </si>
  <si>
    <t xml:space="preserve">Yes ! I'm not an expert in tax law but thanks to the section 121 I success to do so</t>
  </si>
  <si>
    <t xml:space="preserve">I can't find a mistake</t>
  </si>
  <si>
    <t xml:space="preserve">Social law</t>
  </si>
  <si>
    <t xml:space="preserve">6</t>
  </si>
  <si>
    <t xml:space="preserve">Lady gaga</t>
  </si>
  <si>
    <t xml:space="preserve">Yes I think ! It's about calculating incomes </t>
  </si>
  <si>
    <t xml:space="preserve">No ! </t>
  </si>
  <si>
    <t xml:space="preserve">A little bit yes </t>
  </si>
  <si>
    <t xml:space="preserve">Yes I think, but i'm not a computer scientist </t>
  </si>
  <si>
    <t xml:space="preserve">I guess there is no mistake </t>
  </si>
  <si>
    <t xml:space="preserve">No... </t>
  </si>
  <si>
    <t xml:space="preserve">It's very interesting but difficult for student in law to understand :) </t>
  </si>
  <si>
    <t xml:space="preserve">7</t>
  </si>
  <si>
    <t xml:space="preserve">DCN student </t>
  </si>
  <si>
    <t xml:space="preserve">yes it's about the us TAX code</t>
  </si>
  <si>
    <t xml:space="preserve">non it's hard to read for a law student </t>
  </si>
  <si>
    <t xml:space="preserve">yes it codifies tax law </t>
  </si>
  <si>
    <t xml:space="preserve">everything seems correct </t>
  </si>
  <si>
    <t xml:space="preserve">no</t>
  </si>
  <si>
    <t xml:space="preserve">8</t>
  </si>
  <si>
    <t xml:space="preserve">sm </t>
  </si>
  <si>
    <t xml:space="preserve">Yes I understand it. </t>
  </si>
  <si>
    <t xml:space="preserve">I understand the main ideas and the global functionning. </t>
  </si>
  <si>
    <t xml:space="preserve">Yes, because the code help us finding the conditions of the application of the law it codifies. </t>
  </si>
  <si>
    <t xml:space="preserve">It maybe could be applied for : 
- company law 
- or for advertising law (I'm thinkin about a law about alcohol advertising which contains many conditions, so this process could be applied). </t>
  </si>
  <si>
    <t xml:space="preserve">10</t>
  </si>
  <si>
    <t xml:space="preserve">Oscar </t>
  </si>
  <si>
    <t xml:space="preserve">Yes, the main goal is to translate Article of the law in Code</t>
  </si>
  <si>
    <t xml:space="preserve">It’s kind of difficult, but when we have the explications, it’s getting clearer. Even clearer if we have the article, and some law notions. </t>
  </si>
  <si>
    <t xml:space="preserve">Yes we can, there is three possibilities, which depend on the duration of the obligation. </t>
  </si>
  <si>
    <t xml:space="preserve">It’s about the five year prescription of an obligation. </t>
  </si>
  <si>
    <t xml:space="preserve">The definition in the Code seems a little bit confusing. This is not the same langage at the end of the sentence, that in the begining of it. There is no dashes, so maybe it could be a mistake. </t>
  </si>
  <si>
    <t xml:space="preserve">We could apply this on every prescrition law, but it’s seems difficult to me to apply this on copyright for instance. </t>
  </si>
  <si>
    <t xml:space="preserve">16</t>
  </si>
  <si>
    <t xml:space="preserve">Ammirati</t>
  </si>
  <si>
    <t xml:space="preserve">i do </t>
  </si>
  <si>
    <t xml:space="preserve">kind of </t>
  </si>
  <si>
    <t xml:space="preserve">no i dont know</t>
  </si>
  <si>
    <t xml:space="preserve">i just saw this kind of thing in fiscality </t>
  </si>
  <si>
    <t xml:space="preserve">18</t>
  </si>
  <si>
    <t xml:space="preserve">Julia</t>
  </si>
  <si>
    <t xml:space="preserve">Yes, it is clear.</t>
  </si>
  <si>
    <t xml:space="preserve">more or less, I think it is more an habit to take </t>
  </si>
  <si>
    <t xml:space="preserve">the written part is very clear and explains the lines written after but the following lines are more difficult to understand</t>
  </si>
  <si>
    <t xml:space="preserve">it is very difficult to the link the code and the meaning of the law </t>
  </si>
  <si>
    <t xml:space="preserve">no I can't </t>
  </si>
  <si>
    <t xml:space="preserve">maybe law taxes in france </t>
  </si>
  <si>
    <t xml:space="preserve">21</t>
  </si>
  <si>
    <t xml:space="preserve">Student1</t>
  </si>
  <si>
    <t xml:space="preserve">I do</t>
  </si>
  <si>
    <t xml:space="preserve">It takes time to get familiar with it, but once it's done it's completely doable</t>
  </si>
  <si>
    <t xml:space="preserve">a bit</t>
  </si>
  <si>
    <t xml:space="preserve">inheritance law</t>
  </si>
  <si>
    <t xml:space="preserve">23</t>
  </si>
  <si>
    <t xml:space="preserve">Yes I do</t>
  </si>
  <si>
    <t xml:space="preserve">Yes !</t>
  </si>
  <si>
    <t xml:space="preserve">No I am not able</t>
  </si>
  <si>
    <t xml:space="preserve">24</t>
  </si>
  <si>
    <t xml:space="preserve">Yes I do </t>
  </si>
  <si>
    <t xml:space="preserve">Yes haha it's more easier </t>
  </si>
  <si>
    <t xml:space="preserve">Yes I guess </t>
  </si>
  <si>
    <t xml:space="preserve">Yes Intellectual property for the remuneration of the author </t>
  </si>
  <si>
    <t xml:space="preserve">25</t>
  </si>
  <si>
    <t xml:space="preserve">Yes I can</t>
  </si>
  <si>
    <t xml:space="preserve">I can</t>
  </si>
  <si>
    <t xml:space="preserve">No I can't</t>
  </si>
  <si>
    <t xml:space="preserve">Also the same, law's about indemnisations</t>
  </si>
</sst>
</file>

<file path=xl/styles.xml><?xml version="1.0" encoding="utf-8"?>
<styleSheet xmlns="http://schemas.openxmlformats.org/spreadsheetml/2006/main">
  <numFmts count="2">
    <numFmt numFmtId="164" formatCode="General"/>
    <numFmt numFmtId="165" formatCode="0\ %"/>
  </numFmts>
  <fonts count="4">
    <font>
      <sz val="11"/>
      <name val="Verdana"/>
      <family val="0"/>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999999"/>
        <bgColor rgb="FF808080"/>
      </patternFill>
    </fill>
    <fill>
      <patternFill patternType="solid">
        <fgColor rgb="FFDDDDDD"/>
        <bgColor rgb="FFCC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tru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false" indent="0" shrinkToFit="tru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true"/>
      <protection locked="true" hidden="false"/>
    </xf>
    <xf numFmtId="164" fontId="0" fillId="3" borderId="1" xfId="0" applyFont="true" applyBorder="true" applyAlignment="true" applyProtection="false">
      <alignment horizontal="left" vertical="bottom" textRotation="0" wrapText="false" indent="0" shrinkToFit="tru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X5" activeCellId="0" sqref="X5"/>
    </sheetView>
  </sheetViews>
  <sheetFormatPr defaultRowHeight="13.8" zeroHeight="false" outlineLevelRow="0" outlineLevelCol="0"/>
  <cols>
    <col collapsed="false" customWidth="true" hidden="false" outlineLevel="0" max="1" min="1" style="0" width="3.31"/>
    <col collapsed="false" customWidth="true" hidden="false" outlineLevel="0" max="2" min="2" style="0" width="16.87"/>
    <col collapsed="false" customWidth="true" hidden="false" outlineLevel="0" max="3" min="3" style="0" width="7.94"/>
    <col collapsed="false" customWidth="true" hidden="false" outlineLevel="0" max="4" min="4" style="0" width="32.96"/>
    <col collapsed="false" customWidth="true" hidden="false" outlineLevel="0" max="5" min="5" style="0" width="13"/>
    <col collapsed="false" customWidth="true" hidden="false" outlineLevel="0" max="6" min="6" style="0" width="29.77"/>
    <col collapsed="false" customWidth="true" hidden="false" outlineLevel="0" max="7" min="7" style="0" width="10.47"/>
    <col collapsed="false" customWidth="true" hidden="false" outlineLevel="0" max="8" min="8" style="0" width="29.1"/>
    <col collapsed="false" customWidth="true" hidden="false" outlineLevel="0" max="9" min="9" style="0" width="10.69"/>
    <col collapsed="false" customWidth="true" hidden="false" outlineLevel="0" max="10" min="10" style="0" width="30.09"/>
    <col collapsed="false" customWidth="true" hidden="false" outlineLevel="0" max="11" min="11" style="0" width="8.51"/>
    <col collapsed="false" customWidth="true" hidden="false" outlineLevel="0" max="12" min="12" style="0" width="42.66"/>
    <col collapsed="false" customWidth="true" hidden="false" outlineLevel="0" max="13" min="13" style="0" width="13.23"/>
    <col collapsed="false" customWidth="true" hidden="false" outlineLevel="0" max="14" min="14" style="0" width="13.45"/>
    <col collapsed="false" customWidth="true" hidden="false" outlineLevel="0" max="15" min="15" style="0" width="35.28"/>
    <col collapsed="false" customWidth="true" hidden="false" outlineLevel="0" max="16" min="16" style="0" width="37.04"/>
    <col collapsed="false" customWidth="true" hidden="false" outlineLevel="0" max="1025" min="17" style="0" width="8.51"/>
  </cols>
  <sheetData>
    <row r="1" customFormat="false" ht="13.8" hidden="false" customHeight="false" outlineLevel="0" collapsed="false">
      <c r="A1" s="1" t="s">
        <v>0</v>
      </c>
    </row>
    <row r="2" customFormat="false" ht="13.8" hidden="false" customHeight="false" outlineLevel="0" collapsed="false">
      <c r="A2" s="0" t="s">
        <v>1</v>
      </c>
    </row>
    <row r="3" customFormat="false" ht="12.75" hidden="false" customHeight="true" outlineLevel="0" collapsed="false">
      <c r="A3" s="2" t="s">
        <v>2</v>
      </c>
      <c r="B3" s="2" t="s">
        <v>3</v>
      </c>
      <c r="C3" s="2" t="s">
        <v>4</v>
      </c>
      <c r="D3" s="3" t="s">
        <v>5</v>
      </c>
      <c r="E3" s="2" t="s">
        <v>6</v>
      </c>
      <c r="F3" s="3" t="s">
        <v>7</v>
      </c>
      <c r="G3" s="2" t="s">
        <v>8</v>
      </c>
      <c r="H3" s="3" t="s">
        <v>9</v>
      </c>
      <c r="I3" s="2" t="s">
        <v>10</v>
      </c>
      <c r="J3" s="3" t="s">
        <v>11</v>
      </c>
      <c r="K3" s="2" t="s">
        <v>12</v>
      </c>
      <c r="L3" s="3" t="s">
        <v>13</v>
      </c>
      <c r="M3" s="2" t="s">
        <v>14</v>
      </c>
      <c r="N3" s="2" t="s">
        <v>15</v>
      </c>
      <c r="O3" s="3" t="s">
        <v>16</v>
      </c>
      <c r="P3" s="3" t="s">
        <v>17</v>
      </c>
      <c r="R3" s="4" t="s">
        <v>18</v>
      </c>
      <c r="S3" s="5" t="s">
        <v>19</v>
      </c>
      <c r="T3" s="5"/>
      <c r="U3" s="5" t="s">
        <v>20</v>
      </c>
      <c r="V3" s="5"/>
      <c r="W3" s="5" t="s">
        <v>21</v>
      </c>
      <c r="X3" s="5"/>
      <c r="Y3" s="5" t="s">
        <v>22</v>
      </c>
      <c r="Z3" s="5"/>
    </row>
    <row r="4" customFormat="false" ht="12.75" hidden="false" customHeight="true" outlineLevel="0" collapsed="false">
      <c r="A4" s="6" t="s">
        <v>23</v>
      </c>
      <c r="B4" s="6" t="s">
        <v>24</v>
      </c>
      <c r="C4" s="7" t="s">
        <v>25</v>
      </c>
      <c r="D4" s="8"/>
      <c r="E4" s="7" t="s">
        <v>26</v>
      </c>
      <c r="F4" s="8" t="s">
        <v>27</v>
      </c>
      <c r="G4" s="7" t="s">
        <v>28</v>
      </c>
      <c r="H4" s="8" t="s">
        <v>29</v>
      </c>
      <c r="I4" s="9" t="s">
        <v>28</v>
      </c>
      <c r="J4" s="8" t="s">
        <v>30</v>
      </c>
      <c r="K4" s="9" t="s">
        <v>31</v>
      </c>
      <c r="L4" s="8" t="s">
        <v>32</v>
      </c>
      <c r="M4" s="9" t="s">
        <v>31</v>
      </c>
      <c r="N4" s="9" t="s">
        <v>33</v>
      </c>
      <c r="O4" s="8" t="s">
        <v>34</v>
      </c>
      <c r="P4" s="8" t="s">
        <v>35</v>
      </c>
      <c r="R4" s="10" t="s">
        <v>36</v>
      </c>
      <c r="S4" s="10" t="s">
        <v>25</v>
      </c>
      <c r="T4" s="10" t="s">
        <v>37</v>
      </c>
      <c r="U4" s="10" t="s">
        <v>25</v>
      </c>
      <c r="V4" s="10" t="s">
        <v>37</v>
      </c>
      <c r="W4" s="10" t="s">
        <v>25</v>
      </c>
      <c r="X4" s="10" t="s">
        <v>37</v>
      </c>
      <c r="Y4" s="10" t="s">
        <v>25</v>
      </c>
      <c r="Z4" s="10" t="s">
        <v>37</v>
      </c>
    </row>
    <row r="5" customFormat="false" ht="12.75" hidden="false" customHeight="true" outlineLevel="0" collapsed="false">
      <c r="A5" s="6" t="s">
        <v>38</v>
      </c>
      <c r="B5" s="6" t="s">
        <v>39</v>
      </c>
      <c r="C5" s="7" t="s">
        <v>37</v>
      </c>
      <c r="D5" s="8" t="s">
        <v>31</v>
      </c>
      <c r="E5" s="7" t="s">
        <v>31</v>
      </c>
      <c r="F5" s="8" t="s">
        <v>40</v>
      </c>
      <c r="G5" s="7" t="s">
        <v>28</v>
      </c>
      <c r="H5" s="8" t="s">
        <v>41</v>
      </c>
      <c r="I5" s="9" t="s">
        <v>31</v>
      </c>
      <c r="J5" s="8" t="s">
        <v>31</v>
      </c>
      <c r="K5" s="9" t="s">
        <v>31</v>
      </c>
      <c r="L5" s="8" t="s">
        <v>42</v>
      </c>
      <c r="M5" s="9" t="s">
        <v>31</v>
      </c>
      <c r="N5" s="9" t="s">
        <v>33</v>
      </c>
      <c r="O5" s="8" t="s">
        <v>35</v>
      </c>
      <c r="P5" s="8" t="s">
        <v>35</v>
      </c>
      <c r="R5" s="10" t="s">
        <v>31</v>
      </c>
      <c r="S5" s="11" t="n">
        <f aca="false">COUNTIFS($C$4:$C$37, "=Before",$E$4:$E$37, "=Yes")</f>
        <v>18</v>
      </c>
      <c r="T5" s="11" t="n">
        <f aca="false">COUNTIFS($C$4:$C$37, "=After",$E$4:$E$37, "=Yes")</f>
        <v>14</v>
      </c>
      <c r="U5" s="11" t="n">
        <f aca="false">COUNTIFS($C$4:$C$37, "=Before",$G$4:$G$37, "=Yes")</f>
        <v>5</v>
      </c>
      <c r="V5" s="11" t="n">
        <f aca="false">COUNTIFS($C$4:$C$37, "=After",$G$4:$G$37, "=Yes")</f>
        <v>1</v>
      </c>
      <c r="W5" s="11" t="n">
        <f aca="false">COUNTIFS($C$4:$C$37, "=Before",$K$4:$K$37, "=Yes")</f>
        <v>12</v>
      </c>
      <c r="X5" s="11" t="n">
        <f aca="false">COUNTIFS($C$4:$C$37, "=After",$K$4:$K$37, "=Yes")</f>
        <v>14</v>
      </c>
      <c r="Y5" s="11" t="n">
        <f aca="false">COUNTIFS($C$4:$C$37, "=Before",$M$4:$M$37, "=Yes")</f>
        <v>10</v>
      </c>
      <c r="Z5" s="11" t="n">
        <f aca="false">COUNTIFS($C$4:$C$37, "=After",$M$4:$M$37, "=Yes")</f>
        <v>7</v>
      </c>
    </row>
    <row r="6" customFormat="false" ht="12.75" hidden="false" customHeight="true" outlineLevel="0" collapsed="false">
      <c r="A6" s="6" t="s">
        <v>43</v>
      </c>
      <c r="B6" s="6" t="s">
        <v>44</v>
      </c>
      <c r="C6" s="7" t="s">
        <v>25</v>
      </c>
      <c r="D6" s="8" t="s">
        <v>45</v>
      </c>
      <c r="E6" s="7" t="s">
        <v>31</v>
      </c>
      <c r="F6" s="8" t="s">
        <v>46</v>
      </c>
      <c r="G6" s="7" t="s">
        <v>33</v>
      </c>
      <c r="H6" s="8" t="s">
        <v>47</v>
      </c>
      <c r="I6" s="9" t="s">
        <v>28</v>
      </c>
      <c r="J6" s="8" t="s">
        <v>48</v>
      </c>
      <c r="K6" s="9" t="s">
        <v>28</v>
      </c>
      <c r="L6" s="8" t="s">
        <v>49</v>
      </c>
      <c r="M6" s="9" t="s">
        <v>33</v>
      </c>
      <c r="N6" s="9" t="s">
        <v>50</v>
      </c>
      <c r="O6" s="8" t="s">
        <v>51</v>
      </c>
      <c r="P6" s="8" t="s">
        <v>52</v>
      </c>
      <c r="R6" s="10" t="s">
        <v>28</v>
      </c>
      <c r="S6" s="11" t="n">
        <f aca="false">COUNTIFS($C$4:$C$37, "=Before",$E$4:$E$37, "=Mixed")</f>
        <v>0</v>
      </c>
      <c r="T6" s="11" t="n">
        <f aca="false">COUNTIFS($C$4:$C$37, "=After",$E$4:$E$37, "=Mixed")</f>
        <v>0</v>
      </c>
      <c r="U6" s="11" t="n">
        <f aca="false">COUNTIFS($C$4:$C$37, "=Before",$G$4:$G$37, "=Mixed")</f>
        <v>6</v>
      </c>
      <c r="V6" s="11" t="n">
        <f aca="false">COUNTIFS($C$4:$C$37, "=After",$G$4:$G$37, "=Mixed")</f>
        <v>2</v>
      </c>
      <c r="W6" s="11" t="n">
        <f aca="false">COUNTIFS($C$4:$C$37, "=Before",$K$4:$K$37, "=Mixed")</f>
        <v>5</v>
      </c>
      <c r="X6" s="11" t="n">
        <f aca="false">COUNTIFS($C$4:$C$37, "=After",$K$4:$K$37, "=Mixed")</f>
        <v>1</v>
      </c>
      <c r="Y6" s="11" t="n">
        <f aca="false">COUNTIFS($C$4:$C$37, "=Before",$M$4:$M$37, "=Mixed")</f>
        <v>0</v>
      </c>
      <c r="Z6" s="11" t="n">
        <f aca="false">COUNTIFS($C$4:$C$37, "=After",$M$4:$M$37, "=Mixed")</f>
        <v>0</v>
      </c>
    </row>
    <row r="7" customFormat="false" ht="12.75" hidden="false" customHeight="true" outlineLevel="0" collapsed="false">
      <c r="A7" s="6" t="s">
        <v>53</v>
      </c>
      <c r="B7" s="6" t="s">
        <v>54</v>
      </c>
      <c r="C7" s="7" t="s">
        <v>37</v>
      </c>
      <c r="D7" s="8" t="s">
        <v>55</v>
      </c>
      <c r="E7" s="7" t="s">
        <v>31</v>
      </c>
      <c r="F7" s="8" t="s">
        <v>56</v>
      </c>
      <c r="G7" s="7" t="s">
        <v>33</v>
      </c>
      <c r="H7" s="8" t="s">
        <v>55</v>
      </c>
      <c r="I7" s="9" t="s">
        <v>31</v>
      </c>
      <c r="J7" s="8" t="s">
        <v>55</v>
      </c>
      <c r="K7" s="9" t="s">
        <v>31</v>
      </c>
      <c r="L7" s="8" t="s">
        <v>57</v>
      </c>
      <c r="M7" s="9" t="s">
        <v>33</v>
      </c>
      <c r="N7" s="9" t="s">
        <v>50</v>
      </c>
      <c r="O7" s="8" t="s">
        <v>58</v>
      </c>
      <c r="P7" s="8" t="s">
        <v>58</v>
      </c>
      <c r="R7" s="10" t="s">
        <v>33</v>
      </c>
      <c r="S7" s="11" t="n">
        <f aca="false">COUNTIFS($C$4:$C$37, "=Before",$E$4:$E$37, "=No")</f>
        <v>0</v>
      </c>
      <c r="T7" s="11" t="n">
        <f aca="false">COUNTIFS($C$4:$C$37, "=After",$E$4:$E$37, "=No")</f>
        <v>0</v>
      </c>
      <c r="U7" s="11" t="n">
        <f aca="false">COUNTIFS($C$4:$C$37, "=Before",$G$4:$G$37, "=No")</f>
        <v>8</v>
      </c>
      <c r="V7" s="11" t="n">
        <f aca="false">COUNTIFS($C$4:$C$37, "=After",$G$4:$G$37, "=No")</f>
        <v>12</v>
      </c>
      <c r="W7" s="11" t="n">
        <f aca="false">COUNTIFS($C$4:$C$37, "=Before",$K$4:$K$37, "=No")</f>
        <v>2</v>
      </c>
      <c r="X7" s="11" t="n">
        <f aca="false">COUNTIFS($C$4:$C$37, "=After",$K$4:$K$37, "=No")</f>
        <v>0</v>
      </c>
      <c r="Y7" s="11" t="n">
        <f aca="false">COUNTIFS($C$4:$C$37, "=Before",$M$4:$M$37, "=No")</f>
        <v>8</v>
      </c>
      <c r="Z7" s="11" t="n">
        <f aca="false">COUNTIFS($C$4:$C$37, "=After",$M$4:$M$37, "=No")</f>
        <v>5</v>
      </c>
    </row>
    <row r="8" customFormat="false" ht="12.75" hidden="false" customHeight="true" outlineLevel="0" collapsed="false">
      <c r="A8" s="6" t="s">
        <v>59</v>
      </c>
      <c r="B8" s="6" t="s">
        <v>60</v>
      </c>
      <c r="C8" s="7" t="s">
        <v>25</v>
      </c>
      <c r="D8" s="8" t="s">
        <v>61</v>
      </c>
      <c r="E8" s="7" t="s">
        <v>31</v>
      </c>
      <c r="F8" s="8" t="s">
        <v>62</v>
      </c>
      <c r="G8" s="7" t="s">
        <v>31</v>
      </c>
      <c r="H8" s="8" t="s">
        <v>63</v>
      </c>
      <c r="I8" s="9" t="s">
        <v>31</v>
      </c>
      <c r="J8" s="8" t="s">
        <v>64</v>
      </c>
      <c r="K8" s="9" t="s">
        <v>28</v>
      </c>
      <c r="L8" s="8" t="s">
        <v>65</v>
      </c>
      <c r="M8" s="9" t="s">
        <v>31</v>
      </c>
      <c r="N8" s="9" t="s">
        <v>33</v>
      </c>
      <c r="O8" s="8" t="s">
        <v>66</v>
      </c>
      <c r="P8" s="8"/>
      <c r="R8" s="10" t="s">
        <v>26</v>
      </c>
      <c r="S8" s="11" t="n">
        <f aca="false">COUNTIFS($C$4:$C$37, "=Before",$E$4:$E$37, "=No answer")</f>
        <v>1</v>
      </c>
      <c r="T8" s="11" t="n">
        <f aca="false">COUNTIFS($C$4:$C$37, "=After",$E$4:$E$37, "=No answer")</f>
        <v>1</v>
      </c>
      <c r="U8" s="11" t="n">
        <f aca="false">COUNTIFS($C$4:$C$37, "=Before",$G$4:$G$37, "=No answer")</f>
        <v>0</v>
      </c>
      <c r="V8" s="11" t="n">
        <f aca="false">COUNTIFS($C$4:$C$37, "=After",$G$4:$G$37, "=No answer")</f>
        <v>0</v>
      </c>
      <c r="W8" s="11" t="n">
        <f aca="false">COUNTIFS($C$4:$C$37, "=Before",$K$4:$K$37, "=No answer")</f>
        <v>0</v>
      </c>
      <c r="X8" s="11" t="n">
        <f aca="false">COUNTIFS($C$4:$C$37, "=After",$K$4:$K$37, "=No answer")</f>
        <v>0</v>
      </c>
      <c r="Y8" s="11" t="n">
        <f aca="false">COUNTIFS($C$4:$C$37, "=Before",$M$4:$M$37, "=No answer")</f>
        <v>1</v>
      </c>
      <c r="Z8" s="11" t="n">
        <f aca="false">COUNTIFS($C$4:$C$37, "=After",$M$4:$M$37, "=No answer")</f>
        <v>3</v>
      </c>
    </row>
    <row r="9" customFormat="false" ht="12.75" hidden="false" customHeight="true" outlineLevel="0" collapsed="false">
      <c r="A9" s="6" t="s">
        <v>67</v>
      </c>
      <c r="B9" s="6" t="s">
        <v>68</v>
      </c>
      <c r="C9" s="7" t="s">
        <v>37</v>
      </c>
      <c r="D9" s="8" t="s">
        <v>69</v>
      </c>
      <c r="E9" s="7" t="s">
        <v>31</v>
      </c>
      <c r="F9" s="8" t="s">
        <v>70</v>
      </c>
      <c r="G9" s="7" t="s">
        <v>33</v>
      </c>
      <c r="H9" s="8" t="s">
        <v>71</v>
      </c>
      <c r="I9" s="9" t="s">
        <v>31</v>
      </c>
      <c r="J9" s="8" t="s">
        <v>31</v>
      </c>
      <c r="K9" s="9" t="s">
        <v>31</v>
      </c>
      <c r="L9" s="8" t="s">
        <v>72</v>
      </c>
      <c r="M9" s="9" t="s">
        <v>31</v>
      </c>
      <c r="N9" s="9" t="s">
        <v>31</v>
      </c>
      <c r="O9" s="8" t="s">
        <v>73</v>
      </c>
      <c r="P9" s="8"/>
      <c r="R9" s="10" t="s">
        <v>74</v>
      </c>
      <c r="S9" s="10" t="n">
        <f aca="false">SUM(S$5:S$8)</f>
        <v>19</v>
      </c>
      <c r="T9" s="10" t="n">
        <f aca="false">SUM(T$5:T$8)</f>
        <v>15</v>
      </c>
      <c r="U9" s="10" t="n">
        <f aca="false">SUM(U$5:U$8)</f>
        <v>19</v>
      </c>
      <c r="V9" s="10" t="n">
        <f aca="false">SUM(V$5:V$8)</f>
        <v>15</v>
      </c>
      <c r="W9" s="10" t="n">
        <f aca="false">SUM(W$5:W$8)</f>
        <v>19</v>
      </c>
      <c r="X9" s="10" t="n">
        <f aca="false">SUM(X$5:X$8)</f>
        <v>15</v>
      </c>
      <c r="Y9" s="10" t="n">
        <f aca="false">SUM(Y$5:Y$8)</f>
        <v>19</v>
      </c>
      <c r="Z9" s="10" t="n">
        <f aca="false">SUM(Z$5:Z$8)</f>
        <v>15</v>
      </c>
    </row>
    <row r="10" customFormat="false" ht="12.75" hidden="false" customHeight="true" outlineLevel="0" collapsed="false">
      <c r="A10" s="6" t="s">
        <v>75</v>
      </c>
      <c r="B10" s="6" t="s">
        <v>76</v>
      </c>
      <c r="C10" s="7" t="s">
        <v>25</v>
      </c>
      <c r="D10" s="8" t="s">
        <v>77</v>
      </c>
      <c r="E10" s="7" t="s">
        <v>31</v>
      </c>
      <c r="F10" s="8" t="s">
        <v>78</v>
      </c>
      <c r="G10" s="7" t="s">
        <v>33</v>
      </c>
      <c r="H10" s="8" t="s">
        <v>79</v>
      </c>
      <c r="I10" s="9" t="s">
        <v>28</v>
      </c>
      <c r="J10" s="8" t="s">
        <v>80</v>
      </c>
      <c r="K10" s="9" t="s">
        <v>31</v>
      </c>
      <c r="L10" s="8" t="s">
        <v>81</v>
      </c>
      <c r="M10" s="9" t="s">
        <v>33</v>
      </c>
      <c r="N10" s="9" t="s">
        <v>50</v>
      </c>
      <c r="O10" s="8"/>
      <c r="P10" s="8"/>
    </row>
    <row r="11" customFormat="false" ht="12.75" hidden="false" customHeight="true" outlineLevel="0" collapsed="false">
      <c r="A11" s="6" t="s">
        <v>82</v>
      </c>
      <c r="B11" s="6" t="s">
        <v>83</v>
      </c>
      <c r="C11" s="7" t="s">
        <v>37</v>
      </c>
      <c r="D11" s="8"/>
      <c r="E11" s="7" t="s">
        <v>26</v>
      </c>
      <c r="F11" s="8" t="s">
        <v>84</v>
      </c>
      <c r="G11" s="7" t="s">
        <v>33</v>
      </c>
      <c r="H11" s="8" t="s">
        <v>85</v>
      </c>
      <c r="I11" s="9" t="s">
        <v>31</v>
      </c>
      <c r="J11" s="8" t="s">
        <v>31</v>
      </c>
      <c r="K11" s="9" t="s">
        <v>31</v>
      </c>
      <c r="L11" s="8"/>
      <c r="M11" s="9" t="s">
        <v>26</v>
      </c>
      <c r="N11" s="9" t="s">
        <v>26</v>
      </c>
      <c r="O11" s="8"/>
      <c r="P11" s="8"/>
    </row>
    <row r="12" customFormat="false" ht="12.75" hidden="false" customHeight="true" outlineLevel="0" collapsed="false">
      <c r="A12" s="6" t="s">
        <v>86</v>
      </c>
      <c r="B12" s="6" t="s">
        <v>87</v>
      </c>
      <c r="C12" s="7" t="s">
        <v>25</v>
      </c>
      <c r="D12" s="8" t="s">
        <v>88</v>
      </c>
      <c r="E12" s="7" t="s">
        <v>31</v>
      </c>
      <c r="F12" s="8" t="s">
        <v>89</v>
      </c>
      <c r="G12" s="7" t="s">
        <v>28</v>
      </c>
      <c r="H12" s="12" t="s">
        <v>90</v>
      </c>
      <c r="I12" s="9" t="s">
        <v>28</v>
      </c>
      <c r="J12" s="8" t="s">
        <v>91</v>
      </c>
      <c r="K12" s="9" t="s">
        <v>28</v>
      </c>
      <c r="L12" s="8"/>
      <c r="M12" s="9" t="s">
        <v>26</v>
      </c>
      <c r="N12" s="9" t="s">
        <v>26</v>
      </c>
      <c r="O12" s="8"/>
      <c r="P12" s="8"/>
      <c r="R12" s="4" t="s">
        <v>18</v>
      </c>
      <c r="S12" s="5" t="s">
        <v>19</v>
      </c>
      <c r="T12" s="5"/>
      <c r="U12" s="5" t="s">
        <v>20</v>
      </c>
      <c r="V12" s="5"/>
      <c r="W12" s="5" t="s">
        <v>21</v>
      </c>
      <c r="X12" s="5"/>
      <c r="Y12" s="5" t="s">
        <v>22</v>
      </c>
      <c r="Z12" s="5"/>
    </row>
    <row r="13" customFormat="false" ht="12.75" hidden="false" customHeight="true" outlineLevel="0" collapsed="false">
      <c r="A13" s="6" t="s">
        <v>92</v>
      </c>
      <c r="B13" s="6" t="s">
        <v>93</v>
      </c>
      <c r="C13" s="7" t="s">
        <v>37</v>
      </c>
      <c r="D13" s="8" t="s">
        <v>31</v>
      </c>
      <c r="E13" s="7" t="s">
        <v>31</v>
      </c>
      <c r="F13" s="8" t="s">
        <v>94</v>
      </c>
      <c r="G13" s="7" t="s">
        <v>28</v>
      </c>
      <c r="H13" s="12" t="s">
        <v>95</v>
      </c>
      <c r="I13" s="9" t="s">
        <v>31</v>
      </c>
      <c r="J13" s="8" t="s">
        <v>96</v>
      </c>
      <c r="K13" s="9" t="s">
        <v>28</v>
      </c>
      <c r="L13" s="8"/>
      <c r="M13" s="9" t="s">
        <v>26</v>
      </c>
      <c r="N13" s="9" t="s">
        <v>26</v>
      </c>
      <c r="O13" s="8"/>
      <c r="P13" s="8" t="s">
        <v>97</v>
      </c>
      <c r="R13" s="10" t="s">
        <v>36</v>
      </c>
      <c r="S13" s="10" t="s">
        <v>25</v>
      </c>
      <c r="T13" s="10" t="s">
        <v>37</v>
      </c>
      <c r="U13" s="10" t="s">
        <v>25</v>
      </c>
      <c r="V13" s="10" t="s">
        <v>37</v>
      </c>
      <c r="W13" s="10" t="s">
        <v>25</v>
      </c>
      <c r="X13" s="10" t="s">
        <v>37</v>
      </c>
      <c r="Y13" s="10" t="s">
        <v>25</v>
      </c>
      <c r="Z13" s="10" t="s">
        <v>37</v>
      </c>
    </row>
    <row r="14" customFormat="false" ht="12.75" hidden="false" customHeight="true" outlineLevel="0" collapsed="false">
      <c r="A14" s="6" t="s">
        <v>98</v>
      </c>
      <c r="B14" s="6" t="s">
        <v>99</v>
      </c>
      <c r="C14" s="7" t="s">
        <v>25</v>
      </c>
      <c r="D14" s="8" t="s">
        <v>31</v>
      </c>
      <c r="E14" s="7" t="s">
        <v>31</v>
      </c>
      <c r="F14" s="8" t="s">
        <v>100</v>
      </c>
      <c r="G14" s="7" t="s">
        <v>33</v>
      </c>
      <c r="H14" s="8" t="s">
        <v>101</v>
      </c>
      <c r="I14" s="9" t="s">
        <v>28</v>
      </c>
      <c r="J14" s="8" t="s">
        <v>102</v>
      </c>
      <c r="K14" s="9" t="s">
        <v>28</v>
      </c>
      <c r="L14" s="13" t="s">
        <v>103</v>
      </c>
      <c r="M14" s="9" t="s">
        <v>33</v>
      </c>
      <c r="N14" s="9" t="s">
        <v>50</v>
      </c>
      <c r="O14" s="8" t="s">
        <v>104</v>
      </c>
      <c r="P14" s="8" t="s">
        <v>33</v>
      </c>
      <c r="R14" s="10" t="s">
        <v>31</v>
      </c>
      <c r="S14" s="14" t="n">
        <f aca="false">S5/S$9</f>
        <v>0.947368421052632</v>
      </c>
      <c r="T14" s="14" t="n">
        <f aca="false">T5/T$9</f>
        <v>0.933333333333333</v>
      </c>
      <c r="U14" s="14" t="n">
        <f aca="false">U5/U$9</f>
        <v>0.263157894736842</v>
      </c>
      <c r="V14" s="14" t="n">
        <f aca="false">V5/V$9</f>
        <v>0.0666666666666667</v>
      </c>
      <c r="W14" s="14" t="n">
        <f aca="false">W5/W$9</f>
        <v>0.631578947368421</v>
      </c>
      <c r="X14" s="14" t="n">
        <f aca="false">X5/X$9</f>
        <v>0.933333333333333</v>
      </c>
      <c r="Y14" s="14" t="n">
        <f aca="false">Y5/Y$9</f>
        <v>0.526315789473684</v>
      </c>
      <c r="Z14" s="14" t="n">
        <f aca="false">Z5/Z$9</f>
        <v>0.466666666666667</v>
      </c>
    </row>
    <row r="15" customFormat="false" ht="12.75" hidden="false" customHeight="true" outlineLevel="0" collapsed="false">
      <c r="A15" s="6" t="s">
        <v>105</v>
      </c>
      <c r="B15" s="6" t="s">
        <v>106</v>
      </c>
      <c r="C15" s="7" t="s">
        <v>37</v>
      </c>
      <c r="D15" s="8" t="s">
        <v>107</v>
      </c>
      <c r="E15" s="7" t="s">
        <v>31</v>
      </c>
      <c r="F15" s="8" t="s">
        <v>108</v>
      </c>
      <c r="G15" s="7" t="s">
        <v>33</v>
      </c>
      <c r="H15" s="8" t="s">
        <v>31</v>
      </c>
      <c r="I15" s="9" t="s">
        <v>31</v>
      </c>
      <c r="J15" s="8" t="s">
        <v>31</v>
      </c>
      <c r="K15" s="9" t="s">
        <v>31</v>
      </c>
      <c r="L15" s="8" t="s">
        <v>31</v>
      </c>
      <c r="M15" s="9" t="s">
        <v>31</v>
      </c>
      <c r="N15" s="9" t="s">
        <v>33</v>
      </c>
      <c r="O15" s="8" t="s">
        <v>109</v>
      </c>
      <c r="P15" s="8" t="s">
        <v>110</v>
      </c>
      <c r="R15" s="10" t="s">
        <v>28</v>
      </c>
      <c r="S15" s="14" t="n">
        <f aca="false">S6/S$9</f>
        <v>0</v>
      </c>
      <c r="T15" s="14" t="n">
        <f aca="false">T6/T$9</f>
        <v>0</v>
      </c>
      <c r="U15" s="14" t="n">
        <f aca="false">U6/U$9</f>
        <v>0.31578947368421</v>
      </c>
      <c r="V15" s="14" t="n">
        <f aca="false">V6/V$9</f>
        <v>0.133333333333333</v>
      </c>
      <c r="W15" s="14" t="n">
        <f aca="false">W6/W$9</f>
        <v>0.263157894736842</v>
      </c>
      <c r="X15" s="14" t="n">
        <f aca="false">X6/X$9</f>
        <v>0.0666666666666667</v>
      </c>
      <c r="Y15" s="14" t="n">
        <f aca="false">Y6/Y$9</f>
        <v>0</v>
      </c>
      <c r="Z15" s="14" t="n">
        <f aca="false">Z6/Z$9</f>
        <v>0</v>
      </c>
    </row>
    <row r="16" customFormat="false" ht="12.75" hidden="false" customHeight="true" outlineLevel="0" collapsed="false">
      <c r="A16" s="6" t="s">
        <v>111</v>
      </c>
      <c r="B16" s="6" t="s">
        <v>112</v>
      </c>
      <c r="C16" s="7" t="s">
        <v>25</v>
      </c>
      <c r="D16" s="8" t="s">
        <v>113</v>
      </c>
      <c r="E16" s="7" t="s">
        <v>31</v>
      </c>
      <c r="F16" s="8" t="s">
        <v>114</v>
      </c>
      <c r="G16" s="7" t="s">
        <v>33</v>
      </c>
      <c r="H16" s="12" t="s">
        <v>115</v>
      </c>
      <c r="I16" s="9" t="s">
        <v>28</v>
      </c>
      <c r="J16" s="8" t="s">
        <v>116</v>
      </c>
      <c r="K16" s="9" t="s">
        <v>31</v>
      </c>
      <c r="L16" s="12" t="s">
        <v>117</v>
      </c>
      <c r="M16" s="9" t="s">
        <v>31</v>
      </c>
      <c r="N16" s="9" t="s">
        <v>33</v>
      </c>
      <c r="O16" s="8" t="s">
        <v>118</v>
      </c>
      <c r="P16" s="8" t="s">
        <v>119</v>
      </c>
      <c r="R16" s="10" t="s">
        <v>33</v>
      </c>
      <c r="S16" s="14" t="n">
        <f aca="false">S7/S$9</f>
        <v>0</v>
      </c>
      <c r="T16" s="14" t="n">
        <f aca="false">T7/T$9</f>
        <v>0</v>
      </c>
      <c r="U16" s="14" t="n">
        <f aca="false">U7/U$9</f>
        <v>0.421052631578947</v>
      </c>
      <c r="V16" s="14" t="n">
        <f aca="false">V7/V$9</f>
        <v>0.8</v>
      </c>
      <c r="W16" s="14" t="n">
        <f aca="false">W7/W$9</f>
        <v>0.105263157894737</v>
      </c>
      <c r="X16" s="14" t="n">
        <f aca="false">X7/X$9</f>
        <v>0</v>
      </c>
      <c r="Y16" s="14" t="n">
        <f aca="false">Y7/Y$9</f>
        <v>0.421052631578947</v>
      </c>
      <c r="Z16" s="14" t="n">
        <f aca="false">Z7/Z$9</f>
        <v>0.333333333333333</v>
      </c>
    </row>
    <row r="17" customFormat="false" ht="12.75" hidden="false" customHeight="true" outlineLevel="0" collapsed="false">
      <c r="A17" s="6" t="s">
        <v>120</v>
      </c>
      <c r="B17" s="6" t="s">
        <v>121</v>
      </c>
      <c r="C17" s="7" t="s">
        <v>37</v>
      </c>
      <c r="D17" s="8" t="s">
        <v>122</v>
      </c>
      <c r="E17" s="7" t="s">
        <v>31</v>
      </c>
      <c r="F17" s="8" t="s">
        <v>123</v>
      </c>
      <c r="G17" s="7" t="s">
        <v>33</v>
      </c>
      <c r="H17" s="8" t="s">
        <v>124</v>
      </c>
      <c r="I17" s="9" t="s">
        <v>28</v>
      </c>
      <c r="J17" s="8" t="s">
        <v>125</v>
      </c>
      <c r="K17" s="9" t="s">
        <v>31</v>
      </c>
      <c r="L17" s="8" t="s">
        <v>126</v>
      </c>
      <c r="M17" s="9" t="s">
        <v>31</v>
      </c>
      <c r="N17" s="9" t="s">
        <v>33</v>
      </c>
      <c r="O17" s="8" t="s">
        <v>127</v>
      </c>
      <c r="P17" s="8"/>
      <c r="R17" s="10" t="s">
        <v>26</v>
      </c>
      <c r="S17" s="14" t="n">
        <f aca="false">S8/S$9</f>
        <v>0.0526315789473684</v>
      </c>
      <c r="T17" s="14" t="n">
        <f aca="false">T8/T$9</f>
        <v>0.0666666666666667</v>
      </c>
      <c r="U17" s="14" t="n">
        <f aca="false">U8/U$9</f>
        <v>0</v>
      </c>
      <c r="V17" s="14" t="n">
        <f aca="false">V8/V$9</f>
        <v>0</v>
      </c>
      <c r="W17" s="14" t="n">
        <f aca="false">W8/W$9</f>
        <v>0</v>
      </c>
      <c r="X17" s="14" t="n">
        <f aca="false">X8/X$9</f>
        <v>0</v>
      </c>
      <c r="Y17" s="14" t="n">
        <f aca="false">Y8/Y$9</f>
        <v>0.0526315789473684</v>
      </c>
      <c r="Z17" s="14" t="n">
        <f aca="false">Z8/Z$9</f>
        <v>0.2</v>
      </c>
    </row>
    <row r="18" customFormat="false" ht="12.75" hidden="false" customHeight="true" outlineLevel="0" collapsed="false">
      <c r="A18" s="6" t="s">
        <v>128</v>
      </c>
      <c r="B18" s="6" t="s">
        <v>129</v>
      </c>
      <c r="C18" s="7" t="s">
        <v>25</v>
      </c>
      <c r="D18" s="8" t="s">
        <v>130</v>
      </c>
      <c r="E18" s="7" t="s">
        <v>31</v>
      </c>
      <c r="F18" s="8" t="s">
        <v>131</v>
      </c>
      <c r="G18" s="7" t="s">
        <v>33</v>
      </c>
      <c r="H18" s="8" t="s">
        <v>132</v>
      </c>
      <c r="I18" s="9" t="s">
        <v>31</v>
      </c>
      <c r="J18" s="8" t="s">
        <v>133</v>
      </c>
      <c r="K18" s="9" t="s">
        <v>33</v>
      </c>
      <c r="L18" s="8" t="s">
        <v>134</v>
      </c>
      <c r="M18" s="9" t="s">
        <v>31</v>
      </c>
      <c r="N18" s="9" t="s">
        <v>50</v>
      </c>
      <c r="O18" s="8" t="s">
        <v>135</v>
      </c>
      <c r="P18" s="8"/>
    </row>
    <row r="19" customFormat="false" ht="12.75" hidden="false" customHeight="true" outlineLevel="0" collapsed="false">
      <c r="A19" s="6" t="s">
        <v>136</v>
      </c>
      <c r="B19" s="6" t="s">
        <v>137</v>
      </c>
      <c r="C19" s="7" t="s">
        <v>37</v>
      </c>
      <c r="D19" s="8" t="s">
        <v>138</v>
      </c>
      <c r="E19" s="7" t="s">
        <v>31</v>
      </c>
      <c r="F19" s="8" t="s">
        <v>139</v>
      </c>
      <c r="G19" s="7" t="s">
        <v>33</v>
      </c>
      <c r="H19" s="8" t="s">
        <v>140</v>
      </c>
      <c r="I19" s="9" t="s">
        <v>31</v>
      </c>
      <c r="J19" s="8" t="s">
        <v>141</v>
      </c>
      <c r="K19" s="9" t="s">
        <v>31</v>
      </c>
      <c r="L19" s="8" t="s">
        <v>142</v>
      </c>
      <c r="M19" s="9" t="s">
        <v>31</v>
      </c>
      <c r="N19" s="9" t="s">
        <v>31</v>
      </c>
      <c r="O19" s="8" t="s">
        <v>143</v>
      </c>
      <c r="P19" s="8"/>
    </row>
    <row r="20" customFormat="false" ht="12.75" hidden="false" customHeight="true" outlineLevel="0" collapsed="false">
      <c r="A20" s="6" t="s">
        <v>144</v>
      </c>
      <c r="B20" s="6" t="s">
        <v>145</v>
      </c>
      <c r="C20" s="7" t="s">
        <v>25</v>
      </c>
      <c r="D20" s="8" t="s">
        <v>146</v>
      </c>
      <c r="E20" s="7" t="s">
        <v>31</v>
      </c>
      <c r="F20" s="8" t="s">
        <v>147</v>
      </c>
      <c r="G20" s="7" t="s">
        <v>28</v>
      </c>
      <c r="H20" s="8" t="s">
        <v>148</v>
      </c>
      <c r="I20" s="9" t="s">
        <v>31</v>
      </c>
      <c r="J20" s="8" t="s">
        <v>149</v>
      </c>
      <c r="K20" s="9" t="s">
        <v>31</v>
      </c>
      <c r="L20" s="8" t="s">
        <v>150</v>
      </c>
      <c r="M20" s="9" t="s">
        <v>31</v>
      </c>
      <c r="N20" s="9" t="s">
        <v>33</v>
      </c>
      <c r="O20" s="8"/>
      <c r="P20" s="8" t="s">
        <v>151</v>
      </c>
    </row>
    <row r="21" customFormat="false" ht="12.75" hidden="false" customHeight="true" outlineLevel="0" collapsed="false">
      <c r="A21" s="6" t="s">
        <v>152</v>
      </c>
      <c r="B21" s="6" t="s">
        <v>153</v>
      </c>
      <c r="C21" s="7" t="s">
        <v>37</v>
      </c>
      <c r="D21" s="8" t="s">
        <v>154</v>
      </c>
      <c r="E21" s="7" t="s">
        <v>31</v>
      </c>
      <c r="F21" s="8" t="s">
        <v>155</v>
      </c>
      <c r="G21" s="7" t="s">
        <v>33</v>
      </c>
      <c r="H21" s="8" t="s">
        <v>156</v>
      </c>
      <c r="I21" s="9" t="s">
        <v>31</v>
      </c>
      <c r="J21" s="8" t="s">
        <v>157</v>
      </c>
      <c r="K21" s="9" t="s">
        <v>31</v>
      </c>
      <c r="L21" s="8" t="s">
        <v>158</v>
      </c>
      <c r="M21" s="9" t="s">
        <v>31</v>
      </c>
      <c r="N21" s="9" t="s">
        <v>33</v>
      </c>
      <c r="O21" s="8" t="s">
        <v>159</v>
      </c>
      <c r="P21" s="8" t="s">
        <v>160</v>
      </c>
    </row>
    <row r="22" customFormat="false" ht="12.75" hidden="false" customHeight="true" outlineLevel="0" collapsed="false">
      <c r="A22" s="6" t="s">
        <v>161</v>
      </c>
      <c r="B22" s="6" t="s">
        <v>162</v>
      </c>
      <c r="C22" s="7" t="s">
        <v>25</v>
      </c>
      <c r="D22" s="8" t="s">
        <v>163</v>
      </c>
      <c r="E22" s="7" t="s">
        <v>31</v>
      </c>
      <c r="F22" s="8" t="s">
        <v>164</v>
      </c>
      <c r="G22" s="7" t="s">
        <v>31</v>
      </c>
      <c r="H22" s="8" t="s">
        <v>165</v>
      </c>
      <c r="I22" s="9" t="s">
        <v>31</v>
      </c>
      <c r="J22" s="8" t="s">
        <v>166</v>
      </c>
      <c r="K22" s="9" t="s">
        <v>31</v>
      </c>
      <c r="L22" s="8" t="s">
        <v>167</v>
      </c>
      <c r="M22" s="9" t="s">
        <v>31</v>
      </c>
      <c r="N22" s="9" t="s">
        <v>33</v>
      </c>
      <c r="O22" s="8" t="s">
        <v>168</v>
      </c>
      <c r="P22" s="8" t="s">
        <v>169</v>
      </c>
    </row>
    <row r="23" customFormat="false" ht="12.75" hidden="false" customHeight="true" outlineLevel="0" collapsed="false">
      <c r="A23" s="6" t="s">
        <v>170</v>
      </c>
      <c r="B23" s="6" t="s">
        <v>171</v>
      </c>
      <c r="C23" s="7" t="s">
        <v>37</v>
      </c>
      <c r="D23" s="8" t="s">
        <v>172</v>
      </c>
      <c r="E23" s="7" t="s">
        <v>31</v>
      </c>
      <c r="F23" s="8" t="s">
        <v>173</v>
      </c>
      <c r="G23" s="7" t="s">
        <v>31</v>
      </c>
      <c r="H23" s="8" t="s">
        <v>164</v>
      </c>
      <c r="I23" s="9" t="s">
        <v>31</v>
      </c>
      <c r="J23" s="8" t="s">
        <v>55</v>
      </c>
      <c r="K23" s="9" t="s">
        <v>31</v>
      </c>
      <c r="L23" s="8" t="s">
        <v>174</v>
      </c>
      <c r="M23" s="9" t="s">
        <v>31</v>
      </c>
      <c r="N23" s="9" t="s">
        <v>33</v>
      </c>
      <c r="O23" s="8" t="s">
        <v>169</v>
      </c>
      <c r="P23" s="8" t="s">
        <v>169</v>
      </c>
    </row>
    <row r="24" customFormat="false" ht="12.75" hidden="false" customHeight="true" outlineLevel="0" collapsed="false">
      <c r="A24" s="6" t="s">
        <v>175</v>
      </c>
      <c r="B24" s="6" t="s">
        <v>176</v>
      </c>
      <c r="C24" s="7" t="s">
        <v>25</v>
      </c>
      <c r="D24" s="8" t="s">
        <v>177</v>
      </c>
      <c r="E24" s="7" t="s">
        <v>31</v>
      </c>
      <c r="F24" s="8" t="s">
        <v>178</v>
      </c>
      <c r="G24" s="7" t="s">
        <v>28</v>
      </c>
      <c r="H24" s="12" t="s">
        <v>179</v>
      </c>
      <c r="I24" s="9" t="s">
        <v>28</v>
      </c>
      <c r="J24" s="8" t="s">
        <v>180</v>
      </c>
      <c r="K24" s="9" t="s">
        <v>31</v>
      </c>
      <c r="L24" s="8" t="s">
        <v>181</v>
      </c>
      <c r="M24" s="9" t="s">
        <v>33</v>
      </c>
      <c r="N24" s="9" t="s">
        <v>50</v>
      </c>
      <c r="O24" s="12" t="s">
        <v>182</v>
      </c>
      <c r="P24" s="8"/>
    </row>
    <row r="25" customFormat="false" ht="12.75" hidden="false" customHeight="true" outlineLevel="0" collapsed="false">
      <c r="A25" s="6" t="s">
        <v>183</v>
      </c>
      <c r="B25" s="6" t="s">
        <v>184</v>
      </c>
      <c r="C25" s="7" t="s">
        <v>37</v>
      </c>
      <c r="D25" s="8" t="s">
        <v>185</v>
      </c>
      <c r="E25" s="7" t="s">
        <v>31</v>
      </c>
      <c r="F25" s="8" t="s">
        <v>186</v>
      </c>
      <c r="G25" s="7" t="s">
        <v>33</v>
      </c>
      <c r="H25" s="8" t="s">
        <v>187</v>
      </c>
      <c r="I25" s="9" t="s">
        <v>28</v>
      </c>
      <c r="J25" s="8" t="s">
        <v>188</v>
      </c>
      <c r="K25" s="9" t="s">
        <v>31</v>
      </c>
      <c r="L25" s="8" t="s">
        <v>189</v>
      </c>
      <c r="M25" s="9" t="s">
        <v>33</v>
      </c>
      <c r="N25" s="9" t="s">
        <v>50</v>
      </c>
      <c r="O25" s="8" t="s">
        <v>190</v>
      </c>
      <c r="P25" s="8" t="s">
        <v>191</v>
      </c>
    </row>
    <row r="26" customFormat="false" ht="12.75" hidden="false" customHeight="true" outlineLevel="0" collapsed="false">
      <c r="A26" s="6" t="s">
        <v>192</v>
      </c>
      <c r="B26" s="6" t="s">
        <v>193</v>
      </c>
      <c r="C26" s="7" t="s">
        <v>25</v>
      </c>
      <c r="D26" s="8" t="s">
        <v>31</v>
      </c>
      <c r="E26" s="7" t="s">
        <v>31</v>
      </c>
      <c r="F26" s="8" t="s">
        <v>194</v>
      </c>
      <c r="G26" s="7" t="s">
        <v>33</v>
      </c>
      <c r="H26" s="8" t="s">
        <v>195</v>
      </c>
      <c r="I26" s="9" t="s">
        <v>31</v>
      </c>
      <c r="J26" s="8" t="s">
        <v>195</v>
      </c>
      <c r="K26" s="9" t="s">
        <v>31</v>
      </c>
      <c r="L26" s="8" t="s">
        <v>196</v>
      </c>
      <c r="M26" s="9" t="s">
        <v>33</v>
      </c>
      <c r="N26" s="9" t="s">
        <v>50</v>
      </c>
      <c r="O26" s="8" t="s">
        <v>197</v>
      </c>
      <c r="P26" s="8" t="s">
        <v>33</v>
      </c>
    </row>
    <row r="27" customFormat="false" ht="12.75" hidden="false" customHeight="true" outlineLevel="0" collapsed="false">
      <c r="A27" s="6" t="s">
        <v>198</v>
      </c>
      <c r="B27" s="6" t="s">
        <v>192</v>
      </c>
      <c r="C27" s="7" t="s">
        <v>25</v>
      </c>
      <c r="D27" s="8" t="s">
        <v>199</v>
      </c>
      <c r="E27" s="7" t="s">
        <v>31</v>
      </c>
      <c r="F27" s="8" t="s">
        <v>200</v>
      </c>
      <c r="G27" s="7" t="s">
        <v>33</v>
      </c>
      <c r="H27" s="8" t="s">
        <v>201</v>
      </c>
      <c r="I27" s="9" t="s">
        <v>31</v>
      </c>
      <c r="J27" s="8" t="s">
        <v>202</v>
      </c>
      <c r="K27" s="9" t="s">
        <v>31</v>
      </c>
      <c r="L27" s="8" t="s">
        <v>203</v>
      </c>
      <c r="M27" s="9" t="s">
        <v>31</v>
      </c>
      <c r="N27" s="9" t="s">
        <v>33</v>
      </c>
      <c r="O27" s="8" t="s">
        <v>204</v>
      </c>
      <c r="P27" s="8" t="s">
        <v>33</v>
      </c>
    </row>
    <row r="28" customFormat="false" ht="12.75" hidden="false" customHeight="true" outlineLevel="0" collapsed="false">
      <c r="A28" s="6" t="s">
        <v>205</v>
      </c>
      <c r="B28" s="6" t="s">
        <v>206</v>
      </c>
      <c r="C28" s="7" t="s">
        <v>25</v>
      </c>
      <c r="D28" s="8" t="s">
        <v>207</v>
      </c>
      <c r="E28" s="7" t="s">
        <v>31</v>
      </c>
      <c r="F28" s="8" t="s">
        <v>208</v>
      </c>
      <c r="G28" s="7" t="s">
        <v>31</v>
      </c>
      <c r="H28" s="8" t="s">
        <v>209</v>
      </c>
      <c r="I28" s="9" t="s">
        <v>28</v>
      </c>
      <c r="J28" s="8" t="s">
        <v>210</v>
      </c>
      <c r="K28" s="9" t="s">
        <v>31</v>
      </c>
      <c r="L28" s="8" t="s">
        <v>211</v>
      </c>
      <c r="M28" s="9" t="s">
        <v>31</v>
      </c>
      <c r="N28" s="9" t="s">
        <v>33</v>
      </c>
      <c r="O28" s="8" t="s">
        <v>212</v>
      </c>
      <c r="P28" s="8" t="s">
        <v>213</v>
      </c>
    </row>
    <row r="29" customFormat="false" ht="12.75" hidden="false" customHeight="true" outlineLevel="0" collapsed="false">
      <c r="A29" s="6" t="s">
        <v>214</v>
      </c>
      <c r="B29" s="6" t="s">
        <v>215</v>
      </c>
      <c r="C29" s="7" t="s">
        <v>25</v>
      </c>
      <c r="D29" s="8" t="s">
        <v>216</v>
      </c>
      <c r="E29" s="7" t="s">
        <v>31</v>
      </c>
      <c r="F29" s="8" t="s">
        <v>217</v>
      </c>
      <c r="G29" s="7" t="s">
        <v>31</v>
      </c>
      <c r="H29" s="8" t="s">
        <v>107</v>
      </c>
      <c r="I29" s="9" t="s">
        <v>31</v>
      </c>
      <c r="J29" s="8" t="s">
        <v>218</v>
      </c>
      <c r="K29" s="9" t="s">
        <v>31</v>
      </c>
      <c r="L29" s="8" t="s">
        <v>219</v>
      </c>
      <c r="M29" s="9" t="s">
        <v>31</v>
      </c>
      <c r="N29" s="9" t="s">
        <v>33</v>
      </c>
      <c r="O29" s="8" t="s">
        <v>220</v>
      </c>
      <c r="P29" s="8" t="s">
        <v>220</v>
      </c>
    </row>
    <row r="30" customFormat="false" ht="12.75" hidden="false" customHeight="true" outlineLevel="0" collapsed="false">
      <c r="A30" s="6" t="s">
        <v>221</v>
      </c>
      <c r="B30" s="6" t="s">
        <v>222</v>
      </c>
      <c r="C30" s="7" t="s">
        <v>25</v>
      </c>
      <c r="D30" s="8" t="s">
        <v>223</v>
      </c>
      <c r="E30" s="7" t="s">
        <v>31</v>
      </c>
      <c r="F30" s="8" t="s">
        <v>55</v>
      </c>
      <c r="G30" s="7" t="s">
        <v>33</v>
      </c>
      <c r="H30" s="8" t="s">
        <v>224</v>
      </c>
      <c r="I30" s="9" t="s">
        <v>28</v>
      </c>
      <c r="J30" s="8" t="s">
        <v>225</v>
      </c>
      <c r="K30" s="9" t="s">
        <v>31</v>
      </c>
      <c r="L30" s="8" t="s">
        <v>80</v>
      </c>
      <c r="M30" s="9" t="s">
        <v>31</v>
      </c>
      <c r="N30" s="9" t="s">
        <v>33</v>
      </c>
      <c r="O30" s="12" t="s">
        <v>226</v>
      </c>
      <c r="P30" s="8"/>
    </row>
    <row r="31" customFormat="false" ht="12.75" hidden="false" customHeight="true" outlineLevel="0" collapsed="false">
      <c r="A31" s="6" t="s">
        <v>227</v>
      </c>
      <c r="B31" s="6" t="s">
        <v>228</v>
      </c>
      <c r="C31" s="7" t="s">
        <v>25</v>
      </c>
      <c r="D31" s="8" t="s">
        <v>229</v>
      </c>
      <c r="E31" s="7" t="s">
        <v>31</v>
      </c>
      <c r="F31" s="8" t="s">
        <v>230</v>
      </c>
      <c r="G31" s="7" t="s">
        <v>28</v>
      </c>
      <c r="H31" s="8" t="s">
        <v>231</v>
      </c>
      <c r="I31" s="9" t="s">
        <v>31</v>
      </c>
      <c r="J31" s="8" t="s">
        <v>232</v>
      </c>
      <c r="K31" s="9" t="s">
        <v>31</v>
      </c>
      <c r="L31" s="8" t="s">
        <v>233</v>
      </c>
      <c r="M31" s="9" t="s">
        <v>33</v>
      </c>
      <c r="N31" s="9" t="s">
        <v>50</v>
      </c>
      <c r="O31" s="8" t="s">
        <v>234</v>
      </c>
      <c r="P31" s="8"/>
    </row>
    <row r="32" customFormat="false" ht="12.75" hidden="false" customHeight="true" outlineLevel="0" collapsed="false">
      <c r="A32" s="6" t="s">
        <v>235</v>
      </c>
      <c r="B32" s="6" t="s">
        <v>236</v>
      </c>
      <c r="C32" s="7" t="s">
        <v>25</v>
      </c>
      <c r="D32" s="8" t="s">
        <v>237</v>
      </c>
      <c r="E32" s="7" t="s">
        <v>31</v>
      </c>
      <c r="F32" s="8" t="s">
        <v>220</v>
      </c>
      <c r="G32" s="7" t="s">
        <v>31</v>
      </c>
      <c r="H32" s="8" t="s">
        <v>220</v>
      </c>
      <c r="I32" s="9" t="s">
        <v>33</v>
      </c>
      <c r="J32" s="8" t="s">
        <v>238</v>
      </c>
      <c r="K32" s="9" t="s">
        <v>28</v>
      </c>
      <c r="L32" s="8" t="s">
        <v>239</v>
      </c>
      <c r="M32" s="9" t="s">
        <v>33</v>
      </c>
      <c r="N32" s="9" t="s">
        <v>50</v>
      </c>
      <c r="O32" s="8" t="s">
        <v>240</v>
      </c>
      <c r="P32" s="8"/>
    </row>
    <row r="33" customFormat="false" ht="12.75" hidden="false" customHeight="true" outlineLevel="0" collapsed="false">
      <c r="A33" s="6" t="s">
        <v>241</v>
      </c>
      <c r="B33" s="6" t="s">
        <v>242</v>
      </c>
      <c r="C33" s="7" t="s">
        <v>25</v>
      </c>
      <c r="D33" s="8" t="s">
        <v>243</v>
      </c>
      <c r="E33" s="7" t="s">
        <v>31</v>
      </c>
      <c r="F33" s="8" t="s">
        <v>244</v>
      </c>
      <c r="G33" s="7" t="s">
        <v>28</v>
      </c>
      <c r="H33" s="8" t="s">
        <v>245</v>
      </c>
      <c r="I33" s="9" t="s">
        <v>28</v>
      </c>
      <c r="J33" s="8" t="s">
        <v>246</v>
      </c>
      <c r="K33" s="9" t="s">
        <v>33</v>
      </c>
      <c r="L33" s="8" t="s">
        <v>247</v>
      </c>
      <c r="M33" s="9" t="s">
        <v>33</v>
      </c>
      <c r="N33" s="9" t="s">
        <v>50</v>
      </c>
      <c r="O33" s="8" t="s">
        <v>248</v>
      </c>
      <c r="P33" s="8"/>
    </row>
    <row r="34" customFormat="false" ht="12.75" hidden="false" customHeight="true" outlineLevel="0" collapsed="false">
      <c r="A34" s="6" t="s">
        <v>249</v>
      </c>
      <c r="B34" s="6" t="s">
        <v>250</v>
      </c>
      <c r="C34" s="7" t="s">
        <v>37</v>
      </c>
      <c r="D34" s="8" t="s">
        <v>251</v>
      </c>
      <c r="E34" s="7" t="s">
        <v>31</v>
      </c>
      <c r="F34" s="8" t="s">
        <v>252</v>
      </c>
      <c r="G34" s="7" t="s">
        <v>33</v>
      </c>
      <c r="H34" s="8" t="s">
        <v>253</v>
      </c>
      <c r="I34" s="9" t="s">
        <v>28</v>
      </c>
      <c r="J34" s="8" t="s">
        <v>107</v>
      </c>
      <c r="K34" s="9" t="s">
        <v>31</v>
      </c>
      <c r="L34" s="8" t="s">
        <v>33</v>
      </c>
      <c r="M34" s="9" t="s">
        <v>33</v>
      </c>
      <c r="N34" s="9" t="s">
        <v>50</v>
      </c>
      <c r="O34" s="8" t="s">
        <v>254</v>
      </c>
      <c r="P34" s="8" t="s">
        <v>100</v>
      </c>
    </row>
    <row r="35" customFormat="false" ht="12.75" hidden="false" customHeight="true" outlineLevel="0" collapsed="false">
      <c r="A35" s="6" t="s">
        <v>255</v>
      </c>
      <c r="B35" s="6" t="s">
        <v>23</v>
      </c>
      <c r="C35" s="7" t="s">
        <v>37</v>
      </c>
      <c r="D35" s="8" t="s">
        <v>256</v>
      </c>
      <c r="E35" s="7" t="s">
        <v>31</v>
      </c>
      <c r="F35" s="8" t="s">
        <v>257</v>
      </c>
      <c r="G35" s="7" t="s">
        <v>33</v>
      </c>
      <c r="H35" s="8" t="s">
        <v>31</v>
      </c>
      <c r="I35" s="9" t="s">
        <v>31</v>
      </c>
      <c r="J35" s="8" t="s">
        <v>31</v>
      </c>
      <c r="K35" s="9" t="s">
        <v>31</v>
      </c>
      <c r="L35" s="8" t="s">
        <v>258</v>
      </c>
      <c r="M35" s="9" t="s">
        <v>33</v>
      </c>
      <c r="N35" s="9" t="s">
        <v>50</v>
      </c>
      <c r="O35" s="8" t="s">
        <v>204</v>
      </c>
      <c r="P35" s="8" t="s">
        <v>33</v>
      </c>
    </row>
    <row r="36" customFormat="false" ht="12.75" hidden="false" customHeight="true" outlineLevel="0" collapsed="false">
      <c r="A36" s="6" t="s">
        <v>259</v>
      </c>
      <c r="B36" s="6" t="s">
        <v>59</v>
      </c>
      <c r="C36" s="7" t="s">
        <v>37</v>
      </c>
      <c r="D36" s="8" t="s">
        <v>260</v>
      </c>
      <c r="E36" s="7" t="s">
        <v>31</v>
      </c>
      <c r="F36" s="8" t="s">
        <v>261</v>
      </c>
      <c r="G36" s="7" t="s">
        <v>33</v>
      </c>
      <c r="H36" s="8" t="s">
        <v>262</v>
      </c>
      <c r="I36" s="9" t="s">
        <v>31</v>
      </c>
      <c r="J36" s="8" t="s">
        <v>125</v>
      </c>
      <c r="K36" s="9" t="s">
        <v>31</v>
      </c>
      <c r="L36" s="8"/>
      <c r="M36" s="9" t="s">
        <v>26</v>
      </c>
      <c r="N36" s="9" t="s">
        <v>26</v>
      </c>
      <c r="O36" s="8" t="s">
        <v>263</v>
      </c>
      <c r="P36" s="8"/>
    </row>
    <row r="37" customFormat="false" ht="12.75" hidden="false" customHeight="true" outlineLevel="0" collapsed="false">
      <c r="A37" s="6" t="s">
        <v>264</v>
      </c>
      <c r="B37" s="6" t="s">
        <v>221</v>
      </c>
      <c r="C37" s="7" t="s">
        <v>37</v>
      </c>
      <c r="D37" s="8" t="s">
        <v>256</v>
      </c>
      <c r="E37" s="7" t="s">
        <v>31</v>
      </c>
      <c r="F37" s="8" t="s">
        <v>265</v>
      </c>
      <c r="G37" s="7" t="s">
        <v>33</v>
      </c>
      <c r="H37" s="8" t="s">
        <v>265</v>
      </c>
      <c r="I37" s="9" t="s">
        <v>31</v>
      </c>
      <c r="J37" s="8" t="s">
        <v>266</v>
      </c>
      <c r="K37" s="9" t="s">
        <v>31</v>
      </c>
      <c r="L37" s="8" t="s">
        <v>267</v>
      </c>
      <c r="M37" s="9" t="s">
        <v>33</v>
      </c>
      <c r="N37" s="9" t="s">
        <v>50</v>
      </c>
      <c r="O37" s="8" t="s">
        <v>268</v>
      </c>
      <c r="P37" s="8" t="s">
        <v>33</v>
      </c>
    </row>
    <row r="1048576" customFormat="false" ht="12.8" hidden="false" customHeight="false" outlineLevel="0" collapsed="false"/>
  </sheetData>
  <mergeCells count="8">
    <mergeCell ref="S3:T3"/>
    <mergeCell ref="U3:V3"/>
    <mergeCell ref="W3:X3"/>
    <mergeCell ref="Y3:Z3"/>
    <mergeCell ref="S12:T12"/>
    <mergeCell ref="U12:V12"/>
    <mergeCell ref="W12:X12"/>
    <mergeCell ref="Y12:Z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Denis Merigoux</cp:lastModifiedBy>
  <dcterms:modified xsi:type="dcterms:W3CDTF">2021-01-21T17:46:56Z</dcterms:modified>
  <cp:revision>61</cp:revision>
  <dc:subject/>
  <dc:title/>
</cp:coreProperties>
</file>