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calderon\Google Drive\10_CARA\dwellings_v0_Feb2017\"/>
    </mc:Choice>
  </mc:AlternateContent>
  <bookViews>
    <workbookView xWindow="0" yWindow="-15" windowWidth="25605" windowHeight="15525" tabRatio="500" activeTab="2"/>
  </bookViews>
  <sheets>
    <sheet name="Dwelling_Summary.csv" sheetId="1" r:id="rId1"/>
    <sheet name="Fractions" sheetId="2" r:id="rId2"/>
    <sheet name="bar_charts" sheetId="4" r:id="rId3"/>
    <sheet name="Ind&amp;Com_Summary.csv" sheetId="5" r:id="rId4"/>
  </sheets>
  <calcPr calcId="171027"/>
  <fileRecoveryPr repairLoad="1"/>
</workbook>
</file>

<file path=xl/calcChain.xml><?xml version="1.0" encoding="utf-8"?>
<calcChain xmlns="http://schemas.openxmlformats.org/spreadsheetml/2006/main">
  <c r="M57" i="4" l="1"/>
  <c r="L57" i="4"/>
  <c r="K57" i="4"/>
  <c r="J57" i="4"/>
  <c r="I57" i="4"/>
  <c r="H57" i="4"/>
  <c r="G57" i="4"/>
  <c r="F57" i="4"/>
  <c r="E57" i="4"/>
  <c r="D57" i="4"/>
  <c r="C57" i="4"/>
  <c r="M56" i="4"/>
  <c r="L56" i="4"/>
  <c r="K56" i="4"/>
  <c r="J56" i="4"/>
  <c r="I56" i="4"/>
  <c r="H56" i="4"/>
  <c r="G56" i="4"/>
  <c r="F56" i="4"/>
  <c r="E56" i="4"/>
  <c r="D56" i="4"/>
  <c r="C56" i="4"/>
  <c r="M55" i="4"/>
  <c r="L55" i="4"/>
  <c r="K55" i="4"/>
  <c r="J55" i="4"/>
  <c r="I55" i="4"/>
  <c r="H55" i="4"/>
  <c r="G55" i="4"/>
  <c r="F55" i="4"/>
  <c r="E55" i="4"/>
  <c r="D55" i="4"/>
  <c r="C55" i="4"/>
  <c r="M54" i="4"/>
  <c r="L54" i="4"/>
  <c r="K54" i="4"/>
  <c r="J54" i="4"/>
  <c r="I54" i="4"/>
  <c r="H54" i="4"/>
  <c r="G54" i="4"/>
  <c r="F54" i="4"/>
  <c r="E54" i="4"/>
  <c r="D54" i="4"/>
  <c r="C54" i="4"/>
  <c r="M53" i="4"/>
  <c r="L53" i="4"/>
  <c r="K53" i="4"/>
  <c r="J53" i="4"/>
  <c r="I53" i="4"/>
  <c r="H53" i="4"/>
  <c r="G53" i="4"/>
  <c r="F53" i="4"/>
  <c r="E53" i="4"/>
  <c r="D53" i="4"/>
  <c r="C53" i="4"/>
  <c r="M52" i="4"/>
  <c r="L52" i="4"/>
  <c r="K52" i="4"/>
  <c r="J52" i="4"/>
  <c r="I52" i="4"/>
  <c r="H52" i="4"/>
  <c r="G52" i="4"/>
  <c r="F52" i="4"/>
  <c r="E52" i="4"/>
  <c r="D52" i="4"/>
  <c r="C52" i="4"/>
  <c r="M51" i="4"/>
  <c r="L51" i="4"/>
  <c r="K51" i="4"/>
  <c r="J51" i="4"/>
  <c r="I51" i="4"/>
  <c r="H51" i="4"/>
  <c r="G51" i="4"/>
  <c r="F51" i="4"/>
  <c r="E51" i="4"/>
  <c r="D51" i="4"/>
  <c r="C51" i="4"/>
  <c r="M50" i="4"/>
  <c r="L50" i="4"/>
  <c r="K50" i="4"/>
  <c r="J50" i="4"/>
  <c r="I50" i="4"/>
  <c r="H50" i="4"/>
  <c r="G50" i="4"/>
  <c r="F50" i="4"/>
  <c r="E50" i="4"/>
  <c r="D50" i="4"/>
  <c r="C50" i="4"/>
  <c r="M49" i="4"/>
  <c r="L49" i="4"/>
  <c r="K49" i="4"/>
  <c r="J49" i="4"/>
  <c r="I49" i="4"/>
  <c r="H49" i="4"/>
  <c r="G49" i="4"/>
  <c r="F49" i="4"/>
  <c r="E49" i="4"/>
  <c r="D49" i="4"/>
  <c r="C49" i="4"/>
  <c r="M48" i="4"/>
  <c r="L48" i="4"/>
  <c r="K48" i="4"/>
  <c r="J48" i="4"/>
  <c r="I48" i="4"/>
  <c r="H48" i="4"/>
  <c r="G48" i="4"/>
  <c r="F48" i="4"/>
  <c r="E48" i="4"/>
  <c r="D48" i="4"/>
  <c r="C48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B12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<sst xmlns="http://schemas.openxmlformats.org/spreadsheetml/2006/main" count="196" uniqueCount="88">
  <si>
    <t>Taxonomy</t>
  </si>
  <si>
    <t>blz-1</t>
  </si>
  <si>
    <t>brb-1</t>
  </si>
  <si>
    <t>dom-4_rur</t>
  </si>
  <si>
    <t>dom-4_urb</t>
  </si>
  <si>
    <t>gtm-1</t>
  </si>
  <si>
    <t>jam-1_rur</t>
  </si>
  <si>
    <t>jam-1_urb</t>
  </si>
  <si>
    <t>tto-1_rur</t>
  </si>
  <si>
    <t>tto-1_urb</t>
  </si>
  <si>
    <t>CR+PC/LWAL+DNO/HEX:1</t>
  </si>
  <si>
    <t>CR+PC/LWAL+DUC/HEX:1</t>
  </si>
  <si>
    <t>CR/LDUAL+DUC/HBET:11,20</t>
  </si>
  <si>
    <t>CR/LDUAL+DUC/HBET:6,10</t>
  </si>
  <si>
    <t>CR/LFINF+DNO/HEX:2</t>
  </si>
  <si>
    <t>CR/LFINF+DNO/HEX:3</t>
  </si>
  <si>
    <t>CR/LFINF+DNO/HEX:4</t>
  </si>
  <si>
    <t>CR/LFINF+DNO/HEX:5</t>
  </si>
  <si>
    <t>CR/LFINF+DUC/HEX:2</t>
  </si>
  <si>
    <t>CR/LFINF+DUC/HEX:3</t>
  </si>
  <si>
    <t>CR/LFINF+DUC/HEX:4</t>
  </si>
  <si>
    <t>CR/LFINF+DUC/HEX:5</t>
  </si>
  <si>
    <t>CR/LFM+DNO/HEX:1</t>
  </si>
  <si>
    <t>CR/LFM+DNO/HEX:2</t>
  </si>
  <si>
    <t>MCF/LWAL+DNO/HEX:1</t>
  </si>
  <si>
    <t>MCF/LWAL+DNO/HEX:2</t>
  </si>
  <si>
    <t>MCF/LWAL+DNO/HEX:3</t>
  </si>
  <si>
    <t>MCF/LWAL+DUC/HEX:1</t>
  </si>
  <si>
    <t>MCF/LWAL+DUC/HEX:2</t>
  </si>
  <si>
    <t>MCF/LWAL+DUC/HEX:3</t>
  </si>
  <si>
    <t>MR/LWAL+DNO/HEX:1</t>
  </si>
  <si>
    <t>MR/LWAL+DNO/HEX:2</t>
  </si>
  <si>
    <t>MR/LWAL+DNO/HEX:3</t>
  </si>
  <si>
    <t>MR/LWAL+DUC/HEX:1</t>
  </si>
  <si>
    <t>MR/LWAL+DUC/HEX:2</t>
  </si>
  <si>
    <t>MR/LWAL+DUC/HEX:3</t>
  </si>
  <si>
    <t>MUR+ADO/LWAL+DNO/HEX:1</t>
  </si>
  <si>
    <t>MUR+ADO/LWAL+DNO/HEX:2</t>
  </si>
  <si>
    <t>MUR+ST/LWAL+DNO/HEX:1</t>
  </si>
  <si>
    <t>MUR/LWAL+DNO/HEX:1</t>
  </si>
  <si>
    <t>MUR/LWAL+DNO/HEX:2</t>
  </si>
  <si>
    <t>UNK/HEX:1</t>
  </si>
  <si>
    <t>W+WBB/LWAL+DNO/HEX:1</t>
  </si>
  <si>
    <t>W+WLI/LDUAL+DNO/HEX:1</t>
  </si>
  <si>
    <t>W+WLI/LDUAL+DNO/HEX:2</t>
  </si>
  <si>
    <t>W+WLI/LFM+DNO/HEX:2/SOS</t>
  </si>
  <si>
    <t>W+WS/LPB+DNO/HEX:1</t>
  </si>
  <si>
    <t>W+WS/LPB+DNO/HEX:1+I9</t>
  </si>
  <si>
    <t>W+WS/LPB+DNO/HEX:2</t>
  </si>
  <si>
    <t>W+WWD/LWAL+DNO/HEX:1</t>
  </si>
  <si>
    <t>CR+DUC</t>
  </si>
  <si>
    <t>CR+DNO</t>
  </si>
  <si>
    <t>MUR</t>
  </si>
  <si>
    <t>MC+DUC</t>
  </si>
  <si>
    <t>MC+DNO</t>
  </si>
  <si>
    <t>MR+DUC</t>
  </si>
  <si>
    <t>MR+DNO</t>
  </si>
  <si>
    <t>W</t>
  </si>
  <si>
    <t>UNK</t>
  </si>
  <si>
    <t>ADO+ST + WWD …</t>
  </si>
  <si>
    <t>cub-1_rur</t>
  </si>
  <si>
    <t>cub-1_urb</t>
  </si>
  <si>
    <t>hnd-2_rur</t>
  </si>
  <si>
    <t>hnd-2_urb</t>
  </si>
  <si>
    <t>nic-2_rur</t>
  </si>
  <si>
    <t>nic-2_urb</t>
  </si>
  <si>
    <t>pan-3_rur</t>
  </si>
  <si>
    <t>pan-3_urb</t>
  </si>
  <si>
    <t>slv-3-rur</t>
  </si>
  <si>
    <t>slv-3-urb</t>
  </si>
  <si>
    <t>CCAERA Taxonomy</t>
  </si>
  <si>
    <t>Simplified Taxonomy</t>
  </si>
  <si>
    <t>MCF+DNO</t>
  </si>
  <si>
    <t>MCF+DUC</t>
  </si>
  <si>
    <t>ADO</t>
  </si>
  <si>
    <t>BAR CHARTS</t>
  </si>
  <si>
    <t>BLZ</t>
  </si>
  <si>
    <t>BRB</t>
  </si>
  <si>
    <t>CUB</t>
  </si>
  <si>
    <t>DOM</t>
  </si>
  <si>
    <t>GTM</t>
  </si>
  <si>
    <t>This sheets updates automatically when Dwelling_Summary.csv changes</t>
  </si>
  <si>
    <t>HND</t>
  </si>
  <si>
    <t>JAM</t>
  </si>
  <si>
    <t>NIC</t>
  </si>
  <si>
    <t>PAN</t>
  </si>
  <si>
    <t>SLV</t>
  </si>
  <si>
    <t>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</si>
</sst>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Fill="1"/>
    <xf numFmtId="164" fontId="0" fillId="0" borderId="0" xfId="1" applyNumberFormat="1" applyFont="1" applyFill="1"/>
    <xf numFmtId="165" fontId="0" fillId="0" borderId="0" xfId="12" applyNumberFormat="1" applyFont="1"/>
    <xf numFmtId="0" fontId="0" fillId="0" borderId="0" xfId="0" applyAlignment="1">
      <alignment horizontal="left"/>
    </xf>
    <xf numFmtId="0" fontId="0" fillId="0" borderId="0" xfId="0" applyNumberFormat="1"/>
  </cellXfs>
  <cellStyles count="13">
    <cellStyle name="Comma" xfId="12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Percent" xfId="1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Dwelling Distribution per Building Class - Central America</a:t>
            </a:r>
            <a:r>
              <a:rPr lang="en-US" baseline="0"/>
              <a:t> and the Caribbean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bar_charts!$B$48</c:f>
              <c:strCache>
                <c:ptCount val="1"/>
                <c:pt idx="0">
                  <c:v>CR+DNO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bar_charts!$C$47:$M$47</c15:sqref>
                  </c15:fullRef>
                </c:ext>
              </c:extLst>
              <c:f>bar_charts!$G$47:$L$47</c:f>
              <c:strCache>
                <c:ptCount val="6"/>
                <c:pt idx="0">
                  <c:v>GTM</c:v>
                </c:pt>
                <c:pt idx="1">
                  <c:v>HND</c:v>
                </c:pt>
                <c:pt idx="2">
                  <c:v>JAM</c:v>
                </c:pt>
                <c:pt idx="3">
                  <c:v>NIC</c:v>
                </c:pt>
                <c:pt idx="4">
                  <c:v>PAN</c:v>
                </c:pt>
                <c:pt idx="5">
                  <c:v>SLV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bar_charts!$C$48:$M$48</c15:sqref>
                  </c15:fullRef>
                </c:ext>
              </c:extLst>
              <c:f>bar_charts!$G$48:$L$48</c:f>
              <c:numCache>
                <c:formatCode>_(* #,##0_);_(* \(#,##0\);_(* "-"??_);_(@_)</c:formatCode>
                <c:ptCount val="6"/>
                <c:pt idx="0">
                  <c:v>111223.79999999968</c:v>
                </c:pt>
                <c:pt idx="1">
                  <c:v>160590.49999999991</c:v>
                </c:pt>
                <c:pt idx="2">
                  <c:v>525676.89999999839</c:v>
                </c:pt>
                <c:pt idx="3">
                  <c:v>21458.099999999955</c:v>
                </c:pt>
                <c:pt idx="4">
                  <c:v>29065.599999999889</c:v>
                </c:pt>
                <c:pt idx="5">
                  <c:v>50243.7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B-4917-90C9-4095060614A6}"/>
            </c:ext>
          </c:extLst>
        </c:ser>
        <c:ser>
          <c:idx val="1"/>
          <c:order val="1"/>
          <c:tx>
            <c:strRef>
              <c:f>bar_charts!$B$49</c:f>
              <c:strCache>
                <c:ptCount val="1"/>
                <c:pt idx="0">
                  <c:v>CR+DUC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bar_charts!$C$47:$M$47</c15:sqref>
                  </c15:fullRef>
                </c:ext>
              </c:extLst>
              <c:f>bar_charts!$G$47:$L$47</c:f>
              <c:strCache>
                <c:ptCount val="6"/>
                <c:pt idx="0">
                  <c:v>GTM</c:v>
                </c:pt>
                <c:pt idx="1">
                  <c:v>HND</c:v>
                </c:pt>
                <c:pt idx="2">
                  <c:v>JAM</c:v>
                </c:pt>
                <c:pt idx="3">
                  <c:v>NIC</c:v>
                </c:pt>
                <c:pt idx="4">
                  <c:v>PAN</c:v>
                </c:pt>
                <c:pt idx="5">
                  <c:v>SLV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bar_charts!$C$49:$M$49</c15:sqref>
                  </c15:fullRef>
                </c:ext>
              </c:extLst>
              <c:f>bar_charts!$G$49:$L$49</c:f>
              <c:numCache>
                <c:formatCode>_(* #,##0_);_(* \(#,##0\);_(* "-"??_);_(@_)</c:formatCode>
                <c:ptCount val="6"/>
                <c:pt idx="0">
                  <c:v>58572.899999999994</c:v>
                </c:pt>
                <c:pt idx="1">
                  <c:v>93031.499999999593</c:v>
                </c:pt>
                <c:pt idx="2">
                  <c:v>153747.5999999996</c:v>
                </c:pt>
                <c:pt idx="3">
                  <c:v>12664.799999999985</c:v>
                </c:pt>
                <c:pt idx="4">
                  <c:v>36339.600000000006</c:v>
                </c:pt>
                <c:pt idx="5">
                  <c:v>49897.999999999898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AB-4917-90C9-4095060614A6}"/>
            </c:ext>
          </c:extLst>
        </c:ser>
        <c:ser>
          <c:idx val="2"/>
          <c:order val="2"/>
          <c:tx>
            <c:strRef>
              <c:f>bar_charts!$B$50</c:f>
              <c:strCache>
                <c:ptCount val="1"/>
                <c:pt idx="0">
                  <c:v>MCF+DNO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bar_charts!$C$47:$M$47</c15:sqref>
                  </c15:fullRef>
                </c:ext>
              </c:extLst>
              <c:f>bar_charts!$G$47:$L$47</c:f>
              <c:strCache>
                <c:ptCount val="6"/>
                <c:pt idx="0">
                  <c:v>GTM</c:v>
                </c:pt>
                <c:pt idx="1">
                  <c:v>HND</c:v>
                </c:pt>
                <c:pt idx="2">
                  <c:v>JAM</c:v>
                </c:pt>
                <c:pt idx="3">
                  <c:v>NIC</c:v>
                </c:pt>
                <c:pt idx="4">
                  <c:v>PAN</c:v>
                </c:pt>
                <c:pt idx="5">
                  <c:v>SLV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bar_charts!$C$50:$M$50</c15:sqref>
                  </c15:fullRef>
                </c:ext>
              </c:extLst>
              <c:f>bar_charts!$G$50:$L$50</c:f>
              <c:numCache>
                <c:formatCode>_(* #,##0_);_(* \(#,##0\);_(* "-"??_);_(@_)</c:formatCode>
                <c:ptCount val="6"/>
                <c:pt idx="0">
                  <c:v>203337.1999999999</c:v>
                </c:pt>
                <c:pt idx="1">
                  <c:v>87998.699999999808</c:v>
                </c:pt>
                <c:pt idx="2">
                  <c:v>424149.29999999987</c:v>
                </c:pt>
                <c:pt idx="3">
                  <c:v>74218.699999999983</c:v>
                </c:pt>
                <c:pt idx="4">
                  <c:v>135978.09999999989</c:v>
                </c:pt>
                <c:pt idx="5">
                  <c:v>39395.499999999884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AB-4917-90C9-4095060614A6}"/>
            </c:ext>
          </c:extLst>
        </c:ser>
        <c:ser>
          <c:idx val="3"/>
          <c:order val="3"/>
          <c:tx>
            <c:strRef>
              <c:f>bar_charts!$B$51</c:f>
              <c:strCache>
                <c:ptCount val="1"/>
                <c:pt idx="0">
                  <c:v>MCF+DUC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bar_charts!$C$47:$M$47</c15:sqref>
                  </c15:fullRef>
                </c:ext>
              </c:extLst>
              <c:f>bar_charts!$G$47:$L$47</c:f>
              <c:strCache>
                <c:ptCount val="6"/>
                <c:pt idx="0">
                  <c:v>GTM</c:v>
                </c:pt>
                <c:pt idx="1">
                  <c:v>HND</c:v>
                </c:pt>
                <c:pt idx="2">
                  <c:v>JAM</c:v>
                </c:pt>
                <c:pt idx="3">
                  <c:v>NIC</c:v>
                </c:pt>
                <c:pt idx="4">
                  <c:v>PAN</c:v>
                </c:pt>
                <c:pt idx="5">
                  <c:v>SLV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bar_charts!$C$51:$M$51</c15:sqref>
                  </c15:fullRef>
                </c:ext>
              </c:extLst>
              <c:f>bar_charts!$G$51:$L$51</c:f>
              <c:numCache>
                <c:formatCode>_(* #,##0_);_(* \(#,##0\);_(* "-"??_);_(@_)</c:formatCode>
                <c:ptCount val="6"/>
                <c:pt idx="0">
                  <c:v>169447.5999999998</c:v>
                </c:pt>
                <c:pt idx="1">
                  <c:v>69826.699999999983</c:v>
                </c:pt>
                <c:pt idx="2">
                  <c:v>89951.499999999913</c:v>
                </c:pt>
                <c:pt idx="3">
                  <c:v>29552.699999999877</c:v>
                </c:pt>
                <c:pt idx="4">
                  <c:v>133380.09999999992</c:v>
                </c:pt>
                <c:pt idx="5">
                  <c:v>47575.499999999789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AB-4917-90C9-4095060614A6}"/>
            </c:ext>
          </c:extLst>
        </c:ser>
        <c:ser>
          <c:idx val="4"/>
          <c:order val="4"/>
          <c:tx>
            <c:strRef>
              <c:f>bar_charts!$B$52</c:f>
              <c:strCache>
                <c:ptCount val="1"/>
                <c:pt idx="0">
                  <c:v>MR+DNO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bar_charts!$C$47:$M$47</c15:sqref>
                  </c15:fullRef>
                </c:ext>
              </c:extLst>
              <c:f>bar_charts!$G$47:$L$47</c:f>
              <c:strCache>
                <c:ptCount val="6"/>
                <c:pt idx="0">
                  <c:v>GTM</c:v>
                </c:pt>
                <c:pt idx="1">
                  <c:v>HND</c:v>
                </c:pt>
                <c:pt idx="2">
                  <c:v>JAM</c:v>
                </c:pt>
                <c:pt idx="3">
                  <c:v>NIC</c:v>
                </c:pt>
                <c:pt idx="4">
                  <c:v>PAN</c:v>
                </c:pt>
                <c:pt idx="5">
                  <c:v>SLV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bar_charts!$C$52:$M$52</c15:sqref>
                  </c15:fullRef>
                </c:ext>
              </c:extLst>
              <c:f>bar_charts!$G$52:$L$52</c:f>
              <c:numCache>
                <c:formatCode>_(* #,##0_);_(* \(#,##0\);_(* "-"??_);_(@_)</c:formatCode>
                <c:ptCount val="6"/>
                <c:pt idx="0">
                  <c:v>222677.40000000002</c:v>
                </c:pt>
                <c:pt idx="1">
                  <c:v>178983.39999999979</c:v>
                </c:pt>
                <c:pt idx="2">
                  <c:v>482079.79999999993</c:v>
                </c:pt>
                <c:pt idx="3">
                  <c:v>115233.6999999999</c:v>
                </c:pt>
                <c:pt idx="4">
                  <c:v>324882.49999999988</c:v>
                </c:pt>
                <c:pt idx="5">
                  <c:v>386562.29999999882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AB-4917-90C9-4095060614A6}"/>
            </c:ext>
          </c:extLst>
        </c:ser>
        <c:ser>
          <c:idx val="5"/>
          <c:order val="5"/>
          <c:tx>
            <c:strRef>
              <c:f>bar_charts!$B$53</c:f>
              <c:strCache>
                <c:ptCount val="1"/>
                <c:pt idx="0">
                  <c:v>MR+DUC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bar_charts!$C$47:$M$47</c15:sqref>
                  </c15:fullRef>
                </c:ext>
              </c:extLst>
              <c:f>bar_charts!$G$47:$L$47</c:f>
              <c:strCache>
                <c:ptCount val="6"/>
                <c:pt idx="0">
                  <c:v>GTM</c:v>
                </c:pt>
                <c:pt idx="1">
                  <c:v>HND</c:v>
                </c:pt>
                <c:pt idx="2">
                  <c:v>JAM</c:v>
                </c:pt>
                <c:pt idx="3">
                  <c:v>NIC</c:v>
                </c:pt>
                <c:pt idx="4">
                  <c:v>PAN</c:v>
                </c:pt>
                <c:pt idx="5">
                  <c:v>SLV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bar_charts!$C$53:$M$53</c15:sqref>
                  </c15:fullRef>
                </c:ext>
              </c:extLst>
              <c:f>bar_charts!$G$53:$L$53</c:f>
              <c:numCache>
                <c:formatCode>_(* #,##0_);_(* \(#,##0\);_(* "-"??_);_(@_)</c:formatCode>
                <c:ptCount val="6"/>
                <c:pt idx="0">
                  <c:v>243434.39999999903</c:v>
                </c:pt>
                <c:pt idx="1">
                  <c:v>215614.2999999999</c:v>
                </c:pt>
                <c:pt idx="2">
                  <c:v>89951.499999999913</c:v>
                </c:pt>
                <c:pt idx="3">
                  <c:v>33653.499999999782</c:v>
                </c:pt>
                <c:pt idx="4">
                  <c:v>79352.7</c:v>
                </c:pt>
                <c:pt idx="5">
                  <c:v>215136.4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AB-4917-90C9-4095060614A6}"/>
            </c:ext>
          </c:extLst>
        </c:ser>
        <c:ser>
          <c:idx val="6"/>
          <c:order val="6"/>
          <c:tx>
            <c:strRef>
              <c:f>bar_charts!$B$54</c:f>
              <c:strCache>
                <c:ptCount val="1"/>
                <c:pt idx="0">
                  <c:v>ADO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bar_charts!$C$47:$M$47</c15:sqref>
                  </c15:fullRef>
                </c:ext>
              </c:extLst>
              <c:f>bar_charts!$G$47:$L$47</c:f>
              <c:strCache>
                <c:ptCount val="6"/>
                <c:pt idx="0">
                  <c:v>GTM</c:v>
                </c:pt>
                <c:pt idx="1">
                  <c:v>HND</c:v>
                </c:pt>
                <c:pt idx="2">
                  <c:v>JAM</c:v>
                </c:pt>
                <c:pt idx="3">
                  <c:v>NIC</c:v>
                </c:pt>
                <c:pt idx="4">
                  <c:v>PAN</c:v>
                </c:pt>
                <c:pt idx="5">
                  <c:v>SLV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bar_charts!$C$54:$M$54</c15:sqref>
                  </c15:fullRef>
                </c:ext>
              </c:extLst>
              <c:f>bar_charts!$G$54:$L$54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627104.29999999912</c:v>
                </c:pt>
                <c:pt idx="2">
                  <c:v>0</c:v>
                </c:pt>
                <c:pt idx="3">
                  <c:v>75505.499999999796</c:v>
                </c:pt>
                <c:pt idx="4">
                  <c:v>16339.3</c:v>
                </c:pt>
                <c:pt idx="5">
                  <c:v>210705.19999999987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AB-4917-90C9-4095060614A6}"/>
            </c:ext>
          </c:extLst>
        </c:ser>
        <c:ser>
          <c:idx val="7"/>
          <c:order val="7"/>
          <c:tx>
            <c:strRef>
              <c:f>bar_charts!$B$55</c:f>
              <c:strCache>
                <c:ptCount val="1"/>
                <c:pt idx="0">
                  <c:v>MUR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bar_charts!$C$47:$M$47</c15:sqref>
                  </c15:fullRef>
                </c:ext>
              </c:extLst>
              <c:f>bar_charts!$G$47:$L$47</c:f>
              <c:strCache>
                <c:ptCount val="6"/>
                <c:pt idx="0">
                  <c:v>GTM</c:v>
                </c:pt>
                <c:pt idx="1">
                  <c:v>HND</c:v>
                </c:pt>
                <c:pt idx="2">
                  <c:v>JAM</c:v>
                </c:pt>
                <c:pt idx="3">
                  <c:v>NIC</c:v>
                </c:pt>
                <c:pt idx="4">
                  <c:v>PAN</c:v>
                </c:pt>
                <c:pt idx="5">
                  <c:v>SLV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bar_charts!$C$55:$M$55</c15:sqref>
                  </c15:fullRef>
                </c:ext>
              </c:extLst>
              <c:f>bar_charts!$G$55:$L$55</c:f>
              <c:numCache>
                <c:formatCode>_(* #,##0_);_(* \(#,##0\);_(* "-"??_);_(@_)</c:formatCode>
                <c:ptCount val="6"/>
                <c:pt idx="0">
                  <c:v>905508.70000000007</c:v>
                </c:pt>
                <c:pt idx="1">
                  <c:v>183716.6</c:v>
                </c:pt>
                <c:pt idx="2">
                  <c:v>355412.79999999981</c:v>
                </c:pt>
                <c:pt idx="3">
                  <c:v>199373.19999999987</c:v>
                </c:pt>
                <c:pt idx="4">
                  <c:v>9487.1</c:v>
                </c:pt>
                <c:pt idx="5">
                  <c:v>188839.30000000002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AB-4917-90C9-4095060614A6}"/>
            </c:ext>
          </c:extLst>
        </c:ser>
        <c:ser>
          <c:idx val="8"/>
          <c:order val="8"/>
          <c:tx>
            <c:strRef>
              <c:f>bar_charts!$B$56</c:f>
              <c:strCache>
                <c:ptCount val="1"/>
                <c:pt idx="0">
                  <c:v>UNK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bar_charts!$C$47:$M$47</c15:sqref>
                  </c15:fullRef>
                </c:ext>
              </c:extLst>
              <c:f>bar_charts!$G$47:$L$47</c:f>
              <c:strCache>
                <c:ptCount val="6"/>
                <c:pt idx="0">
                  <c:v>GTM</c:v>
                </c:pt>
                <c:pt idx="1">
                  <c:v>HND</c:v>
                </c:pt>
                <c:pt idx="2">
                  <c:v>JAM</c:v>
                </c:pt>
                <c:pt idx="3">
                  <c:v>NIC</c:v>
                </c:pt>
                <c:pt idx="4">
                  <c:v>PAN</c:v>
                </c:pt>
                <c:pt idx="5">
                  <c:v>SLV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bar_charts!$C$56:$M$56</c15:sqref>
                  </c15:fullRef>
                </c:ext>
              </c:extLst>
              <c:f>bar_charts!$G$56:$L$56</c:f>
              <c:numCache>
                <c:formatCode>_(* #,##0_);_(* \(#,##0\);_(* "-"??_);_(@_)</c:formatCode>
                <c:ptCount val="6"/>
                <c:pt idx="0">
                  <c:v>12566</c:v>
                </c:pt>
                <c:pt idx="1">
                  <c:v>17600</c:v>
                </c:pt>
                <c:pt idx="2">
                  <c:v>34926</c:v>
                </c:pt>
                <c:pt idx="3">
                  <c:v>32926</c:v>
                </c:pt>
                <c:pt idx="4">
                  <c:v>961</c:v>
                </c:pt>
                <c:pt idx="5">
                  <c:v>13611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AB-4917-90C9-4095060614A6}"/>
            </c:ext>
          </c:extLst>
        </c:ser>
        <c:ser>
          <c:idx val="9"/>
          <c:order val="9"/>
          <c:tx>
            <c:strRef>
              <c:f>bar_charts!$B$57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bar_charts!$C$47:$M$47</c15:sqref>
                  </c15:fullRef>
                </c:ext>
              </c:extLst>
              <c:f>bar_charts!$G$47:$L$47</c:f>
              <c:strCache>
                <c:ptCount val="6"/>
                <c:pt idx="0">
                  <c:v>GTM</c:v>
                </c:pt>
                <c:pt idx="1">
                  <c:v>HND</c:v>
                </c:pt>
                <c:pt idx="2">
                  <c:v>JAM</c:v>
                </c:pt>
                <c:pt idx="3">
                  <c:v>NIC</c:v>
                </c:pt>
                <c:pt idx="4">
                  <c:v>PAN</c:v>
                </c:pt>
                <c:pt idx="5">
                  <c:v>SLV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bar_charts!$C$57:$M$57</c15:sqref>
                  </c15:fullRef>
                </c:ext>
              </c:extLst>
              <c:f>bar_charts!$G$57:$L$57</c:f>
              <c:numCache>
                <c:formatCode>_(* #,##0_);_(* \(#,##0\);_(* "-"??_);_(@_)</c:formatCode>
                <c:ptCount val="6"/>
                <c:pt idx="0">
                  <c:v>648309.09999999916</c:v>
                </c:pt>
                <c:pt idx="1">
                  <c:v>203429.19999999969</c:v>
                </c:pt>
                <c:pt idx="2">
                  <c:v>540661.99999999988</c:v>
                </c:pt>
                <c:pt idx="3">
                  <c:v>388023.69999999891</c:v>
                </c:pt>
                <c:pt idx="4">
                  <c:v>130270.79999999974</c:v>
                </c:pt>
                <c:pt idx="5">
                  <c:v>170902.0999999998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9AB-4917-90C9-409506061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0535912"/>
        <c:axId val="440541488"/>
        <c:axId val="0"/>
      </c:bar3DChart>
      <c:catAx>
        <c:axId val="440535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41488"/>
        <c:crosses val="autoZero"/>
        <c:auto val="1"/>
        <c:lblAlgn val="ctr"/>
        <c:lblOffset val="100"/>
        <c:noMultiLvlLbl val="0"/>
      </c:catAx>
      <c:valAx>
        <c:axId val="4405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Percentage</a:t>
                </a:r>
                <a:r>
                  <a:rPr lang="en-US" sz="1100" baseline="0"/>
                  <a:t> of Dwelling in Building Class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1911348</xdr:colOff>
      <xdr:row>57</xdr:row>
      <xdr:rowOff>46565</xdr:rowOff>
    </xdr:from>
    <xdr:to>
      <xdr:col>10</xdr:col>
      <xdr:colOff>804332</xdr:colOff>
      <xdr:row>76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8C7C34-51DA-48B8-9A6F-1692683A0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AR">
  <a:themeElements>
    <a:clrScheme name="Kilter">
      <a:dk1>
        <a:sysClr val="windowText" lastClr="000000"/>
      </a:dk1>
      <a:lt1>
        <a:sysClr val="window" lastClr="FFFFFF"/>
      </a:lt1>
      <a:dk2>
        <a:srgbClr val="318FC5"/>
      </a:dk2>
      <a:lt2>
        <a:srgbClr val="AEE8FB"/>
      </a:lt2>
      <a:accent1>
        <a:srgbClr val="76C5EF"/>
      </a:accent1>
      <a:accent2>
        <a:srgbClr val="FEA022"/>
      </a:accent2>
      <a:accent3>
        <a:srgbClr val="FF6700"/>
      </a:accent3>
      <a:accent4>
        <a:srgbClr val="70A525"/>
      </a:accent4>
      <a:accent5>
        <a:srgbClr val="A5D848"/>
      </a:accent5>
      <a:accent6>
        <a:srgbClr val="20768C"/>
      </a:accent6>
      <a:hlink>
        <a:srgbClr val="7AB6E8"/>
      </a:hlink>
      <a:folHlink>
        <a:srgbClr val="83B0D3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" defaultRowHeight="15.75" x14ac:dyDescent="0.25"/>
  <cols>
    <col min="1" max="1" width="25.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60</v>
      </c>
      <c r="E1" t="s">
        <v>61</v>
      </c>
      <c r="F1" t="s">
        <v>3</v>
      </c>
      <c r="G1" t="s">
        <v>4</v>
      </c>
      <c r="H1" t="s">
        <v>5</v>
      </c>
      <c r="I1" t="s">
        <v>62</v>
      </c>
      <c r="J1" t="s">
        <v>63</v>
      </c>
      <c r="K1" t="s">
        <v>6</v>
      </c>
      <c r="L1" t="s">
        <v>7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8</v>
      </c>
      <c r="T1" t="s">
        <v>9</v>
      </c>
    </row>
    <row r="2" spans="1:20" x14ac:dyDescent="0.25">
      <c r="A2" t="s">
        <v>10</v>
      </c>
      <c r="M2">
        <v>1809</v>
      </c>
      <c r="N2">
        <v>842.5</v>
      </c>
    </row>
    <row r="3" spans="1:20" x14ac:dyDescent="0.25">
      <c r="A3" t="s">
        <v>11</v>
      </c>
      <c r="M3">
        <v>1016</v>
      </c>
      <c r="N3">
        <v>8347.5</v>
      </c>
    </row>
    <row r="4" spans="1:20" x14ac:dyDescent="0.25">
      <c r="A4" t="s">
        <v>12</v>
      </c>
      <c r="G4">
        <v>4133.5</v>
      </c>
    </row>
    <row r="5" spans="1:20" x14ac:dyDescent="0.25">
      <c r="A5" t="s">
        <v>13</v>
      </c>
      <c r="E5">
        <v>198582.1</v>
      </c>
      <c r="G5">
        <v>6201.5999999999904</v>
      </c>
      <c r="H5">
        <v>18303.400000000001</v>
      </c>
      <c r="J5">
        <v>21652.699999999899</v>
      </c>
      <c r="N5">
        <v>1541.99999999999</v>
      </c>
      <c r="P5">
        <v>18169.8</v>
      </c>
      <c r="R5">
        <v>4973.8999999999996</v>
      </c>
    </row>
    <row r="6" spans="1:20" x14ac:dyDescent="0.25">
      <c r="A6" t="s">
        <v>14</v>
      </c>
      <c r="B6">
        <v>2393.6</v>
      </c>
      <c r="C6">
        <v>331.6</v>
      </c>
      <c r="D6">
        <v>52950.2</v>
      </c>
      <c r="E6">
        <v>22064.6</v>
      </c>
      <c r="F6">
        <v>13782.6</v>
      </c>
      <c r="G6">
        <v>78675.299999999901</v>
      </c>
      <c r="H6">
        <v>33889.199999999903</v>
      </c>
      <c r="J6">
        <v>39246.499999999898</v>
      </c>
      <c r="K6">
        <v>42034.5</v>
      </c>
      <c r="L6">
        <v>66862.099999999904</v>
      </c>
      <c r="M6">
        <v>342.49999999999898</v>
      </c>
      <c r="N6">
        <v>3380.5999999999899</v>
      </c>
      <c r="O6">
        <v>85.8</v>
      </c>
      <c r="P6">
        <v>3169.8</v>
      </c>
      <c r="Q6">
        <v>339.89999999999901</v>
      </c>
      <c r="R6">
        <v>8584.2999999999993</v>
      </c>
      <c r="S6">
        <v>1042</v>
      </c>
      <c r="T6">
        <v>2744.2999999999902</v>
      </c>
    </row>
    <row r="7" spans="1:20" x14ac:dyDescent="0.25">
      <c r="A7" t="s">
        <v>15</v>
      </c>
      <c r="B7">
        <v>1979.8</v>
      </c>
      <c r="C7">
        <v>211.4</v>
      </c>
      <c r="D7">
        <v>33094.699999999997</v>
      </c>
      <c r="E7">
        <v>154452.69999999899</v>
      </c>
      <c r="F7">
        <v>1729.5999999999899</v>
      </c>
      <c r="G7">
        <v>19245.0999999999</v>
      </c>
      <c r="H7">
        <v>22593.0999999999</v>
      </c>
      <c r="J7">
        <v>38614.199999999997</v>
      </c>
      <c r="K7">
        <v>4965.8999999999996</v>
      </c>
      <c r="L7">
        <v>66862.099999999904</v>
      </c>
      <c r="M7">
        <v>335.599999999999</v>
      </c>
      <c r="N7">
        <v>1253.8999999999901</v>
      </c>
      <c r="O7">
        <v>56.8</v>
      </c>
      <c r="P7">
        <v>4227</v>
      </c>
      <c r="R7">
        <v>5751.5</v>
      </c>
      <c r="S7">
        <v>521</v>
      </c>
      <c r="T7">
        <v>1517.9</v>
      </c>
    </row>
    <row r="8" spans="1:20" x14ac:dyDescent="0.25">
      <c r="A8" t="s">
        <v>16</v>
      </c>
      <c r="B8">
        <v>393.29999999999899</v>
      </c>
      <c r="C8">
        <v>12.9</v>
      </c>
      <c r="D8">
        <v>19856.8999999999</v>
      </c>
      <c r="E8">
        <v>242710.8</v>
      </c>
      <c r="G8">
        <v>14791.3</v>
      </c>
      <c r="H8">
        <v>7321.6</v>
      </c>
      <c r="J8">
        <v>38614.199999999997</v>
      </c>
      <c r="L8">
        <v>10011.699999999901</v>
      </c>
      <c r="M8">
        <v>167.79999999999899</v>
      </c>
      <c r="N8">
        <v>1953.5</v>
      </c>
      <c r="O8">
        <v>29.6</v>
      </c>
      <c r="P8">
        <v>11340.199999999901</v>
      </c>
      <c r="R8">
        <v>2300.6</v>
      </c>
      <c r="T8">
        <v>910.7</v>
      </c>
    </row>
    <row r="9" spans="1:20" x14ac:dyDescent="0.25">
      <c r="A9" t="s">
        <v>17</v>
      </c>
      <c r="B9">
        <v>393.29999999999899</v>
      </c>
      <c r="C9">
        <v>12.9</v>
      </c>
      <c r="D9">
        <v>13238.3</v>
      </c>
      <c r="E9">
        <v>242710.8</v>
      </c>
      <c r="G9">
        <v>14791.3</v>
      </c>
      <c r="H9">
        <v>7321.6</v>
      </c>
      <c r="J9">
        <v>23168.400000000001</v>
      </c>
      <c r="L9">
        <v>10011.699999999901</v>
      </c>
      <c r="M9">
        <v>167.79999999999899</v>
      </c>
      <c r="N9">
        <v>1953.5</v>
      </c>
      <c r="O9">
        <v>29.6</v>
      </c>
      <c r="P9">
        <v>9226.0999999999894</v>
      </c>
      <c r="R9">
        <v>2300.6</v>
      </c>
      <c r="T9">
        <v>910.7</v>
      </c>
    </row>
    <row r="10" spans="1:20" x14ac:dyDescent="0.25">
      <c r="A10" t="s">
        <v>18</v>
      </c>
      <c r="B10">
        <v>1586.6</v>
      </c>
      <c r="C10">
        <v>211.4</v>
      </c>
      <c r="E10">
        <v>22064.6</v>
      </c>
      <c r="G10">
        <v>64016.299999999901</v>
      </c>
      <c r="H10">
        <v>3661.49999999999</v>
      </c>
      <c r="J10">
        <v>15517.0999999999</v>
      </c>
      <c r="L10">
        <v>66862.099999999904</v>
      </c>
      <c r="N10">
        <v>391.79999999999899</v>
      </c>
      <c r="R10">
        <v>43619.799999999901</v>
      </c>
      <c r="T10">
        <v>3922.7</v>
      </c>
    </row>
    <row r="11" spans="1:20" x14ac:dyDescent="0.25">
      <c r="A11" t="s">
        <v>19</v>
      </c>
      <c r="B11">
        <v>1579.8</v>
      </c>
      <c r="C11">
        <v>211.4</v>
      </c>
      <c r="E11">
        <v>44128.599999999897</v>
      </c>
      <c r="F11">
        <v>471.49999999999898</v>
      </c>
      <c r="G11">
        <v>22899.5</v>
      </c>
      <c r="H11">
        <v>7321.6</v>
      </c>
      <c r="J11">
        <v>31034.199999999899</v>
      </c>
      <c r="L11">
        <v>66862.099999999904</v>
      </c>
      <c r="N11">
        <v>288.099999999999</v>
      </c>
      <c r="R11">
        <v>745.4</v>
      </c>
      <c r="T11">
        <v>607</v>
      </c>
    </row>
    <row r="12" spans="1:20" x14ac:dyDescent="0.25">
      <c r="A12" t="s">
        <v>20</v>
      </c>
      <c r="B12">
        <v>393.29999999999899</v>
      </c>
      <c r="C12">
        <v>12.9</v>
      </c>
      <c r="E12">
        <v>110323.4</v>
      </c>
      <c r="G12">
        <v>22899.5</v>
      </c>
      <c r="H12">
        <v>14643.2</v>
      </c>
      <c r="J12">
        <v>15517.0999999999</v>
      </c>
      <c r="L12">
        <v>10011.699999999901</v>
      </c>
      <c r="N12">
        <v>359.79999999999899</v>
      </c>
      <c r="P12">
        <v>6056.6</v>
      </c>
      <c r="R12">
        <v>372.7</v>
      </c>
      <c r="T12">
        <v>303.5</v>
      </c>
    </row>
    <row r="13" spans="1:20" x14ac:dyDescent="0.25">
      <c r="A13" t="s">
        <v>21</v>
      </c>
      <c r="B13">
        <v>393.29999999999899</v>
      </c>
      <c r="C13">
        <v>12.9</v>
      </c>
      <c r="E13">
        <v>110323.4</v>
      </c>
      <c r="G13">
        <v>22899.5</v>
      </c>
      <c r="H13">
        <v>14643.2</v>
      </c>
      <c r="J13">
        <v>9310.4</v>
      </c>
      <c r="L13">
        <v>10011.699999999901</v>
      </c>
      <c r="N13">
        <v>719.599999999999</v>
      </c>
      <c r="P13">
        <v>12113.2</v>
      </c>
      <c r="R13">
        <v>186.19999999999899</v>
      </c>
      <c r="T13">
        <v>303.5</v>
      </c>
    </row>
    <row r="14" spans="1:20" x14ac:dyDescent="0.25">
      <c r="A14" t="s">
        <v>22</v>
      </c>
      <c r="B14">
        <v>1593.5</v>
      </c>
      <c r="C14">
        <v>1063.3</v>
      </c>
      <c r="D14">
        <v>13238.3</v>
      </c>
      <c r="E14">
        <v>22064.6</v>
      </c>
      <c r="F14">
        <v>8916.6</v>
      </c>
      <c r="G14">
        <v>46165.1</v>
      </c>
      <c r="H14">
        <v>35722.699999999903</v>
      </c>
      <c r="I14">
        <v>10473.6</v>
      </c>
      <c r="K14">
        <v>77696.299999999901</v>
      </c>
      <c r="L14">
        <v>54093.799999999901</v>
      </c>
      <c r="M14">
        <v>3368.5999999999899</v>
      </c>
      <c r="N14">
        <v>3272.1</v>
      </c>
      <c r="O14">
        <v>711.8</v>
      </c>
      <c r="P14">
        <v>12.8</v>
      </c>
      <c r="Q14">
        <v>21262</v>
      </c>
      <c r="S14">
        <v>4078.49999999999</v>
      </c>
      <c r="T14">
        <v>3261.6</v>
      </c>
    </row>
    <row r="15" spans="1:20" x14ac:dyDescent="0.25">
      <c r="A15" t="s">
        <v>23</v>
      </c>
      <c r="B15">
        <v>4194.6000000000004</v>
      </c>
      <c r="C15">
        <v>1153</v>
      </c>
      <c r="D15">
        <v>13238.3</v>
      </c>
      <c r="E15">
        <v>22064.6</v>
      </c>
      <c r="F15">
        <v>12213.7</v>
      </c>
      <c r="G15">
        <v>78675.299999999901</v>
      </c>
      <c r="H15">
        <v>4375.5999999999904</v>
      </c>
      <c r="I15">
        <v>10473.6</v>
      </c>
      <c r="K15">
        <v>90111.2</v>
      </c>
      <c r="L15">
        <v>103027.599999999</v>
      </c>
      <c r="M15">
        <v>347.6</v>
      </c>
      <c r="N15">
        <v>2263.0999999999899</v>
      </c>
      <c r="O15">
        <v>175.1</v>
      </c>
      <c r="P15">
        <v>1</v>
      </c>
      <c r="Q15">
        <v>9704.7999999999993</v>
      </c>
      <c r="S15">
        <v>3165.3</v>
      </c>
      <c r="T15">
        <v>14149.699999999901</v>
      </c>
    </row>
    <row r="16" spans="1:20" x14ac:dyDescent="0.25">
      <c r="A16" t="s">
        <v>24</v>
      </c>
      <c r="B16">
        <v>4064.8999999999901</v>
      </c>
      <c r="C16">
        <v>5468.2</v>
      </c>
      <c r="D16">
        <v>39712.499999999898</v>
      </c>
      <c r="E16">
        <v>22064.6</v>
      </c>
      <c r="F16">
        <v>50508.699999999903</v>
      </c>
      <c r="G16">
        <v>121632.1</v>
      </c>
      <c r="H16">
        <v>112965.3</v>
      </c>
      <c r="I16">
        <v>7691.4</v>
      </c>
      <c r="J16">
        <v>38614.199999999997</v>
      </c>
      <c r="K16">
        <v>131070</v>
      </c>
      <c r="L16">
        <v>67400.799999999901</v>
      </c>
      <c r="M16">
        <v>3381.99999999999</v>
      </c>
      <c r="N16">
        <v>42646.5</v>
      </c>
      <c r="O16">
        <v>14876.4</v>
      </c>
      <c r="P16">
        <v>71252.799999999901</v>
      </c>
      <c r="Q16">
        <v>5006</v>
      </c>
      <c r="R16">
        <v>18372.5999999999</v>
      </c>
      <c r="S16">
        <v>4317.3999999999996</v>
      </c>
      <c r="T16">
        <v>6443.2</v>
      </c>
    </row>
    <row r="17" spans="1:20" x14ac:dyDescent="0.25">
      <c r="A17" t="s">
        <v>25</v>
      </c>
      <c r="B17">
        <v>4064.8999999999901</v>
      </c>
      <c r="C17">
        <v>5468.2</v>
      </c>
      <c r="D17">
        <v>33094.699999999997</v>
      </c>
      <c r="E17">
        <v>22064.6</v>
      </c>
      <c r="F17">
        <v>31403.9</v>
      </c>
      <c r="G17">
        <v>169443.399999999</v>
      </c>
      <c r="H17">
        <v>56482.7</v>
      </c>
      <c r="I17">
        <v>3076.5</v>
      </c>
      <c r="J17">
        <v>19308.299999999901</v>
      </c>
      <c r="K17">
        <v>84069.3</v>
      </c>
      <c r="L17">
        <v>67131.5</v>
      </c>
      <c r="M17">
        <v>1234.3999999999901</v>
      </c>
      <c r="N17">
        <v>17925.099999999999</v>
      </c>
      <c r="O17">
        <v>1239.5</v>
      </c>
      <c r="P17">
        <v>23613.3</v>
      </c>
      <c r="Q17">
        <v>1244.5</v>
      </c>
      <c r="R17">
        <v>9186.2999999999902</v>
      </c>
      <c r="S17">
        <v>2944.9</v>
      </c>
      <c r="T17">
        <v>14076.0999999999</v>
      </c>
    </row>
    <row r="18" spans="1:20" x14ac:dyDescent="0.25">
      <c r="A18" t="s">
        <v>26</v>
      </c>
      <c r="B18">
        <v>834.8</v>
      </c>
      <c r="C18">
        <v>2035.1</v>
      </c>
      <c r="D18">
        <v>33094.699999999997</v>
      </c>
      <c r="E18">
        <v>66193.999999999898</v>
      </c>
      <c r="F18">
        <v>2527.8999999999901</v>
      </c>
      <c r="G18">
        <v>27355.1</v>
      </c>
      <c r="H18">
        <v>33889.199999999903</v>
      </c>
      <c r="J18">
        <v>19308.299999999901</v>
      </c>
      <c r="K18">
        <v>34585.599999999999</v>
      </c>
      <c r="L18">
        <v>39892.1</v>
      </c>
      <c r="M18">
        <v>655.7</v>
      </c>
      <c r="N18">
        <v>8375</v>
      </c>
      <c r="O18">
        <v>1382.8</v>
      </c>
      <c r="P18">
        <v>23613.3</v>
      </c>
      <c r="Q18">
        <v>619.6</v>
      </c>
      <c r="R18">
        <v>4966.49999999999</v>
      </c>
      <c r="S18">
        <v>521</v>
      </c>
      <c r="T18">
        <v>3035.5</v>
      </c>
    </row>
    <row r="19" spans="1:20" x14ac:dyDescent="0.25">
      <c r="A19" t="s">
        <v>27</v>
      </c>
      <c r="B19">
        <v>1599.3999999999901</v>
      </c>
      <c r="C19">
        <v>1695.49999999999</v>
      </c>
      <c r="E19">
        <v>22064.6</v>
      </c>
      <c r="F19">
        <v>14358.9</v>
      </c>
      <c r="G19">
        <v>65274.400000000001</v>
      </c>
      <c r="H19">
        <v>112965.3</v>
      </c>
      <c r="J19">
        <v>38792.300000000003</v>
      </c>
      <c r="L19">
        <v>36981.800000000003</v>
      </c>
      <c r="M19">
        <v>2868.0999999999899</v>
      </c>
      <c r="N19">
        <v>9188.2000000000007</v>
      </c>
      <c r="P19">
        <v>81187.399999999907</v>
      </c>
      <c r="R19">
        <v>28026.8999999999</v>
      </c>
      <c r="S19">
        <v>3.19999999999999</v>
      </c>
      <c r="T19">
        <v>2494.2999999999902</v>
      </c>
    </row>
    <row r="20" spans="1:20" x14ac:dyDescent="0.25">
      <c r="A20" t="s">
        <v>28</v>
      </c>
      <c r="B20">
        <v>1599.3999999999901</v>
      </c>
      <c r="C20">
        <v>1695.49999999999</v>
      </c>
      <c r="E20">
        <v>22064.6</v>
      </c>
      <c r="F20">
        <v>5876.2</v>
      </c>
      <c r="G20">
        <v>99511.199999999895</v>
      </c>
      <c r="H20">
        <v>33889.199999999903</v>
      </c>
      <c r="J20">
        <v>23275.200000000001</v>
      </c>
      <c r="L20">
        <v>36981.800000000003</v>
      </c>
      <c r="M20">
        <v>573.49999999999898</v>
      </c>
      <c r="N20">
        <v>12251.5999999999</v>
      </c>
      <c r="P20">
        <v>23196.6</v>
      </c>
      <c r="R20">
        <v>13836.9999999999</v>
      </c>
      <c r="T20">
        <v>4262.3999999999896</v>
      </c>
    </row>
    <row r="21" spans="1:20" x14ac:dyDescent="0.25">
      <c r="A21" t="s">
        <v>29</v>
      </c>
      <c r="B21">
        <v>804.2</v>
      </c>
      <c r="C21">
        <v>932.39999999999895</v>
      </c>
      <c r="E21">
        <v>22064.6</v>
      </c>
      <c r="F21">
        <v>1255.5</v>
      </c>
      <c r="G21">
        <v>34571.699999999997</v>
      </c>
      <c r="H21">
        <v>22593.0999999999</v>
      </c>
      <c r="J21">
        <v>7759.1999999999898</v>
      </c>
      <c r="L21">
        <v>15987.8999999999</v>
      </c>
      <c r="M21">
        <v>382.8</v>
      </c>
      <c r="N21">
        <v>4288.49999999999</v>
      </c>
      <c r="P21">
        <v>28996.1</v>
      </c>
      <c r="R21">
        <v>5711.5999999999904</v>
      </c>
      <c r="T21">
        <v>1517.9</v>
      </c>
    </row>
    <row r="22" spans="1:20" x14ac:dyDescent="0.25">
      <c r="A22" t="s">
        <v>30</v>
      </c>
      <c r="B22">
        <v>1621.3</v>
      </c>
      <c r="C22">
        <v>5512.7</v>
      </c>
      <c r="D22">
        <v>39712.499999999898</v>
      </c>
      <c r="E22">
        <v>110323.4</v>
      </c>
      <c r="F22">
        <v>11429.3999999999</v>
      </c>
      <c r="G22">
        <v>121632.1</v>
      </c>
      <c r="H22">
        <v>130471.1</v>
      </c>
      <c r="I22">
        <v>54363.3</v>
      </c>
      <c r="J22">
        <v>66049.600000000006</v>
      </c>
      <c r="K22">
        <v>149393.9</v>
      </c>
      <c r="L22">
        <v>83955.7</v>
      </c>
      <c r="M22">
        <v>10606.299999999899</v>
      </c>
      <c r="N22">
        <v>62101.8</v>
      </c>
      <c r="O22">
        <v>128392</v>
      </c>
      <c r="P22">
        <v>154302.6</v>
      </c>
      <c r="Q22">
        <v>9295.1999999999898</v>
      </c>
      <c r="R22">
        <v>240795.19999999899</v>
      </c>
      <c r="S22">
        <v>7743.4</v>
      </c>
      <c r="T22">
        <v>20173.5</v>
      </c>
    </row>
    <row r="23" spans="1:20" x14ac:dyDescent="0.25">
      <c r="A23" t="s">
        <v>31</v>
      </c>
      <c r="B23">
        <v>1621.3</v>
      </c>
      <c r="C23">
        <v>5512.7</v>
      </c>
      <c r="D23">
        <v>66188.5</v>
      </c>
      <c r="E23">
        <v>110323.4</v>
      </c>
      <c r="F23">
        <v>5350.6</v>
      </c>
      <c r="G23">
        <v>169443.399999999</v>
      </c>
      <c r="H23">
        <v>65237.1</v>
      </c>
      <c r="I23">
        <v>11102.8999999999</v>
      </c>
      <c r="J23">
        <v>36225.699999999903</v>
      </c>
      <c r="K23">
        <v>90296.8</v>
      </c>
      <c r="L23">
        <v>83955.7</v>
      </c>
      <c r="M23">
        <v>2059.9</v>
      </c>
      <c r="N23">
        <v>28381.9</v>
      </c>
      <c r="O23">
        <v>12211.4999999999</v>
      </c>
      <c r="P23">
        <v>12859.9</v>
      </c>
      <c r="Q23">
        <v>8627.1999999999898</v>
      </c>
      <c r="R23">
        <v>59836.8999999999</v>
      </c>
      <c r="S23">
        <v>6559.49999999999</v>
      </c>
      <c r="T23">
        <v>25406</v>
      </c>
    </row>
    <row r="24" spans="1:20" x14ac:dyDescent="0.25">
      <c r="A24" t="s">
        <v>32</v>
      </c>
      <c r="B24">
        <v>411.1</v>
      </c>
      <c r="C24">
        <v>1950.19999999999</v>
      </c>
      <c r="D24">
        <v>99282.4</v>
      </c>
      <c r="E24">
        <v>110323.4</v>
      </c>
      <c r="F24">
        <v>2219.6999999999998</v>
      </c>
      <c r="G24">
        <v>27355.1</v>
      </c>
      <c r="H24">
        <v>26969.200000000001</v>
      </c>
      <c r="I24">
        <v>1133.9000000000001</v>
      </c>
      <c r="J24">
        <v>10108</v>
      </c>
      <c r="K24">
        <v>34585.599999999999</v>
      </c>
      <c r="L24">
        <v>39892.1</v>
      </c>
      <c r="M24">
        <v>1606.49999999999</v>
      </c>
      <c r="N24">
        <v>10477.299999999999</v>
      </c>
      <c r="O24">
        <v>4256.6000000000004</v>
      </c>
      <c r="P24">
        <v>12859.9</v>
      </c>
      <c r="Q24">
        <v>8534.2999999999993</v>
      </c>
      <c r="R24">
        <v>59473.5</v>
      </c>
      <c r="S24">
        <v>1377.7</v>
      </c>
      <c r="T24">
        <v>7766.9</v>
      </c>
    </row>
    <row r="25" spans="1:20" x14ac:dyDescent="0.25">
      <c r="A25" t="s">
        <v>33</v>
      </c>
      <c r="B25">
        <v>795.3</v>
      </c>
      <c r="C25">
        <v>1163.99999999999</v>
      </c>
      <c r="E25">
        <v>110323.4</v>
      </c>
      <c r="F25">
        <v>1331.4</v>
      </c>
      <c r="G25">
        <v>61281.4</v>
      </c>
      <c r="H25">
        <v>178199.99999999901</v>
      </c>
      <c r="J25">
        <v>103246.1</v>
      </c>
      <c r="L25">
        <v>36981.800000000003</v>
      </c>
      <c r="M25">
        <v>1912.3999999999901</v>
      </c>
      <c r="N25">
        <v>17156.5999999999</v>
      </c>
      <c r="P25">
        <v>53996.7</v>
      </c>
      <c r="R25">
        <v>121537.5</v>
      </c>
      <c r="S25">
        <v>6.7999999999999901</v>
      </c>
      <c r="T25">
        <v>2632.2999999999902</v>
      </c>
    </row>
    <row r="26" spans="1:20" x14ac:dyDescent="0.25">
      <c r="A26" t="s">
        <v>34</v>
      </c>
      <c r="B26">
        <v>795.3</v>
      </c>
      <c r="C26">
        <v>1163.99999999999</v>
      </c>
      <c r="E26">
        <v>110323.4</v>
      </c>
      <c r="F26">
        <v>665.20000000000095</v>
      </c>
      <c r="G26">
        <v>95519.299999999901</v>
      </c>
      <c r="H26">
        <v>38265.199999999997</v>
      </c>
      <c r="J26">
        <v>71705.599999999904</v>
      </c>
      <c r="L26">
        <v>36981.800000000003</v>
      </c>
      <c r="M26">
        <v>573.49999999999898</v>
      </c>
      <c r="N26">
        <v>10949.4999999999</v>
      </c>
      <c r="P26">
        <v>12678</v>
      </c>
      <c r="R26">
        <v>59109.8</v>
      </c>
      <c r="S26">
        <v>23</v>
      </c>
      <c r="T26">
        <v>4491</v>
      </c>
    </row>
    <row r="27" spans="1:20" x14ac:dyDescent="0.25">
      <c r="A27" t="s">
        <v>35</v>
      </c>
      <c r="B27">
        <v>393.29999999999899</v>
      </c>
      <c r="C27">
        <v>651.99999999999898</v>
      </c>
      <c r="E27">
        <v>44128.599999999897</v>
      </c>
      <c r="F27">
        <v>1255.5</v>
      </c>
      <c r="G27">
        <v>34127.300000000003</v>
      </c>
      <c r="H27">
        <v>26969.200000000001</v>
      </c>
      <c r="J27">
        <v>40662.6</v>
      </c>
      <c r="L27">
        <v>15987.8999999999</v>
      </c>
      <c r="M27">
        <v>382.8</v>
      </c>
      <c r="N27">
        <v>2678.6999999999898</v>
      </c>
      <c r="P27">
        <v>12678</v>
      </c>
      <c r="R27">
        <v>34489.1</v>
      </c>
      <c r="S27">
        <v>46</v>
      </c>
      <c r="T27">
        <v>1874.2</v>
      </c>
    </row>
    <row r="28" spans="1:20" x14ac:dyDescent="0.25">
      <c r="A28" t="s">
        <v>36</v>
      </c>
      <c r="D28">
        <v>13038.9</v>
      </c>
      <c r="E28">
        <v>41163.9</v>
      </c>
      <c r="I28">
        <v>459125.299999999</v>
      </c>
      <c r="J28">
        <v>122012.9</v>
      </c>
      <c r="M28">
        <v>51812.999999999898</v>
      </c>
      <c r="N28">
        <v>22378.999999999902</v>
      </c>
      <c r="O28">
        <v>14066.4</v>
      </c>
      <c r="P28">
        <v>1107.2</v>
      </c>
      <c r="Q28">
        <v>137561.29999999999</v>
      </c>
      <c r="R28">
        <v>56018.299999999901</v>
      </c>
      <c r="S28">
        <v>59.6</v>
      </c>
      <c r="T28">
        <v>213.4</v>
      </c>
    </row>
    <row r="29" spans="1:20" x14ac:dyDescent="0.25">
      <c r="A29" t="s">
        <v>37</v>
      </c>
      <c r="D29">
        <v>558.69999999999902</v>
      </c>
      <c r="E29">
        <v>6332.5</v>
      </c>
      <c r="I29">
        <v>24735.8</v>
      </c>
      <c r="J29">
        <v>21230.3</v>
      </c>
      <c r="M29">
        <v>494.19999999999902</v>
      </c>
      <c r="N29">
        <v>819.3</v>
      </c>
      <c r="O29">
        <v>826.5</v>
      </c>
      <c r="P29">
        <v>339.19999999999902</v>
      </c>
      <c r="Q29">
        <v>7240.49999999999</v>
      </c>
      <c r="R29">
        <v>9885.0999999999894</v>
      </c>
      <c r="S29">
        <v>57.3</v>
      </c>
      <c r="T29">
        <v>244.49999999999901</v>
      </c>
    </row>
    <row r="30" spans="1:20" x14ac:dyDescent="0.25">
      <c r="A30" t="s">
        <v>38</v>
      </c>
      <c r="C30">
        <v>2148</v>
      </c>
      <c r="I30">
        <v>3238</v>
      </c>
      <c r="J30">
        <v>8369</v>
      </c>
      <c r="K30">
        <v>2956.4</v>
      </c>
      <c r="L30">
        <v>3916</v>
      </c>
      <c r="M30">
        <v>19236</v>
      </c>
      <c r="N30">
        <v>38027</v>
      </c>
      <c r="O30">
        <v>767.60000000000196</v>
      </c>
      <c r="P30">
        <v>61.7</v>
      </c>
    </row>
    <row r="31" spans="1:20" x14ac:dyDescent="0.25">
      <c r="A31" t="s">
        <v>39</v>
      </c>
      <c r="B31">
        <v>4141.0999999999904</v>
      </c>
      <c r="C31">
        <v>7037.4</v>
      </c>
      <c r="D31">
        <v>105901</v>
      </c>
      <c r="E31">
        <v>242710.8</v>
      </c>
      <c r="F31">
        <v>100967.9</v>
      </c>
      <c r="G31">
        <v>113535.399999999</v>
      </c>
      <c r="H31">
        <v>804861.8</v>
      </c>
      <c r="I31">
        <v>98653.700000000099</v>
      </c>
      <c r="J31">
        <v>49519.9</v>
      </c>
      <c r="K31">
        <v>118315.1</v>
      </c>
      <c r="L31">
        <v>86040.3</v>
      </c>
      <c r="M31">
        <v>55364.999999999898</v>
      </c>
      <c r="N31">
        <v>72837.7</v>
      </c>
      <c r="O31">
        <v>5441</v>
      </c>
      <c r="P31">
        <v>2931.4</v>
      </c>
      <c r="Q31">
        <v>135620.70000000001</v>
      </c>
      <c r="R31">
        <v>31626.7</v>
      </c>
      <c r="S31">
        <v>12630.3</v>
      </c>
      <c r="T31">
        <v>22678.7</v>
      </c>
    </row>
    <row r="32" spans="1:20" x14ac:dyDescent="0.25">
      <c r="A32" t="s">
        <v>40</v>
      </c>
      <c r="B32">
        <v>4031.1</v>
      </c>
      <c r="C32">
        <v>7037.4</v>
      </c>
      <c r="D32">
        <v>99282.4</v>
      </c>
      <c r="F32">
        <v>88771.5</v>
      </c>
      <c r="G32">
        <v>81780.399999999907</v>
      </c>
      <c r="H32">
        <v>100646.9</v>
      </c>
      <c r="I32">
        <v>8749.6</v>
      </c>
      <c r="J32">
        <v>15186.3999999999</v>
      </c>
      <c r="K32">
        <v>64592.8999999999</v>
      </c>
      <c r="L32">
        <v>79592.099999999904</v>
      </c>
      <c r="M32">
        <v>3421.1999999999898</v>
      </c>
      <c r="N32">
        <v>10486.3</v>
      </c>
      <c r="O32">
        <v>192.599999999999</v>
      </c>
      <c r="P32">
        <v>92.8</v>
      </c>
      <c r="Q32">
        <v>18074.599999999999</v>
      </c>
      <c r="R32">
        <v>3517.3</v>
      </c>
      <c r="S32">
        <v>11810.3</v>
      </c>
      <c r="T32">
        <v>26822.299999999901</v>
      </c>
    </row>
    <row r="33" spans="1:20" x14ac:dyDescent="0.25">
      <c r="A33" t="s">
        <v>41</v>
      </c>
      <c r="B33">
        <v>1558.4</v>
      </c>
      <c r="C33">
        <v>262</v>
      </c>
      <c r="D33">
        <v>4648</v>
      </c>
      <c r="E33">
        <v>16051.3</v>
      </c>
      <c r="F33">
        <v>30035</v>
      </c>
      <c r="G33">
        <v>43923.6</v>
      </c>
      <c r="H33">
        <v>12566</v>
      </c>
      <c r="I33">
        <v>8079</v>
      </c>
      <c r="J33">
        <v>9521</v>
      </c>
      <c r="K33">
        <v>16044</v>
      </c>
      <c r="L33">
        <v>18882</v>
      </c>
      <c r="M33">
        <v>18833</v>
      </c>
      <c r="N33">
        <v>14093</v>
      </c>
      <c r="O33">
        <v>806</v>
      </c>
      <c r="P33">
        <v>155</v>
      </c>
      <c r="Q33">
        <v>7272</v>
      </c>
      <c r="R33">
        <v>6339</v>
      </c>
      <c r="S33">
        <v>167</v>
      </c>
      <c r="T33">
        <v>959</v>
      </c>
    </row>
    <row r="34" spans="1:20" x14ac:dyDescent="0.25">
      <c r="A34" t="s">
        <v>42</v>
      </c>
      <c r="F34">
        <v>46168.2</v>
      </c>
      <c r="G34">
        <v>21604.2</v>
      </c>
      <c r="H34">
        <v>86625</v>
      </c>
      <c r="M34">
        <v>24793.199999999899</v>
      </c>
      <c r="N34">
        <v>2526.2999999999902</v>
      </c>
    </row>
    <row r="35" spans="1:20" x14ac:dyDescent="0.25">
      <c r="A35" t="s">
        <v>43</v>
      </c>
      <c r="B35">
        <v>9124.9</v>
      </c>
      <c r="C35">
        <v>4827.49999999999</v>
      </c>
      <c r="D35">
        <v>116199.899999999</v>
      </c>
      <c r="E35">
        <v>281599.19999999902</v>
      </c>
      <c r="F35">
        <v>37276.300000000003</v>
      </c>
      <c r="G35">
        <v>29593.499999999902</v>
      </c>
      <c r="H35">
        <v>384895.19999999902</v>
      </c>
      <c r="I35">
        <v>85720.7</v>
      </c>
      <c r="J35">
        <v>73336.799999999901</v>
      </c>
      <c r="K35">
        <v>48327.299999999901</v>
      </c>
      <c r="L35">
        <v>63317.3</v>
      </c>
      <c r="M35">
        <v>164072.19999999899</v>
      </c>
      <c r="N35">
        <v>61662</v>
      </c>
      <c r="O35">
        <v>57043.8</v>
      </c>
      <c r="P35">
        <v>16421.3999999999</v>
      </c>
      <c r="S35">
        <v>8944.5</v>
      </c>
      <c r="T35">
        <v>10307.199999999901</v>
      </c>
    </row>
    <row r="36" spans="1:20" x14ac:dyDescent="0.25">
      <c r="A36" t="s">
        <v>44</v>
      </c>
      <c r="B36">
        <v>8355.9</v>
      </c>
      <c r="C36">
        <v>5241.2999999999902</v>
      </c>
      <c r="D36">
        <v>6456.7</v>
      </c>
      <c r="E36">
        <v>108307.5</v>
      </c>
      <c r="F36">
        <v>18189.5</v>
      </c>
      <c r="G36">
        <v>30172.8999999999</v>
      </c>
      <c r="H36">
        <v>53590.3</v>
      </c>
      <c r="I36">
        <v>4513.6999999999898</v>
      </c>
      <c r="J36">
        <v>12940.3999999999</v>
      </c>
      <c r="K36">
        <v>41768</v>
      </c>
      <c r="L36">
        <v>60954.3999999999</v>
      </c>
      <c r="M36">
        <v>5767.8999999999896</v>
      </c>
      <c r="N36">
        <v>4338.2</v>
      </c>
      <c r="O36">
        <v>3090.0999999999899</v>
      </c>
      <c r="P36">
        <v>4163.49999999999</v>
      </c>
      <c r="S36">
        <v>9700.5</v>
      </c>
      <c r="T36">
        <v>12213.299999999899</v>
      </c>
    </row>
    <row r="37" spans="1:20" x14ac:dyDescent="0.25">
      <c r="A37" t="s">
        <v>45</v>
      </c>
      <c r="B37">
        <v>8172.8</v>
      </c>
      <c r="C37">
        <v>3434</v>
      </c>
      <c r="D37">
        <v>6456.7</v>
      </c>
      <c r="E37">
        <v>43322.7</v>
      </c>
      <c r="F37">
        <v>18049.199999999899</v>
      </c>
      <c r="G37">
        <v>26757.4</v>
      </c>
      <c r="K37">
        <v>36230.699999999997</v>
      </c>
      <c r="L37">
        <v>28413.7</v>
      </c>
      <c r="O37">
        <v>2231.7999999999902</v>
      </c>
      <c r="P37">
        <v>175.099999999999</v>
      </c>
      <c r="S37">
        <v>3645.6</v>
      </c>
      <c r="T37">
        <v>5351.7999999999902</v>
      </c>
    </row>
    <row r="38" spans="1:20" x14ac:dyDescent="0.25">
      <c r="A38" t="s">
        <v>46</v>
      </c>
      <c r="B38">
        <v>5231.2</v>
      </c>
      <c r="C38">
        <v>6232.4</v>
      </c>
      <c r="D38">
        <v>24154.1</v>
      </c>
      <c r="E38">
        <v>72439.699999999895</v>
      </c>
      <c r="F38">
        <v>134430.49999999901</v>
      </c>
      <c r="G38">
        <v>131873.5</v>
      </c>
      <c r="H38">
        <v>21318.799999999999</v>
      </c>
      <c r="I38">
        <v>8955.8999999999905</v>
      </c>
      <c r="J38">
        <v>3231.9</v>
      </c>
      <c r="K38">
        <v>113386.1</v>
      </c>
      <c r="L38">
        <v>36715.1</v>
      </c>
      <c r="M38">
        <v>36930.400000000001</v>
      </c>
      <c r="N38">
        <v>75204.2</v>
      </c>
      <c r="O38">
        <v>34880.099999999897</v>
      </c>
      <c r="P38">
        <v>6776.4</v>
      </c>
      <c r="Q38">
        <v>49295.999999999898</v>
      </c>
      <c r="R38">
        <v>41331.199999999997</v>
      </c>
      <c r="S38">
        <v>8100.5999999999904</v>
      </c>
      <c r="T38">
        <v>7818.2999999999902</v>
      </c>
    </row>
    <row r="39" spans="1:20" x14ac:dyDescent="0.25">
      <c r="A39" t="s">
        <v>47</v>
      </c>
    </row>
    <row r="40" spans="1:20" x14ac:dyDescent="0.25">
      <c r="A40" t="s">
        <v>48</v>
      </c>
      <c r="B40">
        <v>3179.8</v>
      </c>
      <c r="C40">
        <v>6232.4</v>
      </c>
      <c r="D40">
        <v>1272.2</v>
      </c>
      <c r="E40">
        <v>12783.6</v>
      </c>
      <c r="F40">
        <v>36075.800000000003</v>
      </c>
      <c r="G40">
        <v>80397.799999999901</v>
      </c>
      <c r="H40">
        <v>21318.799999999999</v>
      </c>
      <c r="I40">
        <v>995.1</v>
      </c>
      <c r="J40">
        <v>359.1</v>
      </c>
      <c r="K40">
        <v>80062.399999999994</v>
      </c>
      <c r="L40">
        <v>31487</v>
      </c>
      <c r="M40">
        <v>701.9</v>
      </c>
      <c r="N40">
        <v>2180</v>
      </c>
      <c r="O40">
        <v>2235</v>
      </c>
      <c r="P40">
        <v>1164.5</v>
      </c>
      <c r="Q40">
        <v>12064.8999999999</v>
      </c>
      <c r="R40">
        <v>12804</v>
      </c>
      <c r="S40">
        <v>7275.9</v>
      </c>
      <c r="T40">
        <v>8147.99999999999</v>
      </c>
    </row>
    <row r="41" spans="1:20" x14ac:dyDescent="0.25">
      <c r="A41" t="s">
        <v>49</v>
      </c>
      <c r="B41">
        <v>1937</v>
      </c>
      <c r="D41">
        <v>5029.6999999999898</v>
      </c>
      <c r="E41">
        <v>15832.199999999901</v>
      </c>
      <c r="F41">
        <v>3806</v>
      </c>
      <c r="G41">
        <v>1634</v>
      </c>
      <c r="H41">
        <v>80561</v>
      </c>
      <c r="I41">
        <v>10816.9999999999</v>
      </c>
      <c r="J41">
        <v>2558.6</v>
      </c>
      <c r="M41">
        <v>6360.3</v>
      </c>
      <c r="N41">
        <v>3487.0999999999899</v>
      </c>
      <c r="O41">
        <v>1655.3999999999901</v>
      </c>
      <c r="P41">
        <v>433.7</v>
      </c>
      <c r="Q41">
        <v>41826</v>
      </c>
      <c r="R41">
        <v>13580</v>
      </c>
      <c r="S41">
        <v>157.1</v>
      </c>
      <c r="T41">
        <v>579.1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pane xSplit="1" ySplit="11" topLeftCell="F12" activePane="bottomRight" state="frozen"/>
      <selection pane="topRight" activeCell="B1" sqref="B1"/>
      <selection pane="bottomLeft" activeCell="A12" sqref="A12"/>
      <selection pane="bottomRight" activeCell="F9" sqref="F9"/>
    </sheetView>
  </sheetViews>
  <sheetFormatPr defaultColWidth="11" defaultRowHeight="15.75" x14ac:dyDescent="0.25"/>
  <cols>
    <col min="1" max="1" width="25.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60</v>
      </c>
      <c r="E1" t="s">
        <v>61</v>
      </c>
      <c r="F1" t="s">
        <v>3</v>
      </c>
      <c r="G1" t="s">
        <v>4</v>
      </c>
      <c r="H1" t="s">
        <v>5</v>
      </c>
      <c r="I1" t="s">
        <v>62</v>
      </c>
      <c r="J1" t="s">
        <v>63</v>
      </c>
      <c r="K1" t="s">
        <v>6</v>
      </c>
      <c r="L1" t="s">
        <v>7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8</v>
      </c>
      <c r="T1" t="s">
        <v>9</v>
      </c>
    </row>
    <row r="2" spans="1:20" x14ac:dyDescent="0.25">
      <c r="A2" t="s">
        <v>50</v>
      </c>
      <c r="B2" s="2">
        <f>SUM(B14:B15,B20:B23)</f>
        <v>4.9887365359011102E-2</v>
      </c>
      <c r="C2" s="2">
        <f t="shared" ref="C2:T2" si="0">SUM(C14:C15,C20:C23)</f>
        <v>5.6830418335727714E-3</v>
      </c>
      <c r="D2" s="2">
        <f t="shared" si="0"/>
        <v>0</v>
      </c>
      <c r="E2" s="2">
        <f t="shared" si="0"/>
        <v>0.17309943935308988</v>
      </c>
      <c r="F2" s="2">
        <f t="shared" si="0"/>
        <v>6.9433522593064455E-4</v>
      </c>
      <c r="G2" s="2">
        <f t="shared" si="0"/>
        <v>7.0024964556882369E-2</v>
      </c>
      <c r="H2" s="2">
        <f t="shared" si="0"/>
        <v>2.2746076224280841E-2</v>
      </c>
      <c r="I2" s="2">
        <f t="shared" si="0"/>
        <v>0</v>
      </c>
      <c r="J2" s="2">
        <f t="shared" si="0"/>
        <v>9.0674312438973656E-2</v>
      </c>
      <c r="K2" s="2">
        <f t="shared" si="0"/>
        <v>0</v>
      </c>
      <c r="L2" s="2">
        <f t="shared" si="0"/>
        <v>0.10706169788646107</v>
      </c>
      <c r="M2" s="2">
        <f t="shared" si="0"/>
        <v>2.4099752099892612E-3</v>
      </c>
      <c r="N2" s="2">
        <f t="shared" si="0"/>
        <v>2.0763283453541059E-2</v>
      </c>
      <c r="O2" s="2">
        <f t="shared" si="0"/>
        <v>0</v>
      </c>
      <c r="P2" s="2">
        <f t="shared" si="0"/>
        <v>5.9634411107810877E-2</v>
      </c>
      <c r="Q2" s="2">
        <f t="shared" si="0"/>
        <v>0</v>
      </c>
      <c r="R2" s="2">
        <f t="shared" si="0"/>
        <v>5.5486642362024254E-2</v>
      </c>
      <c r="S2" s="2">
        <f t="shared" si="0"/>
        <v>0</v>
      </c>
      <c r="T2" s="2">
        <f t="shared" si="0"/>
        <v>2.3547667672898953E-2</v>
      </c>
    </row>
    <row r="3" spans="1:20" x14ac:dyDescent="0.25">
      <c r="A3" t="s">
        <v>51</v>
      </c>
      <c r="B3" s="2">
        <f>SUM(B13,B16:B19,B24:B25)</f>
        <v>0.13816642162585116</v>
      </c>
      <c r="C3" s="2">
        <f t="shared" ref="C3:T3" si="1">SUM(C13,C16:C19,C24:C25)</f>
        <v>3.528274589987411E-2</v>
      </c>
      <c r="D3" s="2">
        <f t="shared" si="1"/>
        <v>0.17341508631115196</v>
      </c>
      <c r="E3" s="2">
        <f t="shared" si="1"/>
        <v>0.25178085681533918</v>
      </c>
      <c r="F3" s="2">
        <f t="shared" si="1"/>
        <v>5.3960081688576231E-2</v>
      </c>
      <c r="G3" s="2">
        <f t="shared" si="1"/>
        <v>0.12720123499574695</v>
      </c>
      <c r="H3" s="2">
        <f t="shared" si="1"/>
        <v>4.3192415481462604E-2</v>
      </c>
      <c r="I3" s="2">
        <f t="shared" si="1"/>
        <v>2.5800253479804795E-2</v>
      </c>
      <c r="J3" s="2">
        <f t="shared" si="1"/>
        <v>0.13610508498959356</v>
      </c>
      <c r="K3" s="2">
        <f t="shared" si="1"/>
        <v>0.17041591695940944</v>
      </c>
      <c r="L3" s="2">
        <f t="shared" si="1"/>
        <v>0.2164727316736404</v>
      </c>
      <c r="M3" s="2">
        <f t="shared" si="1"/>
        <v>1.5510420177754671E-2</v>
      </c>
      <c r="N3" s="2">
        <f t="shared" si="1"/>
        <v>2.6592574213658876E-2</v>
      </c>
      <c r="O3" s="2">
        <f t="shared" si="1"/>
        <v>3.7975637270051565E-3</v>
      </c>
      <c r="P3" s="2">
        <f t="shared" si="1"/>
        <v>4.5910960938538331E-2</v>
      </c>
      <c r="Q3" s="2">
        <f t="shared" si="1"/>
        <v>6.610513957763002E-2</v>
      </c>
      <c r="R3" s="2">
        <f t="shared" si="1"/>
        <v>2.1057969185331184E-2</v>
      </c>
      <c r="S3" s="2">
        <f t="shared" si="1"/>
        <v>9.2802407627525785E-2</v>
      </c>
      <c r="T3" s="2">
        <f t="shared" si="1"/>
        <v>0.10770535503494286</v>
      </c>
    </row>
    <row r="4" spans="1:20" x14ac:dyDescent="0.25">
      <c r="A4" t="s">
        <v>53</v>
      </c>
      <c r="B4" s="2">
        <f>SUM(B29:B31)</f>
        <v>5.0518371751105628E-2</v>
      </c>
      <c r="C4" s="2">
        <f t="shared" ref="C4:T4" si="2">SUM(C29:C31)</f>
        <v>5.4770537367963446E-2</v>
      </c>
      <c r="D4" s="2">
        <f t="shared" si="2"/>
        <v>0</v>
      </c>
      <c r="E4" s="2">
        <f t="shared" si="2"/>
        <v>2.3604425238674884E-2</v>
      </c>
      <c r="F4" s="2">
        <f t="shared" si="2"/>
        <v>3.1647254732524159E-2</v>
      </c>
      <c r="G4" s="2">
        <f t="shared" si="2"/>
        <v>0.10049200718313868</v>
      </c>
      <c r="H4" s="2">
        <f t="shared" si="2"/>
        <v>6.5802922949374995E-2</v>
      </c>
      <c r="I4" s="2">
        <f t="shared" si="2"/>
        <v>0</v>
      </c>
      <c r="J4" s="2">
        <f t="shared" si="2"/>
        <v>6.8057464540317081E-2</v>
      </c>
      <c r="K4" s="2">
        <f t="shared" si="2"/>
        <v>0</v>
      </c>
      <c r="L4" s="2">
        <f t="shared" si="2"/>
        <v>6.2637467625081739E-2</v>
      </c>
      <c r="M4" s="2">
        <f t="shared" si="2"/>
        <v>9.0715641664201804E-3</v>
      </c>
      <c r="N4" s="2">
        <f t="shared" si="2"/>
        <v>4.5859143060035266E-2</v>
      </c>
      <c r="O4" s="2">
        <f t="shared" si="2"/>
        <v>0</v>
      </c>
      <c r="P4" s="2">
        <f t="shared" si="2"/>
        <v>0.21888088248084511</v>
      </c>
      <c r="Q4" s="2">
        <f t="shared" si="2"/>
        <v>0</v>
      </c>
      <c r="R4" s="2">
        <f t="shared" si="2"/>
        <v>5.2904019273206912E-2</v>
      </c>
      <c r="S4" s="2">
        <f t="shared" si="2"/>
        <v>3.3720273471417755E-5</v>
      </c>
      <c r="T4" s="2">
        <f t="shared" si="2"/>
        <v>3.7932433454585468E-2</v>
      </c>
    </row>
    <row r="5" spans="1:20" x14ac:dyDescent="0.25">
      <c r="A5" t="s">
        <v>54</v>
      </c>
      <c r="B5" s="2">
        <f>SUM(B26:B28)</f>
        <v>0.11313439805145209</v>
      </c>
      <c r="C5" s="2">
        <f t="shared" ref="C5:T5" si="3">SUM(C26:C28)</f>
        <v>0.16432808101691754</v>
      </c>
      <c r="D5" s="2">
        <f t="shared" si="3"/>
        <v>0.12611868782231006</v>
      </c>
      <c r="E5" s="2">
        <f t="shared" si="3"/>
        <v>3.9340780050267164E-2</v>
      </c>
      <c r="F5" s="2">
        <f t="shared" si="3"/>
        <v>0.1243478550269282</v>
      </c>
      <c r="G5" s="2">
        <f t="shared" si="3"/>
        <v>0.16051446394253471</v>
      </c>
      <c r="H5" s="2">
        <f t="shared" si="3"/>
        <v>7.8963538606281011E-2</v>
      </c>
      <c r="I5" s="2">
        <f t="shared" si="3"/>
        <v>1.3262610250782446E-2</v>
      </c>
      <c r="J5" s="2">
        <f t="shared" si="3"/>
        <v>7.5273963002981767E-2</v>
      </c>
      <c r="K5" s="2">
        <f t="shared" si="3"/>
        <v>0.19811700510594282</v>
      </c>
      <c r="L5" s="2">
        <f t="shared" si="3"/>
        <v>0.12145992793921515</v>
      </c>
      <c r="M5" s="2">
        <f t="shared" si="3"/>
        <v>1.2505541638370409E-2</v>
      </c>
      <c r="N5" s="2">
        <f t="shared" si="3"/>
        <v>0.12289315628716399</v>
      </c>
      <c r="O5" s="2">
        <f t="shared" si="3"/>
        <v>6.1038328639427875E-2</v>
      </c>
      <c r="P5" s="2">
        <f t="shared" si="3"/>
        <v>0.19442837145721917</v>
      </c>
      <c r="Q5" s="2">
        <f t="shared" si="3"/>
        <v>1.4506444927516349E-2</v>
      </c>
      <c r="R5" s="2">
        <f t="shared" si="3"/>
        <v>3.616828805727245E-2</v>
      </c>
      <c r="S5" s="2">
        <f t="shared" si="3"/>
        <v>8.2017188909402072E-2</v>
      </c>
      <c r="T5" s="2">
        <f t="shared" si="3"/>
        <v>0.10797994870278542</v>
      </c>
    </row>
    <row r="6" spans="1:20" x14ac:dyDescent="0.25">
      <c r="A6" t="s">
        <v>55</v>
      </c>
      <c r="B6" s="2">
        <f>SUM(B35:B37)</f>
        <v>2.5037071625535572E-2</v>
      </c>
      <c r="C6" s="2">
        <f t="shared" ref="C6:T6" si="4">SUM(C35:C37)</f>
        <v>3.7751816014370797E-2</v>
      </c>
      <c r="D6" s="2">
        <f t="shared" si="4"/>
        <v>0</v>
      </c>
      <c r="E6" s="2">
        <f t="shared" si="4"/>
        <v>9.4417772273841891E-2</v>
      </c>
      <c r="F6" s="2">
        <f t="shared" si="4"/>
        <v>4.789072297452927E-3</v>
      </c>
      <c r="G6" s="2">
        <f t="shared" si="4"/>
        <v>9.6242966510192027E-2</v>
      </c>
      <c r="H6" s="2">
        <f t="shared" si="4"/>
        <v>9.4534800530826552E-2</v>
      </c>
      <c r="I6" s="2">
        <f t="shared" si="4"/>
        <v>0</v>
      </c>
      <c r="J6" s="2">
        <f t="shared" si="4"/>
        <v>0.21015116820120788</v>
      </c>
      <c r="K6" s="2">
        <f t="shared" si="4"/>
        <v>0</v>
      </c>
      <c r="L6" s="2">
        <f t="shared" si="4"/>
        <v>6.2637467625081739E-2</v>
      </c>
      <c r="M6" s="2">
        <f t="shared" si="4"/>
        <v>6.8046219339529205E-3</v>
      </c>
      <c r="N6" s="2">
        <f t="shared" si="4"/>
        <v>5.4872049349337891E-2</v>
      </c>
      <c r="O6" s="2">
        <f t="shared" si="4"/>
        <v>0</v>
      </c>
      <c r="P6" s="2">
        <f t="shared" si="4"/>
        <v>0.13022024277413025</v>
      </c>
      <c r="Q6" s="2">
        <f t="shared" si="4"/>
        <v>0</v>
      </c>
      <c r="R6" s="2">
        <f t="shared" si="4"/>
        <v>0.23923196292142807</v>
      </c>
      <c r="S6" s="2">
        <f t="shared" si="4"/>
        <v>7.9874897785421042E-4</v>
      </c>
      <c r="T6" s="2">
        <f t="shared" si="4"/>
        <v>4.1246352694708291E-2</v>
      </c>
    </row>
    <row r="7" spans="1:20" x14ac:dyDescent="0.25">
      <c r="A7" t="s">
        <v>56</v>
      </c>
      <c r="B7" s="2">
        <f>SUM(B32:B34)</f>
        <v>4.6110161095931933E-2</v>
      </c>
      <c r="C7" s="2">
        <f t="shared" ref="C7:T7" si="5">SUM(C32:C34)</f>
        <v>0.16438002143492378</v>
      </c>
      <c r="D7" s="2">
        <f t="shared" si="5"/>
        <v>0.2443531340884364</v>
      </c>
      <c r="E7" s="2">
        <f t="shared" si="5"/>
        <v>0.11802255410822876</v>
      </c>
      <c r="F7" s="2">
        <f t="shared" si="5"/>
        <v>2.7979132538948945E-2</v>
      </c>
      <c r="G7" s="2">
        <f t="shared" si="5"/>
        <v>0.16051446394253471</v>
      </c>
      <c r="H7" s="2">
        <f t="shared" si="5"/>
        <v>8.6474071009369102E-2</v>
      </c>
      <c r="I7" s="2">
        <f t="shared" si="5"/>
        <v>8.2030030828957809E-2</v>
      </c>
      <c r="J7" s="2">
        <f t="shared" si="5"/>
        <v>0.10953578580505467</v>
      </c>
      <c r="K7" s="2">
        <f t="shared" si="5"/>
        <v>0.21759463764942583</v>
      </c>
      <c r="L7" s="2">
        <f t="shared" si="5"/>
        <v>0.14470336796638952</v>
      </c>
      <c r="M7" s="2">
        <f t="shared" si="5"/>
        <v>3.3855170452375453E-2</v>
      </c>
      <c r="N7" s="2">
        <f t="shared" si="5"/>
        <v>0.17995689347855245</v>
      </c>
      <c r="O7" s="2">
        <f t="shared" si="5"/>
        <v>0.5052957299993931</v>
      </c>
      <c r="P7" s="2">
        <f t="shared" si="5"/>
        <v>0.29542234395025735</v>
      </c>
      <c r="Q7" s="2">
        <f t="shared" si="5"/>
        <v>5.5864203070380557E-2</v>
      </c>
      <c r="R7" s="2">
        <f t="shared" si="5"/>
        <v>0.4004379061237352</v>
      </c>
      <c r="S7" s="2">
        <f t="shared" si="5"/>
        <v>0.1652356625612233</v>
      </c>
      <c r="T7" s="2">
        <f t="shared" si="5"/>
        <v>0.24455064511175201</v>
      </c>
    </row>
    <row r="8" spans="1:20" x14ac:dyDescent="0.25">
      <c r="A8" t="s">
        <v>52</v>
      </c>
      <c r="B8" s="2">
        <f>SUM(B41:B42)</f>
        <v>0.10313420874953458</v>
      </c>
      <c r="C8" s="2">
        <f t="shared" ref="C8:T8" si="6">SUM(C41:C42)</f>
        <v>0.17830512081847982</v>
      </c>
      <c r="D8" s="2">
        <f t="shared" si="6"/>
        <v>0.24435313408843651</v>
      </c>
      <c r="E8" s="2">
        <f t="shared" si="6"/>
        <v>8.6549630527616966E-2</v>
      </c>
      <c r="F8" s="2">
        <f t="shared" si="6"/>
        <v>0.2794119812660556</v>
      </c>
      <c r="G8" s="2">
        <f t="shared" si="6"/>
        <v>9.8454768280772154E-2</v>
      </c>
      <c r="H8" s="2">
        <f t="shared" si="6"/>
        <v>0.35164333526169028</v>
      </c>
      <c r="I8" s="2">
        <f t="shared" si="6"/>
        <v>0.13228652825043544</v>
      </c>
      <c r="J8" s="2">
        <f t="shared" si="6"/>
        <v>6.3066802781530748E-2</v>
      </c>
      <c r="K8" s="2">
        <f t="shared" si="6"/>
        <v>0.14510841798281937</v>
      </c>
      <c r="L8" s="2">
        <f t="shared" si="6"/>
        <v>0.11533764409336802</v>
      </c>
      <c r="M8" s="2">
        <f t="shared" si="6"/>
        <v>0.13944220934002996</v>
      </c>
      <c r="N8" s="2">
        <f t="shared" si="6"/>
        <v>0.1485200046771219</v>
      </c>
      <c r="O8" s="2">
        <f t="shared" si="6"/>
        <v>1.9650918538124593E-2</v>
      </c>
      <c r="P8" s="2">
        <f t="shared" si="6"/>
        <v>4.9628060317736481E-3</v>
      </c>
      <c r="Q8" s="2">
        <f t="shared" si="6"/>
        <v>0.32453274407477378</v>
      </c>
      <c r="R8" s="2">
        <f t="shared" si="6"/>
        <v>3.9080174739889062E-2</v>
      </c>
      <c r="S8" s="2">
        <f t="shared" si="6"/>
        <v>0.25754491118922979</v>
      </c>
      <c r="T8" s="2">
        <f t="shared" si="6"/>
        <v>0.22692255679252607</v>
      </c>
    </row>
    <row r="9" spans="1:20" x14ac:dyDescent="0.25">
      <c r="A9" t="s">
        <v>57</v>
      </c>
      <c r="B9" s="2">
        <f>SUM(B44:B50)</f>
        <v>0.42989960688301798</v>
      </c>
      <c r="C9" s="2">
        <f t="shared" ref="C9:T9" si="7">SUM(C44:C50)</f>
        <v>0.32896780454187291</v>
      </c>
      <c r="D9" s="2">
        <f t="shared" si="7"/>
        <v>0.18404137762008579</v>
      </c>
      <c r="E9" s="2">
        <f t="shared" si="7"/>
        <v>0.18487800967672369</v>
      </c>
      <c r="F9" s="2">
        <f t="shared" si="7"/>
        <v>0.42733572013828303</v>
      </c>
      <c r="G9" s="2">
        <f t="shared" si="7"/>
        <v>0.16150684603509674</v>
      </c>
      <c r="H9" s="2">
        <f t="shared" si="7"/>
        <v>0.22047809752958455</v>
      </c>
      <c r="I9" s="2">
        <f t="shared" si="7"/>
        <v>0.12339638304764526</v>
      </c>
      <c r="J9" s="2">
        <f t="shared" si="7"/>
        <v>8.7591162618340976E-2</v>
      </c>
      <c r="K9" s="2">
        <f t="shared" si="7"/>
        <v>0.25369022572138494</v>
      </c>
      <c r="L9" s="2">
        <f t="shared" si="7"/>
        <v>0.1538143736350728</v>
      </c>
      <c r="M9" s="2">
        <f t="shared" si="7"/>
        <v>0.5509393091862983</v>
      </c>
      <c r="N9" s="2">
        <f t="shared" si="7"/>
        <v>0.26007702278385725</v>
      </c>
      <c r="O9" s="2">
        <f t="shared" si="7"/>
        <v>0.34700530689212283</v>
      </c>
      <c r="P9" s="2">
        <f t="shared" si="7"/>
        <v>4.7099067402067228E-2</v>
      </c>
      <c r="Q9" s="2">
        <f t="shared" si="7"/>
        <v>0.12956558369642873</v>
      </c>
      <c r="R9" s="2">
        <f t="shared" si="7"/>
        <v>6.0198414397303723E-2</v>
      </c>
      <c r="S9" s="2">
        <f t="shared" si="7"/>
        <v>0.39692028527351353</v>
      </c>
      <c r="T9" s="2">
        <f t="shared" si="7"/>
        <v>0.20096497440869479</v>
      </c>
    </row>
    <row r="10" spans="1:20" x14ac:dyDescent="0.25">
      <c r="A10" t="s">
        <v>59</v>
      </c>
      <c r="B10" s="2">
        <f>SUM(B38:B40,B51)</f>
        <v>2.4445187629750707E-2</v>
      </c>
      <c r="C10" s="2">
        <f t="shared" ref="C10:T10" si="8">SUM(C38:C40,C51)</f>
        <v>2.7211711677472834E-2</v>
      </c>
      <c r="D10" s="2">
        <f t="shared" si="8"/>
        <v>2.2183271817337712E-2</v>
      </c>
      <c r="E10" s="2">
        <f t="shared" si="8"/>
        <v>2.2582707204752469E-2</v>
      </c>
      <c r="F10" s="2">
        <f t="shared" si="8"/>
        <v>5.6047505193892663E-3</v>
      </c>
      <c r="G10" s="2">
        <f t="shared" si="8"/>
        <v>8.2366655114835875E-4</v>
      </c>
      <c r="H10" s="2">
        <f t="shared" si="8"/>
        <v>3.1284888518483621E-2</v>
      </c>
      <c r="I10" s="2">
        <f t="shared" si="8"/>
        <v>0.6132734490373799</v>
      </c>
      <c r="J10" s="2">
        <f t="shared" si="8"/>
        <v>0.15026449415699603</v>
      </c>
      <c r="K10" s="2">
        <f t="shared" si="8"/>
        <v>2.3454333704616931E-3</v>
      </c>
      <c r="L10" s="2">
        <f t="shared" si="8"/>
        <v>2.7268953071357383E-3</v>
      </c>
      <c r="M10" s="2">
        <f t="shared" si="8"/>
        <v>0.18478888166476196</v>
      </c>
      <c r="N10" s="2">
        <f t="shared" si="8"/>
        <v>0.11534595015443048</v>
      </c>
      <c r="O10" s="2">
        <f t="shared" si="8"/>
        <v>6.0400692330714212E-2</v>
      </c>
      <c r="P10" s="2">
        <f t="shared" si="8"/>
        <v>3.1865540481773903E-3</v>
      </c>
      <c r="Q10" s="2">
        <f t="shared" si="8"/>
        <v>0.39407081449229781</v>
      </c>
      <c r="R10" s="2">
        <f t="shared" si="8"/>
        <v>8.8385646509233265E-2</v>
      </c>
      <c r="S10" s="2">
        <f t="shared" si="8"/>
        <v>2.8872984159901542E-3</v>
      </c>
      <c r="T10" s="2">
        <f t="shared" si="8"/>
        <v>4.7538169207460412E-3</v>
      </c>
    </row>
    <row r="11" spans="1:20" x14ac:dyDescent="0.25">
      <c r="A11" t="s">
        <v>58</v>
      </c>
      <c r="B11" s="2">
        <f>B43</f>
        <v>1.9667207228809245E-2</v>
      </c>
      <c r="C11" s="2">
        <f t="shared" ref="C11:T11" si="9">C43</f>
        <v>3.3191193945520869E-3</v>
      </c>
      <c r="D11" s="2">
        <f t="shared" si="9"/>
        <v>5.5353082522419115E-3</v>
      </c>
      <c r="E11" s="2">
        <f t="shared" si="9"/>
        <v>5.723824751465276E-3</v>
      </c>
      <c r="F11" s="2">
        <f t="shared" si="9"/>
        <v>4.422981656591083E-2</v>
      </c>
      <c r="G11" s="2">
        <f t="shared" si="9"/>
        <v>2.2141003749094279E-2</v>
      </c>
      <c r="H11" s="2">
        <f t="shared" si="9"/>
        <v>4.8798538886466796E-3</v>
      </c>
      <c r="I11" s="2">
        <f t="shared" si="9"/>
        <v>9.950745104994602E-3</v>
      </c>
      <c r="J11" s="2">
        <f t="shared" si="9"/>
        <v>9.2797614650034863E-3</v>
      </c>
      <c r="K11" s="2">
        <f t="shared" si="9"/>
        <v>1.2728363210555881E-2</v>
      </c>
      <c r="L11" s="2">
        <f t="shared" si="9"/>
        <v>1.3148426248553884E-2</v>
      </c>
      <c r="M11" s="2">
        <f t="shared" si="9"/>
        <v>4.4672306230047004E-2</v>
      </c>
      <c r="N11" s="2">
        <f t="shared" si="9"/>
        <v>2.5119922542300884E-2</v>
      </c>
      <c r="O11" s="2">
        <f t="shared" si="9"/>
        <v>2.8114598732122313E-3</v>
      </c>
      <c r="P11" s="2">
        <f t="shared" si="9"/>
        <v>2.5435980918091244E-4</v>
      </c>
      <c r="Q11" s="2">
        <f t="shared" si="9"/>
        <v>1.5355070160972749E-2</v>
      </c>
      <c r="R11" s="2">
        <f t="shared" si="9"/>
        <v>7.0489764305758235E-3</v>
      </c>
      <c r="S11" s="2">
        <f t="shared" si="9"/>
        <v>1.7597767717896196E-3</v>
      </c>
      <c r="T11" s="2">
        <f t="shared" si="9"/>
        <v>4.3962492063601326E-3</v>
      </c>
    </row>
    <row r="12" spans="1:20" x14ac:dyDescent="0.25">
      <c r="B12" s="2">
        <f>SUM(B2:B11)</f>
        <v>0.99999999999999989</v>
      </c>
    </row>
    <row r="13" spans="1:20" x14ac:dyDescent="0.25">
      <c r="A13" t="str">
        <f>Dwelling_Summary.csv!A2</f>
        <v>CR+PC/LWAL+DNO/HEX:1</v>
      </c>
      <c r="B13" s="1" t="str">
        <f>IF(Dwelling_Summary.csv!B2="","",Dwelling_Summary.csv!B2/SUM(Dwelling_Summary.csv!B$2:B$48))</f>
        <v/>
      </c>
      <c r="C13" s="1" t="str">
        <f>IF(Dwelling_Summary.csv!C2="","",Dwelling_Summary.csv!C2/SUM(Dwelling_Summary.csv!C$2:C$48))</f>
        <v/>
      </c>
      <c r="D13" s="1" t="str">
        <f>IF(Dwelling_Summary.csv!D2="","",Dwelling_Summary.csv!D2/SUM(Dwelling_Summary.csv!D$2:D$48))</f>
        <v/>
      </c>
      <c r="E13" s="1" t="str">
        <f>IF(Dwelling_Summary.csv!E2="","",Dwelling_Summary.csv!E2/SUM(Dwelling_Summary.csv!E$2:E$48))</f>
        <v/>
      </c>
      <c r="F13" s="1" t="str">
        <f>IF(Dwelling_Summary.csv!F2="","",Dwelling_Summary.csv!F2/SUM(Dwelling_Summary.csv!F$2:F$48))</f>
        <v/>
      </c>
      <c r="G13" s="1" t="str">
        <f>IF(Dwelling_Summary.csv!G2="","",Dwelling_Summary.csv!G2/SUM(Dwelling_Summary.csv!G$2:G$48))</f>
        <v/>
      </c>
      <c r="H13" s="1" t="str">
        <f>IF(Dwelling_Summary.csv!H2="","",Dwelling_Summary.csv!H2/SUM(Dwelling_Summary.csv!H$2:H$48))</f>
        <v/>
      </c>
      <c r="I13" s="1" t="str">
        <f>IF(Dwelling_Summary.csv!I2="","",Dwelling_Summary.csv!I2/SUM(Dwelling_Summary.csv!I$2:I$48))</f>
        <v/>
      </c>
      <c r="J13" s="1" t="str">
        <f>IF(Dwelling_Summary.csv!J2="","",Dwelling_Summary.csv!J2/SUM(Dwelling_Summary.csv!J$2:J$48))</f>
        <v/>
      </c>
      <c r="K13" s="1" t="str">
        <f>IF(Dwelling_Summary.csv!K2="","",Dwelling_Summary.csv!K2/SUM(Dwelling_Summary.csv!K$2:K$48))</f>
        <v/>
      </c>
      <c r="L13" s="1" t="str">
        <f>IF(Dwelling_Summary.csv!L2="","",Dwelling_Summary.csv!L2/SUM(Dwelling_Summary.csv!L$2:L$48))</f>
        <v/>
      </c>
      <c r="M13" s="1">
        <f>IF(Dwelling_Summary.csv!M2="","",Dwelling_Summary.csv!M2/SUM(Dwelling_Summary.csv!M$2:M$48))</f>
        <v>4.2909893256600131E-3</v>
      </c>
      <c r="N13" s="1">
        <f>IF(Dwelling_Summary.csv!N2="","",Dwelling_Summary.csv!N2/SUM(Dwelling_Summary.csv!N$2:N$48))</f>
        <v>1.5017054382947912E-3</v>
      </c>
      <c r="O13" s="1" t="str">
        <f>IF(Dwelling_Summary.csv!O2="","",Dwelling_Summary.csv!O2/SUM(Dwelling_Summary.csv!O$2:O$48))</f>
        <v/>
      </c>
      <c r="P13" s="1" t="str">
        <f>IF(Dwelling_Summary.csv!P2="","",Dwelling_Summary.csv!P2/SUM(Dwelling_Summary.csv!P$2:P$48))</f>
        <v/>
      </c>
      <c r="Q13" s="1" t="str">
        <f>IF(Dwelling_Summary.csv!Q2="","",Dwelling_Summary.csv!Q2/SUM(Dwelling_Summary.csv!Q$2:Q$48))</f>
        <v/>
      </c>
      <c r="R13" s="1" t="str">
        <f>IF(Dwelling_Summary.csv!R2="","",Dwelling_Summary.csv!R2/SUM(Dwelling_Summary.csv!R$2:R$48))</f>
        <v/>
      </c>
      <c r="S13" s="1" t="str">
        <f>IF(Dwelling_Summary.csv!S2="","",Dwelling_Summary.csv!S2/SUM(Dwelling_Summary.csv!S$2:S$48))</f>
        <v/>
      </c>
      <c r="T13" s="1" t="str">
        <f>IF(Dwelling_Summary.csv!T2="","",Dwelling_Summary.csv!T2/SUM(Dwelling_Summary.csv!T$2:T$48))</f>
        <v/>
      </c>
    </row>
    <row r="14" spans="1:20" x14ac:dyDescent="0.25">
      <c r="A14" t="str">
        <f>Dwelling_Summary.csv!A3</f>
        <v>CR+PC/LWAL+DUC/HEX:1</v>
      </c>
      <c r="B14" s="1" t="str">
        <f>IF(Dwelling_Summary.csv!B3="","",Dwelling_Summary.csv!B3/SUM(Dwelling_Summary.csv!B$2:B$48))</f>
        <v/>
      </c>
      <c r="C14" s="1" t="str">
        <f>IF(Dwelling_Summary.csv!C3="","",Dwelling_Summary.csv!C3/SUM(Dwelling_Summary.csv!C$2:C$48))</f>
        <v/>
      </c>
      <c r="D14" s="1" t="str">
        <f>IF(Dwelling_Summary.csv!D3="","",Dwelling_Summary.csv!D3/SUM(Dwelling_Summary.csv!D$2:D$48))</f>
        <v/>
      </c>
      <c r="E14" s="1" t="str">
        <f>IF(Dwelling_Summary.csv!E3="","",Dwelling_Summary.csv!E3/SUM(Dwelling_Summary.csv!E$2:E$48))</f>
        <v/>
      </c>
      <c r="F14" s="1" t="str">
        <f>IF(Dwelling_Summary.csv!F3="","",Dwelling_Summary.csv!F3/SUM(Dwelling_Summary.csv!F$2:F$48))</f>
        <v/>
      </c>
      <c r="G14" s="1" t="str">
        <f>IF(Dwelling_Summary.csv!G3="","",Dwelling_Summary.csv!G3/SUM(Dwelling_Summary.csv!G$2:G$48))</f>
        <v/>
      </c>
      <c r="H14" s="1" t="str">
        <f>IF(Dwelling_Summary.csv!H3="","",Dwelling_Summary.csv!H3/SUM(Dwelling_Summary.csv!H$2:H$48))</f>
        <v/>
      </c>
      <c r="I14" s="1" t="str">
        <f>IF(Dwelling_Summary.csv!I3="","",Dwelling_Summary.csv!I3/SUM(Dwelling_Summary.csv!I$2:I$48))</f>
        <v/>
      </c>
      <c r="J14" s="1" t="str">
        <f>IF(Dwelling_Summary.csv!J3="","",Dwelling_Summary.csv!J3/SUM(Dwelling_Summary.csv!J$2:J$48))</f>
        <v/>
      </c>
      <c r="K14" s="1" t="str">
        <f>IF(Dwelling_Summary.csv!K3="","",Dwelling_Summary.csv!K3/SUM(Dwelling_Summary.csv!K$2:K$48))</f>
        <v/>
      </c>
      <c r="L14" s="1" t="str">
        <f>IF(Dwelling_Summary.csv!L3="","",Dwelling_Summary.csv!L3/SUM(Dwelling_Summary.csv!L$2:L$48))</f>
        <v/>
      </c>
      <c r="M14" s="1">
        <f>IF(Dwelling_Summary.csv!M3="","",Dwelling_Summary.csv!M3/SUM(Dwelling_Summary.csv!M$2:M$48))</f>
        <v>2.4099752099892612E-3</v>
      </c>
      <c r="N14" s="1">
        <f>IF(Dwelling_Summary.csv!N3="","",Dwelling_Summary.csv!N3/SUM(Dwelling_Summary.csv!N$2:N$48))</f>
        <v>1.4878915307021685E-2</v>
      </c>
      <c r="O14" s="1" t="str">
        <f>IF(Dwelling_Summary.csv!O3="","",Dwelling_Summary.csv!O3/SUM(Dwelling_Summary.csv!O$2:O$48))</f>
        <v/>
      </c>
      <c r="P14" s="1" t="str">
        <f>IF(Dwelling_Summary.csv!P3="","",Dwelling_Summary.csv!P3/SUM(Dwelling_Summary.csv!P$2:P$48))</f>
        <v/>
      </c>
      <c r="Q14" s="1" t="str">
        <f>IF(Dwelling_Summary.csv!Q3="","",Dwelling_Summary.csv!Q3/SUM(Dwelling_Summary.csv!Q$2:Q$48))</f>
        <v/>
      </c>
      <c r="R14" s="1" t="str">
        <f>IF(Dwelling_Summary.csv!R3="","",Dwelling_Summary.csv!R3/SUM(Dwelling_Summary.csv!R$2:R$48))</f>
        <v/>
      </c>
      <c r="S14" s="1" t="str">
        <f>IF(Dwelling_Summary.csv!S3="","",Dwelling_Summary.csv!S3/SUM(Dwelling_Summary.csv!S$2:S$48))</f>
        <v/>
      </c>
      <c r="T14" s="1" t="str">
        <f>IF(Dwelling_Summary.csv!T3="","",Dwelling_Summary.csv!T3/SUM(Dwelling_Summary.csv!T$2:T$48))</f>
        <v/>
      </c>
    </row>
    <row r="15" spans="1:20" x14ac:dyDescent="0.25">
      <c r="A15" t="str">
        <f>Dwelling_Summary.csv!A5</f>
        <v>CR/LDUAL+DUC/HBET:6,10</v>
      </c>
      <c r="B15" s="1" t="str">
        <f>IF(Dwelling_Summary.csv!B5="","",Dwelling_Summary.csv!B5/SUM(Dwelling_Summary.csv!B$2:B$48))</f>
        <v/>
      </c>
      <c r="C15" s="1" t="str">
        <f>IF(Dwelling_Summary.csv!C5="","",Dwelling_Summary.csv!C5/SUM(Dwelling_Summary.csv!C$2:C$48))</f>
        <v/>
      </c>
      <c r="D15" s="1" t="str">
        <f>IF(Dwelling_Summary.csv!D5="","",Dwelling_Summary.csv!D5/SUM(Dwelling_Summary.csv!D$2:D$48))</f>
        <v/>
      </c>
      <c r="E15" s="1">
        <f>IF(Dwelling_Summary.csv!E5="","",Dwelling_Summary.csv!E5/SUM(Dwelling_Summary.csv!E$2:E$48))</f>
        <v>7.0813525333023028E-2</v>
      </c>
      <c r="F15" s="1" t="str">
        <f>IF(Dwelling_Summary.csv!F5="","",Dwelling_Summary.csv!F5/SUM(Dwelling_Summary.csv!F$2:F$48))</f>
        <v/>
      </c>
      <c r="G15" s="1">
        <f>IF(Dwelling_Summary.csv!G5="","",Dwelling_Summary.csv!G5/SUM(Dwelling_Summary.csv!G$2:G$48))</f>
        <v>3.1261018871491151E-3</v>
      </c>
      <c r="H15" s="1">
        <f>IF(Dwelling_Summary.csv!H5="","",Dwelling_Summary.csv!H5/SUM(Dwelling_Summary.csv!H$2:H$48))</f>
        <v>7.1079036817965659E-3</v>
      </c>
      <c r="I15" s="1" t="str">
        <f>IF(Dwelling_Summary.csv!I5="","",Dwelling_Summary.csv!I5/SUM(Dwelling_Summary.csv!I$2:I$48))</f>
        <v/>
      </c>
      <c r="J15" s="1">
        <f>IF(Dwelling_Summary.csv!J5="","",Dwelling_Summary.csv!J5/SUM(Dwelling_Summary.csv!J$2:J$48))</f>
        <v>2.1104074264602462E-2</v>
      </c>
      <c r="K15" s="1" t="str">
        <f>IF(Dwelling_Summary.csv!K5="","",Dwelling_Summary.csv!K5/SUM(Dwelling_Summary.csv!K$2:K$48))</f>
        <v/>
      </c>
      <c r="L15" s="1" t="str">
        <f>IF(Dwelling_Summary.csv!L5="","",Dwelling_Summary.csv!L5/SUM(Dwelling_Summary.csv!L$2:L$48))</f>
        <v/>
      </c>
      <c r="M15" s="1" t="str">
        <f>IF(Dwelling_Summary.csv!M5="","",Dwelling_Summary.csv!M5/SUM(Dwelling_Summary.csv!M$2:M$48))</f>
        <v/>
      </c>
      <c r="N15" s="1">
        <f>IF(Dwelling_Summary.csv!N5="","",Dwelling_Summary.csv!N5/SUM(Dwelling_Summary.csv!N$2:N$48))</f>
        <v>2.7485220010095585E-3</v>
      </c>
      <c r="O15" s="1" t="str">
        <f>IF(Dwelling_Summary.csv!O5="","",Dwelling_Summary.csv!O5/SUM(Dwelling_Summary.csv!O$2:O$48))</f>
        <v/>
      </c>
      <c r="P15" s="1">
        <f>IF(Dwelling_Summary.csv!P5="","",Dwelling_Summary.csv!P5/SUM(Dwelling_Summary.csv!P$2:P$48))</f>
        <v>2.9817205553905435E-2</v>
      </c>
      <c r="Q15" s="1" t="str">
        <f>IF(Dwelling_Summary.csv!Q5="","",Dwelling_Summary.csv!Q5/SUM(Dwelling_Summary.csv!Q$2:Q$48))</f>
        <v/>
      </c>
      <c r="R15" s="1">
        <f>IF(Dwelling_Summary.csv!R5="","",Dwelling_Summary.csv!R5/SUM(Dwelling_Summary.csv!R$2:R$48))</f>
        <v>5.5309834150561741E-3</v>
      </c>
      <c r="S15" s="1" t="str">
        <f>IF(Dwelling_Summary.csv!S5="","",Dwelling_Summary.csv!S5/SUM(Dwelling_Summary.csv!S$2:S$48))</f>
        <v/>
      </c>
      <c r="T15" s="1" t="str">
        <f>IF(Dwelling_Summary.csv!T5="","",Dwelling_Summary.csv!T5/SUM(Dwelling_Summary.csv!T$2:T$48))</f>
        <v/>
      </c>
    </row>
    <row r="16" spans="1:20" x14ac:dyDescent="0.25">
      <c r="A16" t="str">
        <f>Dwelling_Summary.csv!A6</f>
        <v>CR/LFINF+DNO/HEX:2</v>
      </c>
      <c r="B16" s="1">
        <f>IF(Dwelling_Summary.csv!B6="","",Dwelling_Summary.csv!B6/SUM(Dwelling_Summary.csv!B$2:B$48))</f>
        <v>3.0207538002359986E-2</v>
      </c>
      <c r="C16" s="1">
        <f>IF(Dwelling_Summary.csv!C6="","",Dwelling_Summary.csv!C6/SUM(Dwelling_Summary.csv!C$2:C$48))</f>
        <v>4.2008396611964583E-3</v>
      </c>
      <c r="D16" s="1">
        <f>IF(Dwelling_Summary.csv!D6="","",Dwelling_Summary.csv!D6/SUM(Dwelling_Summary.csv!D$2:D$48))</f>
        <v>6.305845073533986E-2</v>
      </c>
      <c r="E16" s="1">
        <f>IF(Dwelling_Summary.csv!E6="","",Dwelling_Summary.csv!E6/SUM(Dwelling_Summary.csv!E$2:E$48))</f>
        <v>7.8681417462249607E-3</v>
      </c>
      <c r="F16" s="1">
        <f>IF(Dwelling_Summary.csv!F6="","",Dwelling_Summary.csv!F6/SUM(Dwelling_Summary.csv!F$2:F$48))</f>
        <v>2.0296383212962298E-2</v>
      </c>
      <c r="G16" s="1">
        <f>IF(Dwelling_Summary.csv!G6="","",Dwelling_Summary.csv!G6/SUM(Dwelling_Summary.csv!G$2:G$48))</f>
        <v>3.9658637093979432E-2</v>
      </c>
      <c r="H16" s="1">
        <f>IF(Dwelling_Summary.csv!H6="","",Dwelling_Summary.csv!H6/SUM(Dwelling_Summary.csv!H$2:H$48))</f>
        <v>1.3160460321751121E-2</v>
      </c>
      <c r="I16" s="1" t="str">
        <f>IF(Dwelling_Summary.csv!I6="","",Dwelling_Summary.csv!I6/SUM(Dwelling_Summary.csv!I$2:I$48))</f>
        <v/>
      </c>
      <c r="J16" s="1">
        <f>IF(Dwelling_Summary.csv!J6="","",Dwelling_Summary.csv!J6/SUM(Dwelling_Summary.csv!J$2:J$48))</f>
        <v>3.8252090992149816E-2</v>
      </c>
      <c r="K16" s="1">
        <f>IF(Dwelling_Summary.csv!K6="","",Dwelling_Summary.csv!K6/SUM(Dwelling_Summary.csv!K$2:K$48))</f>
        <v>3.3347692805666365E-2</v>
      </c>
      <c r="L16" s="1">
        <f>IF(Dwelling_Summary.csv!L6="","",Dwelling_Summary.csv!L6/SUM(Dwelling_Summary.csv!L$2:L$48))</f>
        <v>4.655923051972425E-2</v>
      </c>
      <c r="M16" s="1">
        <f>IF(Dwelling_Summary.csv!M6="","",Dwelling_Summary.csv!M6/SUM(Dwelling_Summary.csv!M$2:M$48))</f>
        <v>8.1241782423358217E-4</v>
      </c>
      <c r="N16" s="1">
        <f>IF(Dwelling_Summary.csv!N6="","",Dwelling_Summary.csv!N6/SUM(Dwelling_Summary.csv!N$2:N$48))</f>
        <v>6.0257156138864764E-3</v>
      </c>
      <c r="O16" s="1">
        <f>IF(Dwelling_Summary.csv!O6="","",Dwelling_Summary.csv!O6/SUM(Dwelling_Summary.csv!O$2:O$48))</f>
        <v>2.9928443811614073E-4</v>
      </c>
      <c r="P16" s="1">
        <f>IF(Dwelling_Summary.csv!P6="","",Dwelling_Summary.csv!P6/SUM(Dwelling_Summary.csv!P$2:P$48))</f>
        <v>5.201740149301008E-3</v>
      </c>
      <c r="Q16" s="1">
        <f>IF(Dwelling_Summary.csv!Q6="","",Dwelling_Summary.csv!Q6/SUM(Dwelling_Summary.csv!Q$2:Q$48))</f>
        <v>7.1771016882764326E-4</v>
      </c>
      <c r="R16" s="1">
        <f>IF(Dwelling_Summary.csv!R6="","",Dwelling_Summary.csv!R6/SUM(Dwelling_Summary.csv!R$2:R$48))</f>
        <v>9.5457530167206237E-3</v>
      </c>
      <c r="S16" s="1">
        <f>IF(Dwelling_Summary.csv!S6="","",Dwelling_Summary.csv!S6/SUM(Dwelling_Summary.csv!S$2:S$48))</f>
        <v>1.0980164049130442E-2</v>
      </c>
      <c r="T16" s="1">
        <f>IF(Dwelling_Summary.csv!T6="","",Dwelling_Summary.csv!T6/SUM(Dwelling_Summary.csv!T$2:T$48))</f>
        <v>1.2580424084477654E-2</v>
      </c>
    </row>
    <row r="17" spans="1:20" x14ac:dyDescent="0.25">
      <c r="A17" t="str">
        <f>Dwelling_Summary.csv!A7</f>
        <v>CR/LFINF+DNO/HEX:3</v>
      </c>
      <c r="B17" s="1">
        <f>IF(Dwelling_Summary.csv!B7="","",Dwelling_Summary.csv!B7/SUM(Dwelling_Summary.csv!B$2:B$48))</f>
        <v>2.4985329101383815E-2</v>
      </c>
      <c r="C17" s="1">
        <f>IF(Dwelling_Summary.csv!C7="","",Dwelling_Summary.csv!C7/SUM(Dwelling_Summary.csv!C$2:C$48))</f>
        <v>2.6780986259859205E-3</v>
      </c>
      <c r="D17" s="1">
        <f>IF(Dwelling_Summary.csv!D7="","",Dwelling_Summary.csv!D7/SUM(Dwelling_Summary.csv!D$2:D$48))</f>
        <v>3.941251420298416E-2</v>
      </c>
      <c r="E17" s="1">
        <f>IF(Dwelling_Summary.csv!E7="","",Dwelling_Summary.csv!E7/SUM(Dwelling_Summary.csv!E$2:E$48))</f>
        <v>5.5077170521430352E-2</v>
      </c>
      <c r="F17" s="1">
        <f>IF(Dwelling_Summary.csv!F7="","",Dwelling_Summary.csv!F7/SUM(Dwelling_Summary.csv!F$2:F$48))</f>
        <v>2.5470248287797208E-3</v>
      </c>
      <c r="G17" s="1">
        <f>IF(Dwelling_Summary.csv!G7="","",Dwelling_Summary.csv!G7/SUM(Dwelling_Summary.csv!G$2:G$48))</f>
        <v>9.7010680192810266E-3</v>
      </c>
      <c r="H17" s="1">
        <f>IF(Dwelling_Summary.csv!H7="","",Dwelling_Summary.csv!H7/SUM(Dwelling_Summary.csv!H$2:H$48))</f>
        <v>8.773756715866849E-3</v>
      </c>
      <c r="I17" s="1" t="str">
        <f>IF(Dwelling_Summary.csv!I7="","",Dwelling_Summary.csv!I7/SUM(Dwelling_Summary.csv!I$2:I$48))</f>
        <v/>
      </c>
      <c r="J17" s="1">
        <f>IF(Dwelling_Summary.csv!J7="","",Dwelling_Summary.csv!J7/SUM(Dwelling_Summary.csv!J$2:J$48))</f>
        <v>3.7635811906515867E-2</v>
      </c>
      <c r="K17" s="1">
        <f>IF(Dwelling_Summary.csv!K7="","",Dwelling_Summary.csv!K7/SUM(Dwelling_Summary.csv!K$2:K$48))</f>
        <v>3.9396521358326751E-3</v>
      </c>
      <c r="L17" s="1">
        <f>IF(Dwelling_Summary.csv!L7="","",Dwelling_Summary.csv!L7/SUM(Dwelling_Summary.csv!L$2:L$48))</f>
        <v>4.655923051972425E-2</v>
      </c>
      <c r="M17" s="1">
        <f>IF(Dwelling_Summary.csv!M7="","",Dwelling_Summary.csv!M7/SUM(Dwelling_Summary.csv!M$2:M$48))</f>
        <v>7.9605086660668666E-4</v>
      </c>
      <c r="N17" s="1">
        <f>IF(Dwelling_Summary.csv!N7="","",Dwelling_Summary.csv!N7/SUM(Dwelling_Summary.csv!N$2:N$48))</f>
        <v>2.2350011265018684E-3</v>
      </c>
      <c r="O17" s="1">
        <f>IF(Dwelling_Summary.csv!O7="","",Dwelling_Summary.csv!O7/SUM(Dwelling_Summary.csv!O$2:O$48))</f>
        <v>1.9812769329833094E-4</v>
      </c>
      <c r="P17" s="1">
        <f>IF(Dwelling_Summary.csv!P7="","",Dwelling_Summary.csv!P7/SUM(Dwelling_Summary.csv!P$2:P$48))</f>
        <v>6.9366381510175277E-3</v>
      </c>
      <c r="Q17" s="1" t="str">
        <f>IF(Dwelling_Summary.csv!Q7="","",Dwelling_Summary.csv!Q7/SUM(Dwelling_Summary.csv!Q$2:Q$48))</f>
        <v/>
      </c>
      <c r="R17" s="1">
        <f>IF(Dwelling_Summary.csv!R7="","",Dwelling_Summary.csv!R7/SUM(Dwelling_Summary.csv!R$2:R$48))</f>
        <v>6.3956756492280879E-3</v>
      </c>
      <c r="S17" s="1">
        <f>IF(Dwelling_Summary.csv!S7="","",Dwelling_Summary.csv!S7/SUM(Dwelling_Summary.csv!S$2:S$48))</f>
        <v>5.4900820245652208E-3</v>
      </c>
      <c r="T17" s="1">
        <f>IF(Dwelling_Summary.csv!T7="","",Dwelling_Summary.csv!T7/SUM(Dwelling_Summary.csv!T$2:T$48))</f>
        <v>6.9583594059791929E-3</v>
      </c>
    </row>
    <row r="18" spans="1:20" x14ac:dyDescent="0.25">
      <c r="A18" t="str">
        <f>Dwelling_Summary.csv!A8</f>
        <v>CR/LFINF+DNO/HEX:4</v>
      </c>
      <c r="B18" s="1">
        <f>IF(Dwelling_Summary.csv!B8="","",Dwelling_Summary.csv!B8/SUM(Dwelling_Summary.csv!B$2:B$48))</f>
        <v>4.9634962802173098E-3</v>
      </c>
      <c r="C18" s="1">
        <f>IF(Dwelling_Summary.csv!C8="","",Dwelling_Summary.csv!C8/SUM(Dwelling_Summary.csv!C$2:C$48))</f>
        <v>1.6342229080046537E-4</v>
      </c>
      <c r="D18" s="1">
        <f>IF(Dwelling_Summary.csv!D8="","",Dwelling_Summary.csv!D8/SUM(Dwelling_Summary.csv!D$2:D$48))</f>
        <v>2.3647603793877335E-2</v>
      </c>
      <c r="E18" s="1">
        <f>IF(Dwelling_Summary.csv!E8="","",Dwelling_Summary.csv!E8/SUM(Dwelling_Summary.csv!E$2:E$48))</f>
        <v>8.6549630527616966E-2</v>
      </c>
      <c r="F18" s="1" t="str">
        <f>IF(Dwelling_Summary.csv!F8="","",Dwelling_Summary.csv!F8/SUM(Dwelling_Summary.csv!F$2:F$48))</f>
        <v/>
      </c>
      <c r="G18" s="1">
        <f>IF(Dwelling_Summary.csv!G8="","",Dwelling_Summary.csv!G8/SUM(Dwelling_Summary.csv!G$2:G$48))</f>
        <v>7.4559969755206351E-3</v>
      </c>
      <c r="H18" s="1">
        <f>IF(Dwelling_Summary.csv!H8="","",Dwelling_Summary.csv!H8/SUM(Dwelling_Summary.csv!H$2:H$48))</f>
        <v>2.8432546738115178E-3</v>
      </c>
      <c r="I18" s="1" t="str">
        <f>IF(Dwelling_Summary.csv!I8="","",Dwelling_Summary.csv!I8/SUM(Dwelling_Summary.csv!I$2:I$48))</f>
        <v/>
      </c>
      <c r="J18" s="1">
        <f>IF(Dwelling_Summary.csv!J8="","",Dwelling_Summary.csv!J8/SUM(Dwelling_Summary.csv!J$2:J$48))</f>
        <v>3.7635811906515867E-2</v>
      </c>
      <c r="K18" s="1" t="str">
        <f>IF(Dwelling_Summary.csv!K8="","",Dwelling_Summary.csv!K8/SUM(Dwelling_Summary.csv!K$2:K$48))</f>
        <v/>
      </c>
      <c r="L18" s="1">
        <f>IF(Dwelling_Summary.csv!L8="","",Dwelling_Summary.csv!L8/SUM(Dwelling_Summary.csv!L$2:L$48))</f>
        <v>6.9716184235062819E-3</v>
      </c>
      <c r="M18" s="1">
        <f>IF(Dwelling_Summary.csv!M8="","",Dwelling_Summary.csv!M8/SUM(Dwelling_Summary.csv!M$2:M$48))</f>
        <v>3.9802543330334208E-4</v>
      </c>
      <c r="N18" s="1">
        <f>IF(Dwelling_Summary.csv!N8="","",Dwelling_Summary.csv!N8/SUM(Dwelling_Summary.csv!N$2:N$48))</f>
        <v>3.4819959331856081E-3</v>
      </c>
      <c r="O18" s="1">
        <f>IF(Dwelling_Summary.csv!O8="","",Dwelling_Summary.csv!O8/SUM(Dwelling_Summary.csv!O$2:O$48))</f>
        <v>1.0324964298645416E-4</v>
      </c>
      <c r="P18" s="1">
        <f>IF(Dwelling_Summary.csv!P8="","",Dwelling_Summary.csv!P8/SUM(Dwelling_Summary.csv!P$2:P$48))</f>
        <v>1.8609620052086179E-2</v>
      </c>
      <c r="Q18" s="1" t="str">
        <f>IF(Dwelling_Summary.csv!Q8="","",Dwelling_Summary.csv!Q8/SUM(Dwelling_Summary.csv!Q$2:Q$48))</f>
        <v/>
      </c>
      <c r="R18" s="1">
        <f>IF(Dwelling_Summary.csv!R8="","",Dwelling_Summary.csv!R8/SUM(Dwelling_Summary.csv!R$2:R$48))</f>
        <v>2.5582702596912352E-3</v>
      </c>
      <c r="S18" s="1" t="str">
        <f>IF(Dwelling_Summary.csv!S8="","",Dwelling_Summary.csv!S8/SUM(Dwelling_Summary.csv!S$2:S$48))</f>
        <v/>
      </c>
      <c r="T18" s="1">
        <f>IF(Dwelling_Summary.csv!T8="","",Dwelling_Summary.csv!T8/SUM(Dwelling_Summary.csv!T$2:T$48))</f>
        <v>4.1748322755288565E-3</v>
      </c>
    </row>
    <row r="19" spans="1:20" x14ac:dyDescent="0.25">
      <c r="A19" t="str">
        <f>Dwelling_Summary.csv!A9</f>
        <v>CR/LFINF+DNO/HEX:5</v>
      </c>
      <c r="B19" s="1">
        <f>IF(Dwelling_Summary.csv!B9="","",Dwelling_Summary.csv!B9/SUM(Dwelling_Summary.csv!B$2:B$48))</f>
        <v>4.9634962802173098E-3</v>
      </c>
      <c r="C19" s="1">
        <f>IF(Dwelling_Summary.csv!C9="","",Dwelling_Summary.csv!C9/SUM(Dwelling_Summary.csv!C$2:C$48))</f>
        <v>1.6342229080046537E-4</v>
      </c>
      <c r="D19" s="1">
        <f>IF(Dwelling_Summary.csv!D9="","",Dwelling_Summary.csv!D9/SUM(Dwelling_Summary.csv!D$2:D$48))</f>
        <v>1.576550585965019E-2</v>
      </c>
      <c r="E19" s="1">
        <f>IF(Dwelling_Summary.csv!E9="","",Dwelling_Summary.csv!E9/SUM(Dwelling_Summary.csv!E$2:E$48))</f>
        <v>8.6549630527616966E-2</v>
      </c>
      <c r="F19" s="1" t="str">
        <f>IF(Dwelling_Summary.csv!F9="","",Dwelling_Summary.csv!F9/SUM(Dwelling_Summary.csv!F$2:F$48))</f>
        <v/>
      </c>
      <c r="G19" s="1">
        <f>IF(Dwelling_Summary.csv!G9="","",Dwelling_Summary.csv!G9/SUM(Dwelling_Summary.csv!G$2:G$48))</f>
        <v>7.4559969755206351E-3</v>
      </c>
      <c r="H19" s="1">
        <f>IF(Dwelling_Summary.csv!H9="","",Dwelling_Summary.csv!H9/SUM(Dwelling_Summary.csv!H$2:H$48))</f>
        <v>2.8432546738115178E-3</v>
      </c>
      <c r="I19" s="1" t="str">
        <f>IF(Dwelling_Summary.csv!I9="","",Dwelling_Summary.csv!I9/SUM(Dwelling_Summary.csv!I$2:I$48))</f>
        <v/>
      </c>
      <c r="J19" s="1">
        <f>IF(Dwelling_Summary.csv!J9="","",Dwelling_Summary.csv!J9/SUM(Dwelling_Summary.csv!J$2:J$48))</f>
        <v>2.2581370184412013E-2</v>
      </c>
      <c r="K19" s="1" t="str">
        <f>IF(Dwelling_Summary.csv!K9="","",Dwelling_Summary.csv!K9/SUM(Dwelling_Summary.csv!K$2:K$48))</f>
        <v/>
      </c>
      <c r="L19" s="1">
        <f>IF(Dwelling_Summary.csv!L9="","",Dwelling_Summary.csv!L9/SUM(Dwelling_Summary.csv!L$2:L$48))</f>
        <v>6.9716184235062819E-3</v>
      </c>
      <c r="M19" s="1">
        <f>IF(Dwelling_Summary.csv!M9="","",Dwelling_Summary.csv!M9/SUM(Dwelling_Summary.csv!M$2:M$48))</f>
        <v>3.9802543330334208E-4</v>
      </c>
      <c r="N19" s="1">
        <f>IF(Dwelling_Summary.csv!N9="","",Dwelling_Summary.csv!N9/SUM(Dwelling_Summary.csv!N$2:N$48))</f>
        <v>3.4819959331856081E-3</v>
      </c>
      <c r="O19" s="1">
        <f>IF(Dwelling_Summary.csv!O9="","",Dwelling_Summary.csv!O9/SUM(Dwelling_Summary.csv!O$2:O$48))</f>
        <v>1.0324964298645416E-4</v>
      </c>
      <c r="P19" s="1">
        <f>IF(Dwelling_Summary.csv!P9="","",Dwelling_Summary.csv!P9/SUM(Dwelling_Summary.csv!P$2:P$48))</f>
        <v>1.5140316357961377E-2</v>
      </c>
      <c r="Q19" s="1" t="str">
        <f>IF(Dwelling_Summary.csv!Q9="","",Dwelling_Summary.csv!Q9/SUM(Dwelling_Summary.csv!Q$2:Q$48))</f>
        <v/>
      </c>
      <c r="R19" s="1">
        <f>IF(Dwelling_Summary.csv!R9="","",Dwelling_Summary.csv!R9/SUM(Dwelling_Summary.csv!R$2:R$48))</f>
        <v>2.5582702596912352E-3</v>
      </c>
      <c r="S19" s="1" t="str">
        <f>IF(Dwelling_Summary.csv!S9="","",Dwelling_Summary.csv!S9/SUM(Dwelling_Summary.csv!S$2:S$48))</f>
        <v/>
      </c>
      <c r="T19" s="1">
        <f>IF(Dwelling_Summary.csv!T9="","",Dwelling_Summary.csv!T9/SUM(Dwelling_Summary.csv!T$2:T$48))</f>
        <v>4.1748322755288565E-3</v>
      </c>
    </row>
    <row r="20" spans="1:20" x14ac:dyDescent="0.25">
      <c r="A20" t="str">
        <f>Dwelling_Summary.csv!A10</f>
        <v>CR/LFINF+DUC/HEX:2</v>
      </c>
      <c r="B20" s="1">
        <f>IF(Dwelling_Summary.csv!B10="","",Dwelling_Summary.csv!B10/SUM(Dwelling_Summary.csv!B$2:B$48))</f>
        <v>2.0023094833950681E-2</v>
      </c>
      <c r="C20" s="1">
        <f>IF(Dwelling_Summary.csv!C10="","",Dwelling_Summary.csv!C10/SUM(Dwelling_Summary.csv!C$2:C$48))</f>
        <v>2.6780986259859205E-3</v>
      </c>
      <c r="D20" s="1" t="str">
        <f>IF(Dwelling_Summary.csv!D10="","",Dwelling_Summary.csv!D10/SUM(Dwelling_Summary.csv!D$2:D$48))</f>
        <v/>
      </c>
      <c r="E20" s="1">
        <f>IF(Dwelling_Summary.csv!E10="","",Dwelling_Summary.csv!E10/SUM(Dwelling_Summary.csv!E$2:E$48))</f>
        <v>7.8681417462249607E-3</v>
      </c>
      <c r="F20" s="1" t="str">
        <f>IF(Dwelling_Summary.csv!F10="","",Dwelling_Summary.csv!F10/SUM(Dwelling_Summary.csv!F$2:F$48))</f>
        <v/>
      </c>
      <c r="G20" s="1">
        <f>IF(Dwelling_Summary.csv!G10="","",Dwelling_Summary.csv!G10/SUM(Dwelling_Summary.csv!G$2:G$48))</f>
        <v>3.226932988878739E-2</v>
      </c>
      <c r="H20" s="1">
        <f>IF(Dwelling_Summary.csv!H10="","",Dwelling_Summary.csv!H10/SUM(Dwelling_Summary.csv!H$2:H$48))</f>
        <v>1.4218991734266887E-3</v>
      </c>
      <c r="I20" s="1" t="str">
        <f>IF(Dwelling_Summary.csv!I10="","",Dwelling_Summary.csv!I10/SUM(Dwelling_Summary.csv!I$2:I$48))</f>
        <v/>
      </c>
      <c r="J20" s="1">
        <f>IF(Dwelling_Summary.csv!J10="","",Dwelling_Summary.csv!J10/SUM(Dwelling_Summary.csv!J$2:J$48))</f>
        <v>1.5123935156874768E-2</v>
      </c>
      <c r="K20" s="1" t="str">
        <f>IF(Dwelling_Summary.csv!K10="","",Dwelling_Summary.csv!K10/SUM(Dwelling_Summary.csv!K$2:K$48))</f>
        <v/>
      </c>
      <c r="L20" s="1">
        <f>IF(Dwelling_Summary.csv!L10="","",Dwelling_Summary.csv!L10/SUM(Dwelling_Summary.csv!L$2:L$48))</f>
        <v>4.655923051972425E-2</v>
      </c>
      <c r="M20" s="1" t="str">
        <f>IF(Dwelling_Summary.csv!M10="","",Dwelling_Summary.csv!M10/SUM(Dwelling_Summary.csv!M$2:M$48))</f>
        <v/>
      </c>
      <c r="N20" s="1">
        <f>IF(Dwelling_Summary.csv!N10="","",Dwelling_Summary.csv!N10/SUM(Dwelling_Summary.csv!N$2:N$48))</f>
        <v>6.9835987029542759E-4</v>
      </c>
      <c r="O20" s="1" t="str">
        <f>IF(Dwelling_Summary.csv!O10="","",Dwelling_Summary.csv!O10/SUM(Dwelling_Summary.csv!O$2:O$48))</f>
        <v/>
      </c>
      <c r="P20" s="1" t="str">
        <f>IF(Dwelling_Summary.csv!P10="","",Dwelling_Summary.csv!P10/SUM(Dwelling_Summary.csv!P$2:P$48))</f>
        <v/>
      </c>
      <c r="Q20" s="1" t="str">
        <f>IF(Dwelling_Summary.csv!Q10="","",Dwelling_Summary.csv!Q10/SUM(Dwelling_Summary.csv!Q$2:Q$48))</f>
        <v/>
      </c>
      <c r="R20" s="1">
        <f>IF(Dwelling_Summary.csv!R10="","",Dwelling_Summary.csv!R10/SUM(Dwelling_Summary.csv!R$2:R$48))</f>
        <v>4.8505275612309613E-2</v>
      </c>
      <c r="S20" s="1" t="str">
        <f>IF(Dwelling_Summary.csv!S10="","",Dwelling_Summary.csv!S10/SUM(Dwelling_Summary.csv!S$2:S$48))</f>
        <v/>
      </c>
      <c r="T20" s="1">
        <f>IF(Dwelling_Summary.csv!T10="","",Dwelling_Summary.csv!T10/SUM(Dwelling_Summary.csv!T$2:T$48))</f>
        <v>1.7982447092584872E-2</v>
      </c>
    </row>
    <row r="21" spans="1:20" x14ac:dyDescent="0.25">
      <c r="A21" t="str">
        <f>Dwelling_Summary.csv!A11</f>
        <v>CR/LFINF+DUC/HEX:3</v>
      </c>
      <c r="B21" s="1">
        <f>IF(Dwelling_Summary.csv!B11="","",Dwelling_Summary.csv!B11/SUM(Dwelling_Summary.csv!B$2:B$48))</f>
        <v>1.9937277964625796E-2</v>
      </c>
      <c r="C21" s="1">
        <f>IF(Dwelling_Summary.csv!C11="","",Dwelling_Summary.csv!C11/SUM(Dwelling_Summary.csv!C$2:C$48))</f>
        <v>2.6780986259859205E-3</v>
      </c>
      <c r="D21" s="1" t="str">
        <f>IF(Dwelling_Summary.csv!D11="","",Dwelling_Summary.csv!D11/SUM(Dwelling_Summary.csv!D$2:D$48))</f>
        <v/>
      </c>
      <c r="E21" s="1">
        <f>IF(Dwelling_Summary.csv!E11="","",Dwelling_Summary.csv!E11/SUM(Dwelling_Summary.csv!E$2:E$48))</f>
        <v>1.5736069535022709E-2</v>
      </c>
      <c r="F21" s="1">
        <f>IF(Dwelling_Summary.csv!F11="","",Dwelling_Summary.csv!F11/SUM(Dwelling_Summary.csv!F$2:F$48))</f>
        <v>6.9433522593064455E-4</v>
      </c>
      <c r="G21" s="1">
        <f>IF(Dwelling_Summary.csv!G11="","",Dwelling_Summary.csv!G11/SUM(Dwelling_Summary.csv!G$2:G$48))</f>
        <v>1.1543177593648618E-2</v>
      </c>
      <c r="H21" s="1">
        <f>IF(Dwelling_Summary.csv!H11="","",Dwelling_Summary.csv!H11/SUM(Dwelling_Summary.csv!H$2:H$48))</f>
        <v>2.8432546738115178E-3</v>
      </c>
      <c r="I21" s="1" t="str">
        <f>IF(Dwelling_Summary.csv!I11="","",Dwelling_Summary.csv!I11/SUM(Dwelling_Summary.csv!I$2:I$48))</f>
        <v/>
      </c>
      <c r="J21" s="1">
        <f>IF(Dwelling_Summary.csv!J11="","",Dwelling_Summary.csv!J11/SUM(Dwelling_Summary.csv!J$2:J$48))</f>
        <v>3.0247870313749634E-2</v>
      </c>
      <c r="K21" s="1" t="str">
        <f>IF(Dwelling_Summary.csv!K11="","",Dwelling_Summary.csv!K11/SUM(Dwelling_Summary.csv!K$2:K$48))</f>
        <v/>
      </c>
      <c r="L21" s="1">
        <f>IF(Dwelling_Summary.csv!L11="","",Dwelling_Summary.csv!L11/SUM(Dwelling_Summary.csv!L$2:L$48))</f>
        <v>4.655923051972425E-2</v>
      </c>
      <c r="M21" s="1" t="str">
        <f>IF(Dwelling_Summary.csv!M11="","",Dwelling_Summary.csv!M11/SUM(Dwelling_Summary.csv!M$2:M$48))</f>
        <v/>
      </c>
      <c r="N21" s="1">
        <f>IF(Dwelling_Summary.csv!N11="","",Dwelling_Summary.csv!N11/SUM(Dwelling_Summary.csv!N$2:N$48))</f>
        <v>5.1352087450768887E-4</v>
      </c>
      <c r="O21" s="1" t="str">
        <f>IF(Dwelling_Summary.csv!O11="","",Dwelling_Summary.csv!O11/SUM(Dwelling_Summary.csv!O$2:O$48))</f>
        <v/>
      </c>
      <c r="P21" s="1" t="str">
        <f>IF(Dwelling_Summary.csv!P11="","",Dwelling_Summary.csv!P11/SUM(Dwelling_Summary.csv!P$2:P$48))</f>
        <v/>
      </c>
      <c r="Q21" s="1" t="str">
        <f>IF(Dwelling_Summary.csv!Q11="","",Dwelling_Summary.csv!Q11/SUM(Dwelling_Summary.csv!Q$2:Q$48))</f>
        <v/>
      </c>
      <c r="R21" s="1">
        <f>IF(Dwelling_Summary.csv!R11="","",Dwelling_Summary.csv!R11/SUM(Dwelling_Summary.csv!R$2:R$48))</f>
        <v>8.2888579134740798E-4</v>
      </c>
      <c r="S21" s="1" t="str">
        <f>IF(Dwelling_Summary.csv!S11="","",Dwelling_Summary.csv!S11/SUM(Dwelling_Summary.csv!S$2:S$48))</f>
        <v/>
      </c>
      <c r="T21" s="1">
        <f>IF(Dwelling_Summary.csv!T11="","",Dwelling_Summary.csv!T11/SUM(Dwelling_Summary.csv!T$2:T$48))</f>
        <v>2.7826102901570391E-3</v>
      </c>
    </row>
    <row r="22" spans="1:20" x14ac:dyDescent="0.25">
      <c r="A22" t="str">
        <f>Dwelling_Summary.csv!A12</f>
        <v>CR/LFINF+DUC/HEX:4</v>
      </c>
      <c r="B22" s="1">
        <f>IF(Dwelling_Summary.csv!B12="","",Dwelling_Summary.csv!B12/SUM(Dwelling_Summary.csv!B$2:B$48))</f>
        <v>4.9634962802173098E-3</v>
      </c>
      <c r="C22" s="1">
        <f>IF(Dwelling_Summary.csv!C12="","",Dwelling_Summary.csv!C12/SUM(Dwelling_Summary.csv!C$2:C$48))</f>
        <v>1.6342229080046537E-4</v>
      </c>
      <c r="D22" s="1" t="str">
        <f>IF(Dwelling_Summary.csv!D12="","",Dwelling_Summary.csv!D12/SUM(Dwelling_Summary.csv!D$2:D$48))</f>
        <v/>
      </c>
      <c r="E22" s="1">
        <f>IF(Dwelling_Summary.csv!E12="","",Dwelling_Summary.csv!E12/SUM(Dwelling_Summary.csv!E$2:E$48))</f>
        <v>3.9340851369409589E-2</v>
      </c>
      <c r="F22" s="1" t="str">
        <f>IF(Dwelling_Summary.csv!F12="","",Dwelling_Summary.csv!F12/SUM(Dwelling_Summary.csv!F$2:F$48))</f>
        <v/>
      </c>
      <c r="G22" s="1">
        <f>IF(Dwelling_Summary.csv!G12="","",Dwelling_Summary.csv!G12/SUM(Dwelling_Summary.csv!G$2:G$48))</f>
        <v>1.1543177593648618E-2</v>
      </c>
      <c r="H22" s="1">
        <f>IF(Dwelling_Summary.csv!H12="","",Dwelling_Summary.csv!H12/SUM(Dwelling_Summary.csv!H$2:H$48))</f>
        <v>5.6865093476230356E-3</v>
      </c>
      <c r="I22" s="1" t="str">
        <f>IF(Dwelling_Summary.csv!I12="","",Dwelling_Summary.csv!I12/SUM(Dwelling_Summary.csv!I$2:I$48))</f>
        <v/>
      </c>
      <c r="J22" s="1">
        <f>IF(Dwelling_Summary.csv!J12="","",Dwelling_Summary.csv!J12/SUM(Dwelling_Summary.csv!J$2:J$48))</f>
        <v>1.5123935156874768E-2</v>
      </c>
      <c r="K22" s="1" t="str">
        <f>IF(Dwelling_Summary.csv!K12="","",Dwelling_Summary.csv!K12/SUM(Dwelling_Summary.csv!K$2:K$48))</f>
        <v/>
      </c>
      <c r="L22" s="1">
        <f>IF(Dwelling_Summary.csv!L12="","",Dwelling_Summary.csv!L12/SUM(Dwelling_Summary.csv!L$2:L$48))</f>
        <v>6.9716184235062819E-3</v>
      </c>
      <c r="M22" s="1" t="str">
        <f>IF(Dwelling_Summary.csv!M12="","",Dwelling_Summary.csv!M12/SUM(Dwelling_Summary.csv!M$2:M$48))</f>
        <v/>
      </c>
      <c r="N22" s="1">
        <f>IF(Dwelling_Summary.csv!N12="","",Dwelling_Summary.csv!N12/SUM(Dwelling_Summary.csv!N$2:N$48))</f>
        <v>6.41321800235566E-4</v>
      </c>
      <c r="O22" s="1" t="str">
        <f>IF(Dwelling_Summary.csv!O12="","",Dwelling_Summary.csv!O12/SUM(Dwelling_Summary.csv!O$2:O$48))</f>
        <v/>
      </c>
      <c r="P22" s="1">
        <f>IF(Dwelling_Summary.csv!P12="","",Dwelling_Summary.csv!P12/SUM(Dwelling_Summary.csv!P$2:P$48))</f>
        <v>9.9390685179684794E-3</v>
      </c>
      <c r="Q22" s="1" t="str">
        <f>IF(Dwelling_Summary.csv!Q12="","",Dwelling_Summary.csv!Q12/SUM(Dwelling_Summary.csv!Q$2:Q$48))</f>
        <v/>
      </c>
      <c r="R22" s="1">
        <f>IF(Dwelling_Summary.csv!R12="","",Dwelling_Summary.csv!R12/SUM(Dwelling_Summary.csv!R$2:R$48))</f>
        <v>4.1444289567370399E-4</v>
      </c>
      <c r="S22" s="1" t="str">
        <f>IF(Dwelling_Summary.csv!S12="","",Dwelling_Summary.csv!S12/SUM(Dwelling_Summary.csv!S$2:S$48))</f>
        <v/>
      </c>
      <c r="T22" s="1">
        <f>IF(Dwelling_Summary.csv!T12="","",Dwelling_Summary.csv!T12/SUM(Dwelling_Summary.csv!T$2:T$48))</f>
        <v>1.3913051450785195E-3</v>
      </c>
    </row>
    <row r="23" spans="1:20" x14ac:dyDescent="0.25">
      <c r="A23" t="str">
        <f>Dwelling_Summary.csv!A13</f>
        <v>CR/LFINF+DUC/HEX:5</v>
      </c>
      <c r="B23" s="1">
        <f>IF(Dwelling_Summary.csv!B13="","",Dwelling_Summary.csv!B13/SUM(Dwelling_Summary.csv!B$2:B$48))</f>
        <v>4.9634962802173098E-3</v>
      </c>
      <c r="C23" s="1">
        <f>IF(Dwelling_Summary.csv!C13="","",Dwelling_Summary.csv!C13/SUM(Dwelling_Summary.csv!C$2:C$48))</f>
        <v>1.6342229080046537E-4</v>
      </c>
      <c r="D23" s="1" t="str">
        <f>IF(Dwelling_Summary.csv!D13="","",Dwelling_Summary.csv!D13/SUM(Dwelling_Summary.csv!D$2:D$48))</f>
        <v/>
      </c>
      <c r="E23" s="1">
        <f>IF(Dwelling_Summary.csv!E13="","",Dwelling_Summary.csv!E13/SUM(Dwelling_Summary.csv!E$2:E$48))</f>
        <v>3.9340851369409589E-2</v>
      </c>
      <c r="F23" s="1" t="str">
        <f>IF(Dwelling_Summary.csv!F13="","",Dwelling_Summary.csv!F13/SUM(Dwelling_Summary.csv!F$2:F$48))</f>
        <v/>
      </c>
      <c r="G23" s="1">
        <f>IF(Dwelling_Summary.csv!G13="","",Dwelling_Summary.csv!G13/SUM(Dwelling_Summary.csv!G$2:G$48))</f>
        <v>1.1543177593648618E-2</v>
      </c>
      <c r="H23" s="1">
        <f>IF(Dwelling_Summary.csv!H13="","",Dwelling_Summary.csv!H13/SUM(Dwelling_Summary.csv!H$2:H$48))</f>
        <v>5.6865093476230356E-3</v>
      </c>
      <c r="I23" s="1" t="str">
        <f>IF(Dwelling_Summary.csv!I13="","",Dwelling_Summary.csv!I13/SUM(Dwelling_Summary.csv!I$2:I$48))</f>
        <v/>
      </c>
      <c r="J23" s="1">
        <f>IF(Dwelling_Summary.csv!J13="","",Dwelling_Summary.csv!J13/SUM(Dwelling_Summary.csv!J$2:J$48))</f>
        <v>9.0744975468720155E-3</v>
      </c>
      <c r="K23" s="1" t="str">
        <f>IF(Dwelling_Summary.csv!K13="","",Dwelling_Summary.csv!K13/SUM(Dwelling_Summary.csv!K$2:K$48))</f>
        <v/>
      </c>
      <c r="L23" s="1">
        <f>IF(Dwelling_Summary.csv!L13="","",Dwelling_Summary.csv!L13/SUM(Dwelling_Summary.csv!L$2:L$48))</f>
        <v>6.9716184235062819E-3</v>
      </c>
      <c r="M23" s="1" t="str">
        <f>IF(Dwelling_Summary.csv!M13="","",Dwelling_Summary.csv!M13/SUM(Dwelling_Summary.csv!M$2:M$48))</f>
        <v/>
      </c>
      <c r="N23" s="1">
        <f>IF(Dwelling_Summary.csv!N13="","",Dwelling_Summary.csv!N13/SUM(Dwelling_Summary.csv!N$2:N$48))</f>
        <v>1.2826436004711339E-3</v>
      </c>
      <c r="O23" s="1" t="str">
        <f>IF(Dwelling_Summary.csv!O13="","",Dwelling_Summary.csv!O13/SUM(Dwelling_Summary.csv!O$2:O$48))</f>
        <v/>
      </c>
      <c r="P23" s="1">
        <f>IF(Dwelling_Summary.csv!P13="","",Dwelling_Summary.csv!P13/SUM(Dwelling_Summary.csv!P$2:P$48))</f>
        <v>1.9878137035936959E-2</v>
      </c>
      <c r="Q23" s="1" t="str">
        <f>IF(Dwelling_Summary.csv!Q13="","",Dwelling_Summary.csv!Q13/SUM(Dwelling_Summary.csv!Q$2:Q$48))</f>
        <v/>
      </c>
      <c r="R23" s="1">
        <f>IF(Dwelling_Summary.csv!R13="","",Dwelling_Summary.csv!R13/SUM(Dwelling_Summary.csv!R$2:R$48))</f>
        <v>2.0705464763735783E-4</v>
      </c>
      <c r="S23" s="1" t="str">
        <f>IF(Dwelling_Summary.csv!S13="","",Dwelling_Summary.csv!S13/SUM(Dwelling_Summary.csv!S$2:S$48))</f>
        <v/>
      </c>
      <c r="T23" s="1">
        <f>IF(Dwelling_Summary.csv!T13="","",Dwelling_Summary.csv!T13/SUM(Dwelling_Summary.csv!T$2:T$48))</f>
        <v>1.3913051450785195E-3</v>
      </c>
    </row>
    <row r="24" spans="1:20" s="3" customFormat="1" x14ac:dyDescent="0.25">
      <c r="A24" s="3" t="str">
        <f>Dwelling_Summary.csv!A14</f>
        <v>CR/LFM+DNO/HEX:1</v>
      </c>
      <c r="B24" s="4">
        <f>IF(Dwelling_Summary.csv!B14="","",Dwelling_Summary.csv!B14/SUM(Dwelling_Summary.csv!B$2:B$48))</f>
        <v>2.0110173716059759E-2</v>
      </c>
      <c r="C24" s="4">
        <f>IF(Dwelling_Summary.csv!C14="","",Dwelling_Summary.csv!C14/SUM(Dwelling_Summary.csv!C$2:C$48))</f>
        <v>1.3470304016134482E-2</v>
      </c>
      <c r="D24" s="4">
        <f>IF(Dwelling_Summary.csv!D14="","",Dwelling_Summary.csv!D14/SUM(Dwelling_Summary.csv!D$2:D$48))</f>
        <v>1.576550585965019E-2</v>
      </c>
      <c r="E24" s="4">
        <f>IF(Dwelling_Summary.csv!E14="","",Dwelling_Summary.csv!E14/SUM(Dwelling_Summary.csv!E$2:E$48))</f>
        <v>7.8681417462249607E-3</v>
      </c>
      <c r="F24" s="4">
        <f>IF(Dwelling_Summary.csv!F14="","",Dwelling_Summary.csv!F14/SUM(Dwelling_Summary.csv!F$2:F$48))</f>
        <v>1.313066696825705E-2</v>
      </c>
      <c r="G24" s="4">
        <f>IF(Dwelling_Summary.csv!G14="","",Dwelling_Summary.csv!G14/SUM(Dwelling_Summary.csv!G$2:G$48))</f>
        <v>2.3270898837465786E-2</v>
      </c>
      <c r="H24" s="4">
        <f>IF(Dwelling_Summary.csv!H14="","",Dwelling_Summary.csv!H14/SUM(Dwelling_Summary.csv!H$2:H$48))</f>
        <v>1.387247783765385E-2</v>
      </c>
      <c r="I24" s="4">
        <f>IF(Dwelling_Summary.csv!I14="","",Dwelling_Summary.csv!I14/SUM(Dwelling_Summary.csv!I$2:I$48))</f>
        <v>1.2900126739902398E-2</v>
      </c>
      <c r="J24" s="4" t="str">
        <f>IF(Dwelling_Summary.csv!J14="","",Dwelling_Summary.csv!J14/SUM(Dwelling_Summary.csv!J$2:J$48))</f>
        <v/>
      </c>
      <c r="K24" s="4">
        <f>IF(Dwelling_Summary.csv!K14="","",Dwelling_Summary.csv!K14/SUM(Dwelling_Summary.csv!K$2:K$48))</f>
        <v>6.1639661338588357E-2</v>
      </c>
      <c r="L24" s="4">
        <f>IF(Dwelling_Summary.csv!L14="","",Dwelling_Summary.csv!L14/SUM(Dwelling_Summary.csv!L$2:L$48))</f>
        <v>3.7668061635633021E-2</v>
      </c>
      <c r="M24" s="4">
        <f>IF(Dwelling_Summary.csv!M14="","",Dwelling_Summary.csv!M14/SUM(Dwelling_Summary.csv!M$2:M$48))</f>
        <v>7.9903961539072848E-3</v>
      </c>
      <c r="N24" s="4">
        <f>IF(Dwelling_Summary.csv!N14="","",Dwelling_Summary.csv!N14/SUM(Dwelling_Summary.csv!N$2:N$48))</f>
        <v>5.8323209075897761E-3</v>
      </c>
      <c r="O24" s="4">
        <f>IF(Dwelling_Summary.csv!O14="","",Dwelling_Summary.csv!O14/SUM(Dwelling_Summary.csv!O$2:O$48))</f>
        <v>2.4828748607350695E-3</v>
      </c>
      <c r="P24" s="4">
        <f>IF(Dwelling_Summary.csv!P14="","",Dwelling_Summary.csv!P14/SUM(Dwelling_Summary.csv!P$2:P$48))</f>
        <v>2.1005197145262446E-5</v>
      </c>
      <c r="Q24" s="4">
        <f>IF(Dwelling_Summary.csv!Q14="","",Dwelling_Summary.csv!Q14/SUM(Dwelling_Summary.csv!Q$2:Q$48))</f>
        <v>4.48954210344613E-2</v>
      </c>
      <c r="R24" s="4" t="str">
        <f>IF(Dwelling_Summary.csv!R14="","",Dwelling_Summary.csv!R14/SUM(Dwelling_Summary.csv!R$2:R$48))</f>
        <v/>
      </c>
      <c r="S24" s="4">
        <f>IF(Dwelling_Summary.csv!S14="","",Dwelling_Summary.csv!S14/SUM(Dwelling_Summary.csv!S$2:S$48))</f>
        <v>4.2977542297867939E-2</v>
      </c>
      <c r="T24" s="4">
        <f>IF(Dwelling_Summary.csv!T14="","",Dwelling_Summary.csv!T14/SUM(Dwelling_Summary.csv!T$2:T$48))</f>
        <v>1.4951831503090937E-2</v>
      </c>
    </row>
    <row r="25" spans="1:20" s="3" customFormat="1" x14ac:dyDescent="0.25">
      <c r="A25" s="3" t="str">
        <f>Dwelling_Summary.csv!A15</f>
        <v>CR/LFM+DNO/HEX:2</v>
      </c>
      <c r="B25" s="4">
        <f>IF(Dwelling_Summary.csv!B15="","",Dwelling_Summary.csv!B15/SUM(Dwelling_Summary.csv!B$2:B$48))</f>
        <v>5.2936388245612968E-2</v>
      </c>
      <c r="C25" s="4">
        <f>IF(Dwelling_Summary.csv!C15="","",Dwelling_Summary.csv!C15/SUM(Dwelling_Summary.csv!C$2:C$48))</f>
        <v>1.4606659014956322E-2</v>
      </c>
      <c r="D25" s="4">
        <f>IF(Dwelling_Summary.csv!D15="","",Dwelling_Summary.csv!D15/SUM(Dwelling_Summary.csv!D$2:D$48))</f>
        <v>1.576550585965019E-2</v>
      </c>
      <c r="E25" s="4">
        <f>IF(Dwelling_Summary.csv!E15="","",Dwelling_Summary.csv!E15/SUM(Dwelling_Summary.csv!E$2:E$48))</f>
        <v>7.8681417462249607E-3</v>
      </c>
      <c r="F25" s="4">
        <f>IF(Dwelling_Summary.csv!F15="","",Dwelling_Summary.csv!F15/SUM(Dwelling_Summary.csv!F$2:F$48))</f>
        <v>1.7986006678577162E-2</v>
      </c>
      <c r="G25" s="4">
        <f>IF(Dwelling_Summary.csv!G15="","",Dwelling_Summary.csv!G15/SUM(Dwelling_Summary.csv!G$2:G$48))</f>
        <v>3.9658637093979432E-2</v>
      </c>
      <c r="H25" s="4">
        <f>IF(Dwelling_Summary.csv!H15="","",Dwelling_Summary.csv!H15/SUM(Dwelling_Summary.csv!H$2:H$48))</f>
        <v>1.6992112585677516E-3</v>
      </c>
      <c r="I25" s="4">
        <f>IF(Dwelling_Summary.csv!I15="","",Dwelling_Summary.csv!I15/SUM(Dwelling_Summary.csv!I$2:I$48))</f>
        <v>1.2900126739902398E-2</v>
      </c>
      <c r="J25" s="4" t="str">
        <f>IF(Dwelling_Summary.csv!J15="","",Dwelling_Summary.csv!J15/SUM(Dwelling_Summary.csv!J$2:J$48))</f>
        <v/>
      </c>
      <c r="K25" s="4">
        <f>IF(Dwelling_Summary.csv!K15="","",Dwelling_Summary.csv!K15/SUM(Dwelling_Summary.csv!K$2:K$48))</f>
        <v>7.148891067932206E-2</v>
      </c>
      <c r="L25" s="4">
        <f>IF(Dwelling_Summary.csv!L15="","",Dwelling_Summary.csv!L15/SUM(Dwelling_Summary.csv!L$2:L$48))</f>
        <v>7.1742972151546278E-2</v>
      </c>
      <c r="M25" s="4">
        <f>IF(Dwelling_Summary.csv!M15="","",Dwelling_Summary.csv!M15/SUM(Dwelling_Summary.csv!M$2:M$48))</f>
        <v>8.2451514074042046E-4</v>
      </c>
      <c r="N25" s="4">
        <f>IF(Dwelling_Summary.csv!N15="","",Dwelling_Summary.csv!N15/SUM(Dwelling_Summary.csv!N$2:N$48))</f>
        <v>4.0338392610147497E-3</v>
      </c>
      <c r="O25" s="4">
        <f>IF(Dwelling_Summary.csv!O15="","",Dwelling_Summary.csv!O15/SUM(Dwelling_Summary.csv!O$2:O$48))</f>
        <v>6.1077744888270679E-4</v>
      </c>
      <c r="P25" s="4">
        <f>IF(Dwelling_Summary.csv!P15="","",Dwelling_Summary.csv!P15/SUM(Dwelling_Summary.csv!P$2:P$48))</f>
        <v>1.6410310269736285E-6</v>
      </c>
      <c r="Q25" s="4">
        <f>IF(Dwelling_Summary.csv!Q15="","",Dwelling_Summary.csv!Q15/SUM(Dwelling_Summary.csv!Q$2:Q$48))</f>
        <v>2.0492008374341078E-2</v>
      </c>
      <c r="R25" s="4" t="str">
        <f>IF(Dwelling_Summary.csv!R15="","",Dwelling_Summary.csv!R15/SUM(Dwelling_Summary.csv!R$2:R$48))</f>
        <v/>
      </c>
      <c r="S25" s="4">
        <f>IF(Dwelling_Summary.csv!S15="","",Dwelling_Summary.csv!S15/SUM(Dwelling_Summary.csv!S$2:S$48))</f>
        <v>3.3354619255962177E-2</v>
      </c>
      <c r="T25" s="4">
        <f>IF(Dwelling_Summary.csv!T15="","",Dwelling_Summary.csv!T15/SUM(Dwelling_Summary.csv!T$2:T$48))</f>
        <v>6.4865075490337362E-2</v>
      </c>
    </row>
    <row r="26" spans="1:20" x14ac:dyDescent="0.25">
      <c r="A26" t="str">
        <f>Dwelling_Summary.csv!A16</f>
        <v>MCF/LWAL+DNO/HEX:1</v>
      </c>
      <c r="B26" s="1">
        <f>IF(Dwelling_Summary.csv!B16="","",Dwelling_Summary.csv!B16/SUM(Dwelling_Summary.csv!B$2:B$48))</f>
        <v>5.1299557664519053E-2</v>
      </c>
      <c r="C26" s="1">
        <f>IF(Dwelling_Summary.csv!C16="","",Dwelling_Summary.csv!C16/SUM(Dwelling_Summary.csv!C$2:C$48))</f>
        <v>6.9273315546907341E-2</v>
      </c>
      <c r="D26" s="1">
        <f>IF(Dwelling_Summary.csv!D16="","",Dwelling_Summary.csv!D16/SUM(Dwelling_Summary.csv!D$2:D$48))</f>
        <v>4.7293659416341727E-2</v>
      </c>
      <c r="E26" s="1">
        <f>IF(Dwelling_Summary.csv!E16="","",Dwelling_Summary.csv!E16/SUM(Dwelling_Summary.csv!E$2:E$48))</f>
        <v>7.8681417462249607E-3</v>
      </c>
      <c r="F26" s="1">
        <f>IF(Dwelling_Summary.csv!F16="","",Dwelling_Summary.csv!F16/SUM(Dwelling_Summary.csv!F$2:F$48))</f>
        <v>7.4379575028553885E-2</v>
      </c>
      <c r="G26" s="1">
        <f>IF(Dwelling_Summary.csv!G16="","",Dwelling_Summary.csv!G16/SUM(Dwelling_Summary.csv!G$2:G$48))</f>
        <v>6.1312296398979373E-2</v>
      </c>
      <c r="H26" s="1">
        <f>IF(Dwelling_Summary.csv!H16="","",Dwelling_Summary.csv!H16/SUM(Dwelling_Summary.csv!H$2:H$48))</f>
        <v>4.3868705911757025E-2</v>
      </c>
      <c r="I26" s="1">
        <f>IF(Dwelling_Summary.csv!I16="","",Dwelling_Summary.csv!I16/SUM(Dwelling_Summary.csv!I$2:I$48))</f>
        <v>9.4733458225715415E-3</v>
      </c>
      <c r="J26" s="1">
        <f>IF(Dwelling_Summary.csv!J16="","",Dwelling_Summary.csv!J16/SUM(Dwelling_Summary.csv!J$2:J$48))</f>
        <v>3.7635811906515867E-2</v>
      </c>
      <c r="K26" s="1">
        <f>IF(Dwelling_Summary.csv!K16="","",Dwelling_Summary.csv!K16/SUM(Dwelling_Summary.csv!K$2:K$48))</f>
        <v>0.10398320655743949</v>
      </c>
      <c r="L26" s="1">
        <f>IF(Dwelling_Summary.csv!L16="","",Dwelling_Summary.csv!L16/SUM(Dwelling_Summary.csv!L$2:L$48))</f>
        <v>4.6934352711234473E-2</v>
      </c>
      <c r="M26" s="1">
        <f>IF(Dwelling_Summary.csv!M16="","",Dwelling_Summary.csv!M16/SUM(Dwelling_Summary.csv!M$2:M$48))</f>
        <v>8.0221812600232839E-3</v>
      </c>
      <c r="N26" s="1">
        <f>IF(Dwelling_Summary.csv!N16="","",Dwelling_Summary.csv!N16/SUM(Dwelling_Summary.csv!N$2:N$48))</f>
        <v>7.6014814212746376E-2</v>
      </c>
      <c r="O26" s="1">
        <f>IF(Dwelling_Summary.csv!O16="","",Dwelling_Summary.csv!O16/SUM(Dwelling_Summary.csv!O$2:O$48))</f>
        <v>5.1891317193367786E-2</v>
      </c>
      <c r="P26" s="1">
        <f>IF(Dwelling_Summary.csv!P16="","",Dwelling_Summary.csv!P16/SUM(Dwelling_Summary.csv!P$2:P$48))</f>
        <v>0.1169280555587464</v>
      </c>
      <c r="Q26" s="1">
        <f>IF(Dwelling_Summary.csv!Q16="","",Dwelling_Summary.csv!Q16/SUM(Dwelling_Summary.csv!Q$2:Q$48))</f>
        <v>1.0570335702121779E-2</v>
      </c>
      <c r="R26" s="1">
        <f>IF(Dwelling_Summary.csv!R16="","",Dwelling_Summary.csv!R16/SUM(Dwelling_Summary.csv!R$2:R$48))</f>
        <v>2.0430355634705265E-2</v>
      </c>
      <c r="S26" s="1">
        <f>IF(Dwelling_Summary.csv!S16="","",Dwelling_Summary.csv!S16/SUM(Dwelling_Summary.csv!S$2:S$48))</f>
        <v>4.5494971464218582E-2</v>
      </c>
      <c r="T26" s="1">
        <f>IF(Dwelling_Summary.csv!T16="","",Dwelling_Summary.csv!T16/SUM(Dwelling_Summary.csv!T$2:T$48))</f>
        <v>2.9536926888862988E-2</v>
      </c>
    </row>
    <row r="27" spans="1:20" x14ac:dyDescent="0.25">
      <c r="A27" t="str">
        <f>Dwelling_Summary.csv!A17</f>
        <v>MCF/LWAL+DNO/HEX:2</v>
      </c>
      <c r="B27" s="1">
        <f>IF(Dwelling_Summary.csv!B17="","",Dwelling_Summary.csv!B17/SUM(Dwelling_Summary.csv!B$2:B$48))</f>
        <v>5.1299557664519053E-2</v>
      </c>
      <c r="C27" s="1">
        <f>IF(Dwelling_Summary.csv!C17="","",Dwelling_Summary.csv!C17/SUM(Dwelling_Summary.csv!C$2:C$48))</f>
        <v>6.9273315546907341E-2</v>
      </c>
      <c r="D27" s="1">
        <f>IF(Dwelling_Summary.csv!D17="","",Dwelling_Summary.csv!D17/SUM(Dwelling_Summary.csv!D$2:D$48))</f>
        <v>3.941251420298416E-2</v>
      </c>
      <c r="E27" s="1">
        <f>IF(Dwelling_Summary.csv!E17="","",Dwelling_Summary.csv!E17/SUM(Dwelling_Summary.csv!E$2:E$48))</f>
        <v>7.8681417462249607E-3</v>
      </c>
      <c r="F27" s="1">
        <f>IF(Dwelling_Summary.csv!F17="","",Dwelling_Summary.csv!F17/SUM(Dwelling_Summary.csv!F$2:F$48))</f>
        <v>4.6245671265330683E-2</v>
      </c>
      <c r="G27" s="1">
        <f>IF(Dwelling_Summary.csv!G17="","",Dwelling_Summary.csv!G17/SUM(Dwelling_Summary.csv!G$2:G$48))</f>
        <v>8.5413011562332303E-2</v>
      </c>
      <c r="H27" s="1">
        <f>IF(Dwelling_Summary.csv!H17="","",Dwelling_Summary.csv!H17/SUM(Dwelling_Summary.csv!H$2:H$48))</f>
        <v>2.1934372372772865E-2</v>
      </c>
      <c r="I27" s="1">
        <f>IF(Dwelling_Summary.csv!I17="","",Dwelling_Summary.csv!I17/SUM(Dwelling_Summary.csv!I$2:I$48))</f>
        <v>3.7892644282109043E-3</v>
      </c>
      <c r="J27" s="1">
        <f>IF(Dwelling_Summary.csv!J17="","",Dwelling_Summary.csv!J17/SUM(Dwelling_Summary.csv!J$2:J$48))</f>
        <v>1.881907554823295E-2</v>
      </c>
      <c r="K27" s="1">
        <f>IF(Dwelling_Summary.csv!K17="","",Dwelling_Summary.csv!K17/SUM(Dwelling_Summary.csv!K$2:K$48))</f>
        <v>6.6695623613636595E-2</v>
      </c>
      <c r="L27" s="1">
        <f>IF(Dwelling_Summary.csv!L17="","",Dwelling_Summary.csv!L17/SUM(Dwelling_Summary.csv!L$2:L$48))</f>
        <v>4.6746826432835238E-2</v>
      </c>
      <c r="M27" s="1">
        <f>IF(Dwelling_Summary.csv!M17="","",Dwelling_Summary.csv!M17/SUM(Dwelling_Summary.csv!M$2:M$48))</f>
        <v>2.9280249992231495E-3</v>
      </c>
      <c r="N27" s="1">
        <f>IF(Dwelling_Summary.csv!N17="","",Dwelling_Summary.csv!N17/SUM(Dwelling_Summary.csv!N$2:N$48))</f>
        <v>3.1950409675938235E-2</v>
      </c>
      <c r="O27" s="1">
        <f>IF(Dwelling_Summary.csv!O17="","",Dwelling_Summary.csv!O17/SUM(Dwelling_Summary.csv!O$2:O$48))</f>
        <v>4.3235788000577681E-3</v>
      </c>
      <c r="P27" s="1">
        <f>IF(Dwelling_Summary.csv!P17="","",Dwelling_Summary.csv!P17/SUM(Dwelling_Summary.csv!P$2:P$48))</f>
        <v>3.8750157949236384E-2</v>
      </c>
      <c r="Q27" s="1">
        <f>IF(Dwelling_Summary.csv!Q17="","",Dwelling_Summary.csv!Q17/SUM(Dwelling_Summary.csv!Q$2:Q$48))</f>
        <v>2.6278031924271985E-3</v>
      </c>
      <c r="R27" s="1">
        <f>IF(Dwelling_Summary.csv!R17="","",Dwelling_Summary.csv!R17/SUM(Dwelling_Summary.csv!R$2:R$48))</f>
        <v>1.0215177817352677E-2</v>
      </c>
      <c r="S27" s="1">
        <f>IF(Dwelling_Summary.csv!S17="","",Dwelling_Summary.csv!S17/SUM(Dwelling_Summary.csv!S$2:S$48))</f>
        <v>3.1032135420618268E-2</v>
      </c>
      <c r="T27" s="1">
        <f>IF(Dwelling_Summary.csv!T17="","",Dwelling_Summary.csv!T17/SUM(Dwelling_Summary.csv!T$2:T$48))</f>
        <v>6.4527678262403992E-2</v>
      </c>
    </row>
    <row r="28" spans="1:20" x14ac:dyDescent="0.25">
      <c r="A28" t="str">
        <f>Dwelling_Summary.csv!A18</f>
        <v>MCF/LWAL+DNO/HEX:3</v>
      </c>
      <c r="B28" s="1">
        <f>IF(Dwelling_Summary.csv!B18="","",Dwelling_Summary.csv!B18/SUM(Dwelling_Summary.csv!B$2:B$48))</f>
        <v>1.0535282722413985E-2</v>
      </c>
      <c r="C28" s="1">
        <f>IF(Dwelling_Summary.csv!C18="","",Dwelling_Summary.csv!C18/SUM(Dwelling_Summary.csv!C$2:C$48))</f>
        <v>2.578144992310287E-2</v>
      </c>
      <c r="D28" s="1">
        <f>IF(Dwelling_Summary.csv!D18="","",Dwelling_Summary.csv!D18/SUM(Dwelling_Summary.csv!D$2:D$48))</f>
        <v>3.941251420298416E-2</v>
      </c>
      <c r="E28" s="1">
        <f>IF(Dwelling_Summary.csv!E18="","",Dwelling_Summary.csv!E18/SUM(Dwelling_Summary.csv!E$2:E$48))</f>
        <v>2.3604496557817243E-2</v>
      </c>
      <c r="F28" s="1">
        <f>IF(Dwelling_Summary.csv!F18="","",Dwelling_Summary.csv!F18/SUM(Dwelling_Summary.csv!F$2:F$48))</f>
        <v>3.7226087330436337E-3</v>
      </c>
      <c r="G28" s="1">
        <f>IF(Dwelling_Summary.csv!G18="","",Dwelling_Summary.csv!G18/SUM(Dwelling_Summary.csv!G$2:G$48))</f>
        <v>1.3789155981223052E-2</v>
      </c>
      <c r="H28" s="1">
        <f>IF(Dwelling_Summary.csv!H18="","",Dwelling_Summary.csv!H18/SUM(Dwelling_Summary.csv!H$2:H$48))</f>
        <v>1.3160460321751121E-2</v>
      </c>
      <c r="I28" s="1" t="str">
        <f>IF(Dwelling_Summary.csv!I18="","",Dwelling_Summary.csv!I18/SUM(Dwelling_Summary.csv!I$2:I$48))</f>
        <v/>
      </c>
      <c r="J28" s="1">
        <f>IF(Dwelling_Summary.csv!J18="","",Dwelling_Summary.csv!J18/SUM(Dwelling_Summary.csv!J$2:J$48))</f>
        <v>1.881907554823295E-2</v>
      </c>
      <c r="K28" s="1">
        <f>IF(Dwelling_Summary.csv!K18="","",Dwelling_Summary.csv!K18/SUM(Dwelling_Summary.csv!K$2:K$48))</f>
        <v>2.7438174934866708E-2</v>
      </c>
      <c r="L28" s="1">
        <f>IF(Dwelling_Summary.csv!L18="","",Dwelling_Summary.csv!L18/SUM(Dwelling_Summary.csv!L$2:L$48))</f>
        <v>2.7778748795145448E-2</v>
      </c>
      <c r="M28" s="1">
        <f>IF(Dwelling_Summary.csv!M18="","",Dwelling_Summary.csv!M18/SUM(Dwelling_Summary.csv!M$2:M$48))</f>
        <v>1.555335379123975E-3</v>
      </c>
      <c r="N28" s="1">
        <f>IF(Dwelling_Summary.csv!N18="","",Dwelling_Summary.csv!N18/SUM(Dwelling_Summary.csv!N$2:N$48))</f>
        <v>1.4927932398479379E-2</v>
      </c>
      <c r="O28" s="1">
        <f>IF(Dwelling_Summary.csv!O18="","",Dwelling_Summary.csv!O18/SUM(Dwelling_Summary.csv!O$2:O$48))</f>
        <v>4.8234326460023244E-3</v>
      </c>
      <c r="P28" s="1">
        <f>IF(Dwelling_Summary.csv!P18="","",Dwelling_Summary.csv!P18/SUM(Dwelling_Summary.csv!P$2:P$48))</f>
        <v>3.8750157949236384E-2</v>
      </c>
      <c r="Q28" s="1">
        <f>IF(Dwelling_Summary.csv!Q18="","",Dwelling_Summary.csv!Q18/SUM(Dwelling_Summary.csv!Q$2:Q$48))</f>
        <v>1.3083060329673701E-3</v>
      </c>
      <c r="R28" s="1">
        <f>IF(Dwelling_Summary.csv!R18="","",Dwelling_Summary.csv!R18/SUM(Dwelling_Summary.csv!R$2:R$48))</f>
        <v>5.5227546052145065E-3</v>
      </c>
      <c r="S28" s="1">
        <f>IF(Dwelling_Summary.csv!S18="","",Dwelling_Summary.csv!S18/SUM(Dwelling_Summary.csv!S$2:S$48))</f>
        <v>5.4900820245652208E-3</v>
      </c>
      <c r="T28" s="1">
        <f>IF(Dwelling_Summary.csv!T18="","",Dwelling_Summary.csv!T18/SUM(Dwelling_Summary.csv!T$2:T$48))</f>
        <v>1.3915343551518439E-2</v>
      </c>
    </row>
    <row r="29" spans="1:20" x14ac:dyDescent="0.25">
      <c r="A29" t="str">
        <f>Dwelling_Summary.csv!A19</f>
        <v>MCF/LWAL+DUC/HEX:1</v>
      </c>
      <c r="B29" s="1">
        <f>IF(Dwelling_Summary.csv!B19="","",Dwelling_Summary.csv!B19/SUM(Dwelling_Summary.csv!B$2:B$48))</f>
        <v>2.0184632470326813E-2</v>
      </c>
      <c r="C29" s="1">
        <f>IF(Dwelling_Summary.csv!C19="","",Dwelling_Summary.csv!C19/SUM(Dwelling_Summary.csv!C$2:C$48))</f>
        <v>2.1479263104820727E-2</v>
      </c>
      <c r="D29" s="1" t="str">
        <f>IF(Dwelling_Summary.csv!D19="","",Dwelling_Summary.csv!D19/SUM(Dwelling_Summary.csv!D$2:D$48))</f>
        <v/>
      </c>
      <c r="E29" s="1">
        <f>IF(Dwelling_Summary.csv!E19="","",Dwelling_Summary.csv!E19/SUM(Dwelling_Summary.csv!E$2:E$48))</f>
        <v>7.8681417462249607E-3</v>
      </c>
      <c r="F29" s="1">
        <f>IF(Dwelling_Summary.csv!F19="","",Dwelling_Summary.csv!F19/SUM(Dwelling_Summary.csv!F$2:F$48))</f>
        <v>2.1145047880414748E-2</v>
      </c>
      <c r="G29" s="1">
        <f>IF(Dwelling_Summary.csv!G19="","",Dwelling_Summary.csv!G19/SUM(Dwelling_Summary.csv!G$2:G$48))</f>
        <v>3.2903512806779944E-2</v>
      </c>
      <c r="H29" s="1">
        <f>IF(Dwelling_Summary.csv!H19="","",Dwelling_Summary.csv!H19/SUM(Dwelling_Summary.csv!H$2:H$48))</f>
        <v>4.3868705911757025E-2</v>
      </c>
      <c r="I29" s="1" t="str">
        <f>IF(Dwelling_Summary.csv!I19="","",Dwelling_Summary.csv!I19/SUM(Dwelling_Summary.csv!I$2:I$48))</f>
        <v/>
      </c>
      <c r="J29" s="1">
        <f>IF(Dwelling_Summary.csv!J19="","",Dwelling_Summary.csv!J19/SUM(Dwelling_Summary.csv!J$2:J$48))</f>
        <v>3.7809399294071504E-2</v>
      </c>
      <c r="K29" s="1" t="str">
        <f>IF(Dwelling_Summary.csv!K19="","",Dwelling_Summary.csv!K19/SUM(Dwelling_Summary.csv!K$2:K$48))</f>
        <v/>
      </c>
      <c r="L29" s="1">
        <f>IF(Dwelling_Summary.csv!L19="","",Dwelling_Summary.csv!L19/SUM(Dwelling_Summary.csv!L$2:L$48))</f>
        <v>2.5752169782796847E-2</v>
      </c>
      <c r="M29" s="1">
        <f>IF(Dwelling_Summary.csv!M19="","",Dwelling_Summary.csv!M19/SUM(Dwelling_Summary.csv!M$2:M$48))</f>
        <v>6.8031987202462358E-3</v>
      </c>
      <c r="N29" s="1">
        <f>IF(Dwelling_Summary.csv!N19="","",Dwelling_Summary.csv!N19/SUM(Dwelling_Summary.csv!N$2:N$48))</f>
        <v>1.637741235387561E-2</v>
      </c>
      <c r="O29" s="1" t="str">
        <f>IF(Dwelling_Summary.csv!O19="","",Dwelling_Summary.csv!O19/SUM(Dwelling_Summary.csv!O$2:O$48))</f>
        <v/>
      </c>
      <c r="P29" s="1">
        <f>IF(Dwelling_Summary.csv!P19="","",Dwelling_Summary.csv!P19/SUM(Dwelling_Summary.csv!P$2:P$48))</f>
        <v>0.13323104239931863</v>
      </c>
      <c r="Q29" s="1" t="str">
        <f>IF(Dwelling_Summary.csv!Q19="","",Dwelling_Summary.csv!Q19/SUM(Dwelling_Summary.csv!Q$2:Q$48))</f>
        <v/>
      </c>
      <c r="R29" s="1">
        <f>IF(Dwelling_Summary.csv!R19="","",Dwelling_Summary.csv!R19/SUM(Dwelling_Summary.csv!R$2:R$48))</f>
        <v>3.1165950074476235E-2</v>
      </c>
      <c r="S29" s="1">
        <f>IF(Dwelling_Summary.csv!S19="","",Dwelling_Summary.csv!S19/SUM(Dwelling_Summary.csv!S$2:S$48))</f>
        <v>3.3720273471417755E-5</v>
      </c>
      <c r="T29" s="1">
        <f>IF(Dwelling_Summary.csv!T19="","",Dwelling_Summary.csv!T19/SUM(Dwelling_Summary.csv!T$2:T$48))</f>
        <v>1.1434373717856139E-2</v>
      </c>
    </row>
    <row r="30" spans="1:20" x14ac:dyDescent="0.25">
      <c r="A30" t="str">
        <f>Dwelling_Summary.csv!A20</f>
        <v>MCF/LWAL+DUC/HEX:2</v>
      </c>
      <c r="B30" s="1">
        <f>IF(Dwelling_Summary.csv!B20="","",Dwelling_Summary.csv!B20/SUM(Dwelling_Summary.csv!B$2:B$48))</f>
        <v>2.0184632470326813E-2</v>
      </c>
      <c r="C30" s="1">
        <f>IF(Dwelling_Summary.csv!C20="","",Dwelling_Summary.csv!C20/SUM(Dwelling_Summary.csv!C$2:C$48))</f>
        <v>2.1479263104820727E-2</v>
      </c>
      <c r="D30" s="1" t="str">
        <f>IF(Dwelling_Summary.csv!D20="","",Dwelling_Summary.csv!D20/SUM(Dwelling_Summary.csv!D$2:D$48))</f>
        <v/>
      </c>
      <c r="E30" s="1">
        <f>IF(Dwelling_Summary.csv!E20="","",Dwelling_Summary.csv!E20/SUM(Dwelling_Summary.csv!E$2:E$48))</f>
        <v>7.8681417462249607E-3</v>
      </c>
      <c r="F30" s="1">
        <f>IF(Dwelling_Summary.csv!F20="","",Dwelling_Summary.csv!F20/SUM(Dwelling_Summary.csv!F$2:F$48))</f>
        <v>8.653346033114873E-3</v>
      </c>
      <c r="G30" s="1">
        <f>IF(Dwelling_Summary.csv!G20="","",Dwelling_Summary.csv!G20/SUM(Dwelling_Summary.csv!G$2:G$48))</f>
        <v>5.0161595412872996E-2</v>
      </c>
      <c r="H30" s="1">
        <f>IF(Dwelling_Summary.csv!H20="","",Dwelling_Summary.csv!H20/SUM(Dwelling_Summary.csv!H$2:H$48))</f>
        <v>1.3160460321751121E-2</v>
      </c>
      <c r="I30" s="1" t="str">
        <f>IF(Dwelling_Summary.csv!I20="","",Dwelling_Summary.csv!I20/SUM(Dwelling_Summary.csv!I$2:I$48))</f>
        <v/>
      </c>
      <c r="J30" s="1">
        <f>IF(Dwelling_Summary.csv!J20="","",Dwelling_Summary.csv!J20/SUM(Dwelling_Summary.csv!J$2:J$48))</f>
        <v>2.2685464137196635E-2</v>
      </c>
      <c r="K30" s="1" t="str">
        <f>IF(Dwelling_Summary.csv!K20="","",Dwelling_Summary.csv!K20/SUM(Dwelling_Summary.csv!K$2:K$48))</f>
        <v/>
      </c>
      <c r="L30" s="1">
        <f>IF(Dwelling_Summary.csv!L20="","",Dwelling_Summary.csv!L20/SUM(Dwelling_Summary.csv!L$2:L$48))</f>
        <v>2.5752169782796847E-2</v>
      </c>
      <c r="M30" s="1">
        <f>IF(Dwelling_Summary.csv!M20="","",Dwelling_Summary.csv!M20/SUM(Dwelling_Summary.csv!M$2:M$48))</f>
        <v>1.3603551013079123E-3</v>
      </c>
      <c r="N30" s="1">
        <f>IF(Dwelling_Summary.csv!N20="","",Dwelling_Summary.csv!N20/SUM(Dwelling_Summary.csv!N$2:N$48))</f>
        <v>2.1837738098293549E-2</v>
      </c>
      <c r="O30" s="1" t="str">
        <f>IF(Dwelling_Summary.csv!O20="","",Dwelling_Summary.csv!O20/SUM(Dwelling_Summary.csv!O$2:O$48))</f>
        <v/>
      </c>
      <c r="P30" s="1">
        <f>IF(Dwelling_Summary.csv!P20="","",Dwelling_Summary.csv!P20/SUM(Dwelling_Summary.csv!P$2:P$48))</f>
        <v>3.8066340320296467E-2</v>
      </c>
      <c r="Q30" s="1" t="str">
        <f>IF(Dwelling_Summary.csv!Q20="","",Dwelling_Summary.csv!Q20/SUM(Dwelling_Summary.csv!Q$2:Q$48))</f>
        <v/>
      </c>
      <c r="R30" s="1">
        <f>IF(Dwelling_Summary.csv!R20="","",Dwelling_Summary.csv!R20/SUM(Dwelling_Summary.csv!R$2:R$48))</f>
        <v>1.538676240256775E-2</v>
      </c>
      <c r="S30" s="1" t="str">
        <f>IF(Dwelling_Summary.csv!S20="","",Dwelling_Summary.csv!S20/SUM(Dwelling_Summary.csv!S$2:S$48))</f>
        <v/>
      </c>
      <c r="T30" s="1">
        <f>IF(Dwelling_Summary.csv!T20="","",Dwelling_Summary.csv!T20/SUM(Dwelling_Summary.csv!T$2:T$48))</f>
        <v>1.9539700330750139E-2</v>
      </c>
    </row>
    <row r="31" spans="1:20" x14ac:dyDescent="0.25">
      <c r="A31" t="str">
        <f>Dwelling_Summary.csv!A21</f>
        <v>MCF/LWAL+DUC/HEX:3</v>
      </c>
      <c r="B31" s="1">
        <f>IF(Dwelling_Summary.csv!B21="","",Dwelling_Summary.csv!B21/SUM(Dwelling_Summary.csv!B$2:B$48))</f>
        <v>1.0149106810451999E-2</v>
      </c>
      <c r="C31" s="1">
        <f>IF(Dwelling_Summary.csv!C21="","",Dwelling_Summary.csv!C21/SUM(Dwelling_Summary.csv!C$2:C$48))</f>
        <v>1.1812011158321993E-2</v>
      </c>
      <c r="D31" s="1" t="str">
        <f>IF(Dwelling_Summary.csv!D21="","",Dwelling_Summary.csv!D21/SUM(Dwelling_Summary.csv!D$2:D$48))</f>
        <v/>
      </c>
      <c r="E31" s="1">
        <f>IF(Dwelling_Summary.csv!E21="","",Dwelling_Summary.csv!E21/SUM(Dwelling_Summary.csv!E$2:E$48))</f>
        <v>7.8681417462249607E-3</v>
      </c>
      <c r="F31" s="1">
        <f>IF(Dwelling_Summary.csv!F21="","",Dwelling_Summary.csv!F21/SUM(Dwelling_Summary.csv!F$2:F$48))</f>
        <v>1.8488608189945412E-3</v>
      </c>
      <c r="G31" s="1">
        <f>IF(Dwelling_Summary.csv!G21="","",Dwelling_Summary.csv!G21/SUM(Dwelling_Summary.csv!G$2:G$48))</f>
        <v>1.7426898963485749E-2</v>
      </c>
      <c r="H31" s="1">
        <f>IF(Dwelling_Summary.csv!H21="","",Dwelling_Summary.csv!H21/SUM(Dwelling_Summary.csv!H$2:H$48))</f>
        <v>8.773756715866849E-3</v>
      </c>
      <c r="I31" s="1" t="str">
        <f>IF(Dwelling_Summary.csv!I21="","",Dwelling_Summary.csv!I21/SUM(Dwelling_Summary.csv!I$2:I$48))</f>
        <v/>
      </c>
      <c r="J31" s="1">
        <f>IF(Dwelling_Summary.csv!J21="","",Dwelling_Summary.csv!J21/SUM(Dwelling_Summary.csv!J$2:J$48))</f>
        <v>7.5626011090489404E-3</v>
      </c>
      <c r="K31" s="1" t="str">
        <f>IF(Dwelling_Summary.csv!K21="","",Dwelling_Summary.csv!K21/SUM(Dwelling_Summary.csv!K$2:K$48))</f>
        <v/>
      </c>
      <c r="L31" s="1">
        <f>IF(Dwelling_Summary.csv!L21="","",Dwelling_Summary.csv!L21/SUM(Dwelling_Summary.csv!L$2:L$48))</f>
        <v>1.1133128059488047E-2</v>
      </c>
      <c r="M31" s="1">
        <f>IF(Dwelling_Summary.csv!M21="","",Dwelling_Summary.csv!M21/SUM(Dwelling_Summary.csv!M$2:M$48))</f>
        <v>9.0801034486603265E-4</v>
      </c>
      <c r="N31" s="1">
        <f>IF(Dwelling_Summary.csv!N21="","",Dwelling_Summary.csv!N21/SUM(Dwelling_Summary.csv!N$2:N$48))</f>
        <v>7.6439926078661095E-3</v>
      </c>
      <c r="O31" s="1" t="str">
        <f>IF(Dwelling_Summary.csv!O21="","",Dwelling_Summary.csv!O21/SUM(Dwelling_Summary.csv!O$2:O$48))</f>
        <v/>
      </c>
      <c r="P31" s="1">
        <f>IF(Dwelling_Summary.csv!P21="","",Dwelling_Summary.csv!P21/SUM(Dwelling_Summary.csv!P$2:P$48))</f>
        <v>4.7583499761230032E-2</v>
      </c>
      <c r="Q31" s="1" t="str">
        <f>IF(Dwelling_Summary.csv!Q21="","",Dwelling_Summary.csv!Q21/SUM(Dwelling_Summary.csv!Q$2:Q$48))</f>
        <v/>
      </c>
      <c r="R31" s="1">
        <f>IF(Dwelling_Summary.csv!R21="","",Dwelling_Summary.csv!R21/SUM(Dwelling_Summary.csv!R$2:R$48))</f>
        <v>6.3513067961629291E-3</v>
      </c>
      <c r="S31" s="1" t="str">
        <f>IF(Dwelling_Summary.csv!S21="","",Dwelling_Summary.csv!S21/SUM(Dwelling_Summary.csv!S$2:S$48))</f>
        <v/>
      </c>
      <c r="T31" s="1">
        <f>IF(Dwelling_Summary.csv!T21="","",Dwelling_Summary.csv!T21/SUM(Dwelling_Summary.csv!T$2:T$48))</f>
        <v>6.9583594059791929E-3</v>
      </c>
    </row>
    <row r="32" spans="1:20" x14ac:dyDescent="0.25">
      <c r="A32" t="str">
        <f>Dwelling_Summary.csv!A22</f>
        <v>MR/LWAL+DNO/HEX:1</v>
      </c>
      <c r="B32" s="1">
        <f>IF(Dwelling_Summary.csv!B22="","",Dwelling_Summary.csv!B22/SUM(Dwelling_Summary.csv!B$2:B$48))</f>
        <v>2.046101327006444E-2</v>
      </c>
      <c r="C32" s="1">
        <f>IF(Dwelling_Summary.csv!C22="","",Dwelling_Summary.csv!C22/SUM(Dwelling_Summary.csv!C$2:C$48))</f>
        <v>6.9837059108195765E-2</v>
      </c>
      <c r="D32" s="1">
        <f>IF(Dwelling_Summary.csv!D22="","",Dwelling_Summary.csv!D22/SUM(Dwelling_Summary.csv!D$2:D$48))</f>
        <v>4.7293659416341727E-2</v>
      </c>
      <c r="E32" s="1">
        <f>IF(Dwelling_Summary.csv!E22="","",Dwelling_Summary.csv!E22/SUM(Dwelling_Summary.csv!E$2:E$48))</f>
        <v>3.9340851369409589E-2</v>
      </c>
      <c r="F32" s="1">
        <f>IF(Dwelling_Summary.csv!F22="","",Dwelling_Summary.csv!F22/SUM(Dwelling_Summary.csv!F$2:F$48))</f>
        <v>1.6831039302760673E-2</v>
      </c>
      <c r="G32" s="1">
        <f>IF(Dwelling_Summary.csv!G22="","",Dwelling_Summary.csv!G22/SUM(Dwelling_Summary.csv!G$2:G$48))</f>
        <v>6.1312296398979373E-2</v>
      </c>
      <c r="H32" s="1">
        <f>IF(Dwelling_Summary.csv!H22="","",Dwelling_Summary.csv!H22/SUM(Dwelling_Summary.csv!H$2:H$48))</f>
        <v>5.0666871294844013E-2</v>
      </c>
      <c r="I32" s="1">
        <f>IF(Dwelling_Summary.csv!I22="","",Dwelling_Summary.csv!I22/SUM(Dwelling_Summary.csv!I$2:I$48))</f>
        <v>6.6958205392542783E-2</v>
      </c>
      <c r="J32" s="1">
        <f>IF(Dwelling_Summary.csv!J22="","",Dwelling_Summary.csv!J22/SUM(Dwelling_Summary.csv!J$2:J$48))</f>
        <v>6.4376066889916428E-2</v>
      </c>
      <c r="K32" s="1">
        <f>IF(Dwelling_Summary.csv!K22="","",Dwelling_Summary.csv!K22/SUM(Dwelling_Summary.csv!K$2:K$48))</f>
        <v>0.11852030794324757</v>
      </c>
      <c r="L32" s="1">
        <f>IF(Dwelling_Summary.csv!L22="","",Dwelling_Summary.csv!L22/SUM(Dwelling_Summary.csv!L$2:L$48))</f>
        <v>5.8462309585622034E-2</v>
      </c>
      <c r="M32" s="1">
        <f>IF(Dwelling_Summary.csv!M22="","",Dwelling_Summary.csv!M22/SUM(Dwelling_Summary.csv!M$2:M$48))</f>
        <v>2.5158385895382735E-2</v>
      </c>
      <c r="N32" s="1">
        <f>IF(Dwelling_Summary.csv!N22="","",Dwelling_Summary.csv!N22/SUM(Dwelling_Summary.csv!N$2:N$48))</f>
        <v>0.11069271310135961</v>
      </c>
      <c r="O32" s="1">
        <f>IF(Dwelling_Summary.csv!O22="","",Dwelling_Summary.csv!O22/SUM(Dwelling_Summary.csv!O$2:O$48))</f>
        <v>0.44785230278097371</v>
      </c>
      <c r="P32" s="1">
        <f>IF(Dwelling_Summary.csv!P22="","",Dwelling_Summary.csv!P22/SUM(Dwelling_Summary.csv!P$2:P$48))</f>
        <v>0.25321535414270102</v>
      </c>
      <c r="Q32" s="1">
        <f>IF(Dwelling_Summary.csv!Q22="","",Dwelling_Summary.csv!Q22/SUM(Dwelling_Summary.csv!Q$2:Q$48))</f>
        <v>1.9627124334471086E-2</v>
      </c>
      <c r="R32" s="1">
        <f>IF(Dwelling_Summary.csv!R22="","",Dwelling_Summary.csv!R22/SUM(Dwelling_Summary.csv!R$2:R$48))</f>
        <v>0.26776458264644021</v>
      </c>
      <c r="S32" s="1">
        <f>IF(Dwelling_Summary.csv!S22="","",Dwelling_Summary.csv!S22/SUM(Dwelling_Summary.csv!S$2:S$48))</f>
        <v>8.1596739249555322E-2</v>
      </c>
      <c r="T32" s="1">
        <f>IF(Dwelling_Summary.csv!T22="","",Dwelling_Summary.csv!T22/SUM(Dwelling_Summary.csv!T$2:T$48))</f>
        <v>9.2479388284156555E-2</v>
      </c>
    </row>
    <row r="33" spans="1:20" x14ac:dyDescent="0.25">
      <c r="A33" t="str">
        <f>Dwelling_Summary.csv!A23</f>
        <v>MR/LWAL+DNO/HEX:2</v>
      </c>
      <c r="B33" s="1">
        <f>IF(Dwelling_Summary.csv!B23="","",Dwelling_Summary.csv!B23/SUM(Dwelling_Summary.csv!B$2:B$48))</f>
        <v>2.046101327006444E-2</v>
      </c>
      <c r="C33" s="1">
        <f>IF(Dwelling_Summary.csv!C23="","",Dwelling_Summary.csv!C23/SUM(Dwelling_Summary.csv!C$2:C$48))</f>
        <v>6.9837059108195765E-2</v>
      </c>
      <c r="D33" s="1">
        <f>IF(Dwelling_Summary.csv!D23="","",Dwelling_Summary.csv!D23/SUM(Dwelling_Summary.csv!D$2:D$48))</f>
        <v>7.8823956594990058E-2</v>
      </c>
      <c r="E33" s="1">
        <f>IF(Dwelling_Summary.csv!E23="","",Dwelling_Summary.csv!E23/SUM(Dwelling_Summary.csv!E$2:E$48))</f>
        <v>3.9340851369409589E-2</v>
      </c>
      <c r="F33" s="1">
        <f>IF(Dwelling_Summary.csv!F23="","",Dwelling_Summary.csv!F23/SUM(Dwelling_Summary.csv!F$2:F$48))</f>
        <v>7.8793426508261197E-3</v>
      </c>
      <c r="G33" s="1">
        <f>IF(Dwelling_Summary.csv!G23="","",Dwelling_Summary.csv!G23/SUM(Dwelling_Summary.csv!G$2:G$48))</f>
        <v>8.5413011562332303E-2</v>
      </c>
      <c r="H33" s="1">
        <f>IF(Dwelling_Summary.csv!H23="","",Dwelling_Summary.csv!H23/SUM(Dwelling_Summary.csv!H$2:H$48))</f>
        <v>2.5334037571146929E-2</v>
      </c>
      <c r="I33" s="1">
        <f>IF(Dwelling_Summary.csv!I23="","",Dwelling_Summary.csv!I23/SUM(Dwelling_Summary.csv!I$2:I$48))</f>
        <v>1.3675223149677382E-2</v>
      </c>
      <c r="J33" s="1">
        <f>IF(Dwelling_Summary.csv!J23="","",Dwelling_Summary.csv!J23/SUM(Dwelling_Summary.csv!J$2:J$48))</f>
        <v>3.5307830574811037E-2</v>
      </c>
      <c r="K33" s="1">
        <f>IF(Dwelling_Summary.csv!K23="","",Dwelling_Summary.csv!K23/SUM(Dwelling_Summary.csv!K$2:K$48))</f>
        <v>7.1636154771311536E-2</v>
      </c>
      <c r="L33" s="1">
        <f>IF(Dwelling_Summary.csv!L23="","",Dwelling_Summary.csv!L23/SUM(Dwelling_Summary.csv!L$2:L$48))</f>
        <v>5.8462309585622034E-2</v>
      </c>
      <c r="M33" s="1">
        <f>IF(Dwelling_Summary.csv!M23="","",Dwelling_Summary.csv!M23/SUM(Dwelling_Summary.csv!M$2:M$48))</f>
        <v>4.886129857339448E-3</v>
      </c>
      <c r="N33" s="1">
        <f>IF(Dwelling_Summary.csv!N23="","",Dwelling_Summary.csv!N23/SUM(Dwelling_Summary.csv!N$2:N$48))</f>
        <v>5.0589025019749483E-2</v>
      </c>
      <c r="O33" s="1">
        <f>IF(Dwelling_Summary.csv!O23="","",Dwelling_Summary.csv!O23/SUM(Dwelling_Summary.csv!O$2:O$48))</f>
        <v>4.2595709977333598E-2</v>
      </c>
      <c r="P33" s="1">
        <f>IF(Dwelling_Summary.csv!P23="","",Dwelling_Summary.csv!P23/SUM(Dwelling_Summary.csv!P$2:P$48))</f>
        <v>2.1103494903778164E-2</v>
      </c>
      <c r="Q33" s="1">
        <f>IF(Dwelling_Summary.csv!Q23="","",Dwelling_Summary.csv!Q23/SUM(Dwelling_Summary.csv!Q$2:Q$48))</f>
        <v>1.8216620089761267E-2</v>
      </c>
      <c r="R33" s="1">
        <f>IF(Dwelling_Summary.csv!R23="","",Dwelling_Summary.csv!R23/SUM(Dwelling_Summary.csv!R$2:R$48))</f>
        <v>6.6538712380300014E-2</v>
      </c>
      <c r="S33" s="1">
        <f>IF(Dwelling_Summary.csv!S23="","",Dwelling_Summary.csv!S23/SUM(Dwelling_Summary.csv!S$2:S$48))</f>
        <v>6.9121291823676601E-2</v>
      </c>
      <c r="T33" s="1">
        <f>IF(Dwelling_Summary.csv!T23="","",Dwelling_Summary.csv!T23/SUM(Dwelling_Summary.csv!T$2:T$48))</f>
        <v>0.11646622245754487</v>
      </c>
    </row>
    <row r="34" spans="1:20" x14ac:dyDescent="0.25">
      <c r="A34" t="str">
        <f>Dwelling_Summary.csv!A24</f>
        <v>MR/LWAL+DNO/HEX:3</v>
      </c>
      <c r="B34" s="1">
        <f>IF(Dwelling_Summary.csv!B24="","",Dwelling_Summary.csv!B24/SUM(Dwelling_Summary.csv!B$2:B$48))</f>
        <v>5.1881345558030543E-3</v>
      </c>
      <c r="C34" s="1">
        <f>IF(Dwelling_Summary.csv!C24="","",Dwelling_Summary.csv!C24/SUM(Dwelling_Summary.csv!C$2:C$48))</f>
        <v>2.4705903218532242E-2</v>
      </c>
      <c r="D34" s="1">
        <f>IF(Dwelling_Summary.csv!D24="","",Dwelling_Summary.csv!D24/SUM(Dwelling_Summary.csv!D$2:D$48))</f>
        <v>0.11823551807710463</v>
      </c>
      <c r="E34" s="1">
        <f>IF(Dwelling_Summary.csv!E24="","",Dwelling_Summary.csv!E24/SUM(Dwelling_Summary.csv!E$2:E$48))</f>
        <v>3.9340851369409589E-2</v>
      </c>
      <c r="F34" s="1">
        <f>IF(Dwelling_Summary.csv!F24="","",Dwelling_Summary.csv!F24/SUM(Dwelling_Summary.csv!F$2:F$48))</f>
        <v>3.2687505853621528E-3</v>
      </c>
      <c r="G34" s="1">
        <f>IF(Dwelling_Summary.csv!G24="","",Dwelling_Summary.csv!G24/SUM(Dwelling_Summary.csv!G$2:G$48))</f>
        <v>1.3789155981223052E-2</v>
      </c>
      <c r="H34" s="1">
        <f>IF(Dwelling_Summary.csv!H24="","",Dwelling_Summary.csv!H24/SUM(Dwelling_Summary.csv!H$2:H$48))</f>
        <v>1.0473162143378166E-2</v>
      </c>
      <c r="I34" s="1">
        <f>IF(Dwelling_Summary.csv!I24="","",Dwelling_Summary.csv!I24/SUM(Dwelling_Summary.csv!I$2:I$48))</f>
        <v>1.3966022867376385E-3</v>
      </c>
      <c r="J34" s="1">
        <f>IF(Dwelling_Summary.csv!J24="","",Dwelling_Summary.csv!J24/SUM(Dwelling_Summary.csv!J$2:J$48))</f>
        <v>9.8518883403271966E-3</v>
      </c>
      <c r="K34" s="1">
        <f>IF(Dwelling_Summary.csv!K24="","",Dwelling_Summary.csv!K24/SUM(Dwelling_Summary.csv!K$2:K$48))</f>
        <v>2.7438174934866708E-2</v>
      </c>
      <c r="L34" s="1">
        <f>IF(Dwelling_Summary.csv!L24="","",Dwelling_Summary.csv!L24/SUM(Dwelling_Summary.csv!L$2:L$48))</f>
        <v>2.7778748795145448E-2</v>
      </c>
      <c r="M34" s="1">
        <f>IF(Dwelling_Summary.csv!M24="","",Dwelling_Summary.csv!M24/SUM(Dwelling_Summary.csv!M$2:M$48))</f>
        <v>3.8106546996532716E-3</v>
      </c>
      <c r="N34" s="1">
        <f>IF(Dwelling_Summary.csv!N24="","",Dwelling_Summary.csv!N24/SUM(Dwelling_Summary.csv!N$2:N$48))</f>
        <v>1.8675155357443341E-2</v>
      </c>
      <c r="O34" s="1">
        <f>IF(Dwelling_Summary.csv!O24="","",Dwelling_Summary.csv!O24/SUM(Dwelling_Summary.csv!O$2:O$48))</f>
        <v>1.4847717241085837E-2</v>
      </c>
      <c r="P34" s="1">
        <f>IF(Dwelling_Summary.csv!P24="","",Dwelling_Summary.csv!P24/SUM(Dwelling_Summary.csv!P$2:P$48))</f>
        <v>2.1103494903778164E-2</v>
      </c>
      <c r="Q34" s="1">
        <f>IF(Dwelling_Summary.csv!Q24="","",Dwelling_Summary.csv!Q24/SUM(Dwelling_Summary.csv!Q$2:Q$48))</f>
        <v>1.8020458646148201E-2</v>
      </c>
      <c r="R34" s="1">
        <f>IF(Dwelling_Summary.csv!R24="","",Dwelling_Summary.csv!R24/SUM(Dwelling_Summary.csv!R$2:R$48))</f>
        <v>6.6134611096994991E-2</v>
      </c>
      <c r="S34" s="1">
        <f>IF(Dwelling_Summary.csv!S24="","",Dwelling_Summary.csv!S24/SUM(Dwelling_Summary.csv!S$2:S$48))</f>
        <v>1.4517631487991371E-2</v>
      </c>
      <c r="T34" s="1">
        <f>IF(Dwelling_Summary.csv!T24="","",Dwelling_Summary.csv!T24/SUM(Dwelling_Summary.csv!T$2:T$48))</f>
        <v>3.5605034370050588E-2</v>
      </c>
    </row>
    <row r="35" spans="1:20" x14ac:dyDescent="0.25">
      <c r="A35" t="str">
        <f>Dwelling_Summary.csv!A25</f>
        <v>MR/LWAL+DUC/HEX:1</v>
      </c>
      <c r="B35" s="1">
        <f>IF(Dwelling_Summary.csv!B25="","",Dwelling_Summary.csv!B25/SUM(Dwelling_Summary.csv!B$2:B$48))</f>
        <v>1.0036787672659132E-2</v>
      </c>
      <c r="C35" s="1">
        <f>IF(Dwelling_Summary.csv!C25="","",Dwelling_Summary.csv!C25/SUM(Dwelling_Summary.csv!C$2:C$48))</f>
        <v>1.474601135594884E-2</v>
      </c>
      <c r="D35" s="1" t="str">
        <f>IF(Dwelling_Summary.csv!D25="","",Dwelling_Summary.csv!D25/SUM(Dwelling_Summary.csv!D$2:D$48))</f>
        <v/>
      </c>
      <c r="E35" s="1">
        <f>IF(Dwelling_Summary.csv!E25="","",Dwelling_Summary.csv!E25/SUM(Dwelling_Summary.csv!E$2:E$48))</f>
        <v>3.9340851369409589E-2</v>
      </c>
      <c r="F35" s="1">
        <f>IF(Dwelling_Summary.csv!F25="","",Dwelling_Summary.csv!F25/SUM(Dwelling_Summary.csv!F$2:F$48))</f>
        <v>1.9606318553638648E-3</v>
      </c>
      <c r="G35" s="1">
        <f>IF(Dwelling_Summary.csv!G25="","",Dwelling_Summary.csv!G25/SUM(Dwelling_Summary.csv!G$2:G$48))</f>
        <v>3.0890721779402101E-2</v>
      </c>
      <c r="H35" s="1">
        <f>IF(Dwelling_Summary.csv!H25="","",Dwelling_Summary.csv!H25/SUM(Dwelling_Summary.csv!H$2:H$48))</f>
        <v>6.9201811471974656E-2</v>
      </c>
      <c r="I35" s="1" t="str">
        <f>IF(Dwelling_Summary.csv!I25="","",Dwelling_Summary.csv!I25/SUM(Dwelling_Summary.csv!I$2:I$48))</f>
        <v/>
      </c>
      <c r="J35" s="1">
        <f>IF(Dwelling_Summary.csv!J25="","",Dwelling_Summary.csv!J25/SUM(Dwelling_Summary.csv!J$2:J$48))</f>
        <v>0.10063009979959002</v>
      </c>
      <c r="K35" s="1" t="str">
        <f>IF(Dwelling_Summary.csv!K25="","",Dwelling_Summary.csv!K25/SUM(Dwelling_Summary.csv!K$2:K$48))</f>
        <v/>
      </c>
      <c r="L35" s="1">
        <f>IF(Dwelling_Summary.csv!L25="","",Dwelling_Summary.csv!L25/SUM(Dwelling_Summary.csv!L$2:L$48))</f>
        <v>2.5752169782796847E-2</v>
      </c>
      <c r="M35" s="1">
        <f>IF(Dwelling_Summary.csv!M25="","",Dwelling_Summary.csv!M25/SUM(Dwelling_Summary.csv!M$2:M$48))</f>
        <v>4.5362564877789759E-3</v>
      </c>
      <c r="N35" s="1">
        <f>IF(Dwelling_Summary.csv!N25="","",Dwelling_Summary.csv!N25/SUM(Dwelling_Summary.csv!N$2:N$48))</f>
        <v>3.0580604774656697E-2</v>
      </c>
      <c r="O35" s="1" t="str">
        <f>IF(Dwelling_Summary.csv!O25="","",Dwelling_Summary.csv!O25/SUM(Dwelling_Summary.csv!O$2:O$48))</f>
        <v/>
      </c>
      <c r="P35" s="1">
        <f>IF(Dwelling_Summary.csv!P25="","",Dwelling_Summary.csv!P25/SUM(Dwelling_Summary.csv!P$2:P$48))</f>
        <v>8.8610260054186929E-2</v>
      </c>
      <c r="Q35" s="1" t="str">
        <f>IF(Dwelling_Summary.csv!Q25="","",Dwelling_Summary.csv!Q25/SUM(Dwelling_Summary.csv!Q$2:Q$48))</f>
        <v/>
      </c>
      <c r="R35" s="1">
        <f>IF(Dwelling_Summary.csv!R25="","",Dwelling_Summary.csv!R25/SUM(Dwelling_Summary.csv!R$2:R$48))</f>
        <v>0.13514986163923476</v>
      </c>
      <c r="S35" s="1">
        <f>IF(Dwelling_Summary.csv!S25="","",Dwelling_Summary.csv!S25/SUM(Dwelling_Summary.csv!S$2:S$48))</f>
        <v>7.1655581126762845E-5</v>
      </c>
      <c r="T35" s="1">
        <f>IF(Dwelling_Summary.csv!T25="","",Dwelling_Summary.csv!T25/SUM(Dwelling_Summary.csv!T$2:T$48))</f>
        <v>1.2066993520231214E-2</v>
      </c>
    </row>
    <row r="36" spans="1:20" x14ac:dyDescent="0.25">
      <c r="A36" t="str">
        <f>Dwelling_Summary.csv!A26</f>
        <v>MR/LWAL+DUC/HEX:2</v>
      </c>
      <c r="B36" s="1">
        <f>IF(Dwelling_Summary.csv!B26="","",Dwelling_Summary.csv!B26/SUM(Dwelling_Summary.csv!B$2:B$48))</f>
        <v>1.0036787672659132E-2</v>
      </c>
      <c r="C36" s="1">
        <f>IF(Dwelling_Summary.csv!C26="","",Dwelling_Summary.csv!C26/SUM(Dwelling_Summary.csv!C$2:C$48))</f>
        <v>1.474601135594884E-2</v>
      </c>
      <c r="D36" s="1" t="str">
        <f>IF(Dwelling_Summary.csv!D26="","",Dwelling_Summary.csv!D26/SUM(Dwelling_Summary.csv!D$2:D$48))</f>
        <v/>
      </c>
      <c r="E36" s="1">
        <f>IF(Dwelling_Summary.csv!E26="","",Dwelling_Summary.csv!E26/SUM(Dwelling_Summary.csv!E$2:E$48))</f>
        <v>3.9340851369409589E-2</v>
      </c>
      <c r="F36" s="1">
        <f>IF(Dwelling_Summary.csv!F26="","",Dwelling_Summary.csv!F26/SUM(Dwelling_Summary.csv!F$2:F$48))</f>
        <v>9.7957962309452059E-4</v>
      </c>
      <c r="G36" s="1">
        <f>IF(Dwelling_Summary.csv!G26="","",Dwelling_Summary.csv!G26/SUM(Dwelling_Summary.csv!G$2:G$48))</f>
        <v>4.8149358873381481E-2</v>
      </c>
      <c r="H36" s="1">
        <f>IF(Dwelling_Summary.csv!H26="","",Dwelling_Summary.csv!H26/SUM(Dwelling_Summary.csv!H$2:H$48))</f>
        <v>1.4859826915473733E-2</v>
      </c>
      <c r="I36" s="1" t="str">
        <f>IF(Dwelling_Summary.csv!I26="","",Dwelling_Summary.csv!I26/SUM(Dwelling_Summary.csv!I$2:I$48))</f>
        <v/>
      </c>
      <c r="J36" s="1">
        <f>IF(Dwelling_Summary.csv!J26="","",Dwelling_Summary.csv!J26/SUM(Dwelling_Summary.csv!J$2:J$48))</f>
        <v>6.9888757872592494E-2</v>
      </c>
      <c r="K36" s="1" t="str">
        <f>IF(Dwelling_Summary.csv!K26="","",Dwelling_Summary.csv!K26/SUM(Dwelling_Summary.csv!K$2:K$48))</f>
        <v/>
      </c>
      <c r="L36" s="1">
        <f>IF(Dwelling_Summary.csv!L26="","",Dwelling_Summary.csv!L26/SUM(Dwelling_Summary.csv!L$2:L$48))</f>
        <v>2.5752169782796847E-2</v>
      </c>
      <c r="M36" s="1">
        <f>IF(Dwelling_Summary.csv!M26="","",Dwelling_Summary.csv!M26/SUM(Dwelling_Summary.csv!M$2:M$48))</f>
        <v>1.3603551013079123E-3</v>
      </c>
      <c r="N36" s="1">
        <f>IF(Dwelling_Summary.csv!N26="","",Dwelling_Summary.csv!N26/SUM(Dwelling_Summary.csv!N$2:N$48))</f>
        <v>1.9516823378763995E-2</v>
      </c>
      <c r="O36" s="1" t="str">
        <f>IF(Dwelling_Summary.csv!O26="","",Dwelling_Summary.csv!O26/SUM(Dwelling_Summary.csv!O$2:O$48))</f>
        <v/>
      </c>
      <c r="P36" s="1">
        <f>IF(Dwelling_Summary.csv!P26="","",Dwelling_Summary.csv!P26/SUM(Dwelling_Summary.csv!P$2:P$48))</f>
        <v>2.0804991359971662E-2</v>
      </c>
      <c r="Q36" s="1" t="str">
        <f>IF(Dwelling_Summary.csv!Q26="","",Dwelling_Summary.csv!Q26/SUM(Dwelling_Summary.csv!Q$2:Q$48))</f>
        <v/>
      </c>
      <c r="R36" s="1">
        <f>IF(Dwelling_Summary.csv!R26="","",Dwelling_Summary.csv!R26/SUM(Dwelling_Summary.csv!R$2:R$48))</f>
        <v>6.5730176213290872E-2</v>
      </c>
      <c r="S36" s="1">
        <f>IF(Dwelling_Summary.csv!S26="","",Dwelling_Summary.csv!S26/SUM(Dwelling_Summary.csv!S$2:S$48))</f>
        <v>2.4236446557581587E-4</v>
      </c>
      <c r="T36" s="1">
        <f>IF(Dwelling_Summary.csv!T26="","",Dwelling_Summary.csv!T26/SUM(Dwelling_Summary.csv!T$2:T$48))</f>
        <v>2.0587648785988902E-2</v>
      </c>
    </row>
    <row r="37" spans="1:20" x14ac:dyDescent="0.25">
      <c r="A37" t="str">
        <f>Dwelling_Summary.csv!A27</f>
        <v>MR/LWAL+DUC/HEX:3</v>
      </c>
      <c r="B37" s="1">
        <f>IF(Dwelling_Summary.csv!B27="","",Dwelling_Summary.csv!B27/SUM(Dwelling_Summary.csv!B$2:B$48))</f>
        <v>4.9634962802173098E-3</v>
      </c>
      <c r="C37" s="1">
        <f>IF(Dwelling_Summary.csv!C27="","",Dwelling_Summary.csv!C27/SUM(Dwelling_Summary.csv!C$2:C$48))</f>
        <v>8.2597933024731191E-3</v>
      </c>
      <c r="D37" s="1" t="str">
        <f>IF(Dwelling_Summary.csv!D27="","",Dwelling_Summary.csv!D27/SUM(Dwelling_Summary.csv!D$2:D$48))</f>
        <v/>
      </c>
      <c r="E37" s="1">
        <f>IF(Dwelling_Summary.csv!E27="","",Dwelling_Summary.csv!E27/SUM(Dwelling_Summary.csv!E$2:E$48))</f>
        <v>1.5736069535022709E-2</v>
      </c>
      <c r="F37" s="1">
        <f>IF(Dwelling_Summary.csv!F27="","",Dwelling_Summary.csv!F27/SUM(Dwelling_Summary.csv!F$2:F$48))</f>
        <v>1.8488608189945412E-3</v>
      </c>
      <c r="G37" s="1">
        <f>IF(Dwelling_Summary.csv!G27="","",Dwelling_Summary.csv!G27/SUM(Dwelling_Summary.csv!G$2:G$48))</f>
        <v>1.7202885857408437E-2</v>
      </c>
      <c r="H37" s="1">
        <f>IF(Dwelling_Summary.csv!H27="","",Dwelling_Summary.csv!H27/SUM(Dwelling_Summary.csv!H$2:H$48))</f>
        <v>1.0473162143378166E-2</v>
      </c>
      <c r="I37" s="1" t="str">
        <f>IF(Dwelling_Summary.csv!I27="","",Dwelling_Summary.csv!I27/SUM(Dwelling_Summary.csv!I$2:I$48))</f>
        <v/>
      </c>
      <c r="J37" s="1">
        <f>IF(Dwelling_Summary.csv!J27="","",Dwelling_Summary.csv!J27/SUM(Dwelling_Summary.csv!J$2:J$48))</f>
        <v>3.963231052902539E-2</v>
      </c>
      <c r="K37" s="1" t="str">
        <f>IF(Dwelling_Summary.csv!K27="","",Dwelling_Summary.csv!K27/SUM(Dwelling_Summary.csv!K$2:K$48))</f>
        <v/>
      </c>
      <c r="L37" s="1">
        <f>IF(Dwelling_Summary.csv!L27="","",Dwelling_Summary.csv!L27/SUM(Dwelling_Summary.csv!L$2:L$48))</f>
        <v>1.1133128059488047E-2</v>
      </c>
      <c r="M37" s="1">
        <f>IF(Dwelling_Summary.csv!M27="","",Dwelling_Summary.csv!M27/SUM(Dwelling_Summary.csv!M$2:M$48))</f>
        <v>9.0801034486603265E-4</v>
      </c>
      <c r="N37" s="1">
        <f>IF(Dwelling_Summary.csv!N27="","",Dwelling_Summary.csv!N27/SUM(Dwelling_Summary.csv!N$2:N$48))</f>
        <v>4.7746211959172015E-3</v>
      </c>
      <c r="O37" s="1" t="str">
        <f>IF(Dwelling_Summary.csv!O27="","",Dwelling_Summary.csv!O27/SUM(Dwelling_Summary.csv!O$2:O$48))</f>
        <v/>
      </c>
      <c r="P37" s="1">
        <f>IF(Dwelling_Summary.csv!P27="","",Dwelling_Summary.csv!P27/SUM(Dwelling_Summary.csv!P$2:P$48))</f>
        <v>2.0804991359971662E-2</v>
      </c>
      <c r="Q37" s="1" t="str">
        <f>IF(Dwelling_Summary.csv!Q27="","",Dwelling_Summary.csv!Q27/SUM(Dwelling_Summary.csv!Q$2:Q$48))</f>
        <v/>
      </c>
      <c r="R37" s="1">
        <f>IF(Dwelling_Summary.csv!R27="","",Dwelling_Summary.csv!R27/SUM(Dwelling_Summary.csv!R$2:R$48))</f>
        <v>3.8351925068902448E-2</v>
      </c>
      <c r="S37" s="1">
        <f>IF(Dwelling_Summary.csv!S27="","",Dwelling_Summary.csv!S27/SUM(Dwelling_Summary.csv!S$2:S$48))</f>
        <v>4.8472893115163174E-4</v>
      </c>
      <c r="T37" s="1">
        <f>IF(Dwelling_Summary.csv!T27="","",Dwelling_Summary.csv!T27/SUM(Dwelling_Summary.csv!T$2:T$48))</f>
        <v>8.5917103884881763E-3</v>
      </c>
    </row>
    <row r="38" spans="1:20" x14ac:dyDescent="0.25">
      <c r="A38" t="str">
        <f>Dwelling_Summary.csv!A28</f>
        <v>MUR+ADO/LWAL+DNO/HEX:1</v>
      </c>
      <c r="B38" s="1" t="str">
        <f>IF(Dwelling_Summary.csv!B28="","",Dwelling_Summary.csv!B28/SUM(Dwelling_Summary.csv!B$2:B$48))</f>
        <v/>
      </c>
      <c r="C38" s="1" t="str">
        <f>IF(Dwelling_Summary.csv!C28="","",Dwelling_Summary.csv!C28/SUM(Dwelling_Summary.csv!C$2:C$48))</f>
        <v/>
      </c>
      <c r="D38" s="1">
        <f>IF(Dwelling_Summary.csv!D28="","",Dwelling_Summary.csv!D28/SUM(Dwelling_Summary.csv!D$2:D$48))</f>
        <v>1.5528040182908145E-2</v>
      </c>
      <c r="E38" s="1">
        <f>IF(Dwelling_Summary.csv!E28="","",Dwelling_Summary.csv!E28/SUM(Dwelling_Summary.csv!E$2:E$48))</f>
        <v>1.4678870227759837E-2</v>
      </c>
      <c r="F38" s="1" t="str">
        <f>IF(Dwelling_Summary.csv!F28="","",Dwelling_Summary.csv!F28/SUM(Dwelling_Summary.csv!F$2:F$48))</f>
        <v/>
      </c>
      <c r="G38" s="1" t="str">
        <f>IF(Dwelling_Summary.csv!G28="","",Dwelling_Summary.csv!G28/SUM(Dwelling_Summary.csv!G$2:G$48))</f>
        <v/>
      </c>
      <c r="H38" s="1" t="str">
        <f>IF(Dwelling_Summary.csv!H28="","",Dwelling_Summary.csv!H28/SUM(Dwelling_Summary.csv!H$2:H$48))</f>
        <v/>
      </c>
      <c r="I38" s="1">
        <f>IF(Dwelling_Summary.csv!I28="","",Dwelling_Summary.csv!I28/SUM(Dwelling_Summary.csv!I$2:I$48))</f>
        <v>0.5654955850419815</v>
      </c>
      <c r="J38" s="1">
        <f>IF(Dwelling_Summary.csv!J28="","",Dwelling_Summary.csv!J28/SUM(Dwelling_Summary.csv!J$2:J$48))</f>
        <v>0.11892139561530551</v>
      </c>
      <c r="K38" s="1" t="str">
        <f>IF(Dwelling_Summary.csv!K28="","",Dwelling_Summary.csv!K28/SUM(Dwelling_Summary.csv!K$2:K$48))</f>
        <v/>
      </c>
      <c r="L38" s="1" t="str">
        <f>IF(Dwelling_Summary.csv!L28="","",Dwelling_Summary.csv!L28/SUM(Dwelling_Summary.csv!L$2:L$48))</f>
        <v/>
      </c>
      <c r="M38" s="1">
        <f>IF(Dwelling_Summary.csv!M28="","",Dwelling_Summary.csv!M28/SUM(Dwelling_Summary.csv!M$2:M$48))</f>
        <v>0.12290161964091864</v>
      </c>
      <c r="N38" s="1">
        <f>IF(Dwelling_Summary.csv!N28="","",Dwelling_Summary.csv!N28/SUM(Dwelling_Summary.csv!N$2:N$48))</f>
        <v>3.9889217808426095E-2</v>
      </c>
      <c r="O38" s="1">
        <f>IF(Dwelling_Summary.csv!O28="","",Dwelling_Summary.csv!O28/SUM(Dwelling_Summary.csv!O$2:O$48))</f>
        <v>4.9065904665697928E-2</v>
      </c>
      <c r="P38" s="1">
        <f>IF(Dwelling_Summary.csv!P28="","",Dwelling_Summary.csv!P28/SUM(Dwelling_Summary.csv!P$2:P$48))</f>
        <v>1.8169495530652017E-3</v>
      </c>
      <c r="Q38" s="1">
        <f>IF(Dwelling_Summary.csv!Q28="","",Dwelling_Summary.csv!Q28/SUM(Dwelling_Summary.csv!Q$2:Q$48))</f>
        <v>0.2904652658050908</v>
      </c>
      <c r="R38" s="1">
        <f>IF(Dwelling_Summary.csv!R28="","",Dwelling_Summary.csv!R28/SUM(Dwelling_Summary.csv!R$2:R$48))</f>
        <v>6.2292424101739227E-2</v>
      </c>
      <c r="S38" s="1">
        <f>IF(Dwelling_Summary.csv!S28="","",Dwelling_Summary.csv!S28/SUM(Dwelling_Summary.csv!S$2:S$48))</f>
        <v>6.280400934051577E-4</v>
      </c>
      <c r="T38" s="1">
        <f>IF(Dwelling_Summary.csv!T28="","",Dwelling_Summary.csv!T28/SUM(Dwelling_Summary.csv!T$2:T$48))</f>
        <v>9.7826859294812551E-4</v>
      </c>
    </row>
    <row r="39" spans="1:20" x14ac:dyDescent="0.25">
      <c r="A39" t="str">
        <f>Dwelling_Summary.csv!A29</f>
        <v>MUR+ADO/LWAL+DNO/HEX:2</v>
      </c>
      <c r="B39" s="1" t="str">
        <f>IF(Dwelling_Summary.csv!B29="","",Dwelling_Summary.csv!B29/SUM(Dwelling_Summary.csv!B$2:B$48))</f>
        <v/>
      </c>
      <c r="C39" s="1" t="str">
        <f>IF(Dwelling_Summary.csv!C29="","",Dwelling_Summary.csv!C29/SUM(Dwelling_Summary.csv!C$2:C$48))</f>
        <v/>
      </c>
      <c r="D39" s="1">
        <f>IF(Dwelling_Summary.csv!D29="","",Dwelling_Summary.csv!D29/SUM(Dwelling_Summary.csv!D$2:D$48))</f>
        <v>6.6535643729078115E-4</v>
      </c>
      <c r="E39" s="1">
        <f>IF(Dwelling_Summary.csv!E29="","",Dwelling_Summary.csv!E29/SUM(Dwelling_Summary.csv!E$2:E$48))</f>
        <v>2.258142346018943E-3</v>
      </c>
      <c r="F39" s="1" t="str">
        <f>IF(Dwelling_Summary.csv!F29="","",Dwelling_Summary.csv!F29/SUM(Dwelling_Summary.csv!F$2:F$48))</f>
        <v/>
      </c>
      <c r="G39" s="1" t="str">
        <f>IF(Dwelling_Summary.csv!G29="","",Dwelling_Summary.csv!G29/SUM(Dwelling_Summary.csv!G$2:G$48))</f>
        <v/>
      </c>
      <c r="H39" s="1" t="str">
        <f>IF(Dwelling_Summary.csv!H29="","",Dwelling_Summary.csv!H29/SUM(Dwelling_Summary.csv!H$2:H$48))</f>
        <v/>
      </c>
      <c r="I39" s="1">
        <f>IF(Dwelling_Summary.csv!I29="","",Dwelling_Summary.csv!I29/SUM(Dwelling_Summary.csv!I$2:I$48))</f>
        <v>3.0466597446234124E-2</v>
      </c>
      <c r="J39" s="1">
        <f>IF(Dwelling_Summary.csv!J29="","",Dwelling_Summary.csv!J29/SUM(Dwelling_Summary.csv!J$2:J$48))</f>
        <v>2.0692376833364511E-2</v>
      </c>
      <c r="K39" s="1" t="str">
        <f>IF(Dwelling_Summary.csv!K29="","",Dwelling_Summary.csv!K29/SUM(Dwelling_Summary.csv!K$2:K$48))</f>
        <v/>
      </c>
      <c r="L39" s="1" t="str">
        <f>IF(Dwelling_Summary.csv!L29="","",Dwelling_Summary.csv!L29/SUM(Dwelling_Summary.csv!L$2:L$48))</f>
        <v/>
      </c>
      <c r="M39" s="1">
        <f>IF(Dwelling_Summary.csv!M29="","",Dwelling_Summary.csv!M29/SUM(Dwelling_Summary.csv!M$2:M$48))</f>
        <v>1.1722536897408372E-3</v>
      </c>
      <c r="N39" s="1">
        <f>IF(Dwelling_Summary.csv!N29="","",Dwelling_Summary.csv!N29/SUM(Dwelling_Summary.csv!N$2:N$48))</f>
        <v>1.4603528375013916E-3</v>
      </c>
      <c r="O39" s="1">
        <f>IF(Dwelling_Summary.csv!O29="","",Dwelling_Summary.csv!O29/SUM(Dwelling_Summary.csv!O$2:O$48))</f>
        <v>2.8829672273075796E-3</v>
      </c>
      <c r="P39" s="1">
        <f>IF(Dwelling_Summary.csv!P29="","",Dwelling_Summary.csv!P29/SUM(Dwelling_Summary.csv!P$2:P$48))</f>
        <v>5.5663772434945316E-4</v>
      </c>
      <c r="Q39" s="1">
        <f>IF(Dwelling_Summary.csv!Q29="","",Dwelling_Summary.csv!Q29/SUM(Dwelling_Summary.csv!Q$2:Q$48))</f>
        <v>1.5288556862008118E-2</v>
      </c>
      <c r="R39" s="1">
        <f>IF(Dwelling_Summary.csv!R29="","",Dwelling_Summary.csv!R29/SUM(Dwelling_Summary.csv!R$2:R$48))</f>
        <v>1.0992244346724247E-2</v>
      </c>
      <c r="S39" s="1">
        <f>IF(Dwelling_Summary.csv!S29="","",Dwelling_Summary.csv!S29/SUM(Dwelling_Summary.csv!S$2:S$48))</f>
        <v>6.0380364684757602E-4</v>
      </c>
      <c r="T39" s="1">
        <f>IF(Dwelling_Summary.csv!T29="","",Dwelling_Summary.csv!T29/SUM(Dwelling_Summary.csv!T$2:T$48))</f>
        <v>1.1208372585558375E-3</v>
      </c>
    </row>
    <row r="40" spans="1:20" x14ac:dyDescent="0.25">
      <c r="A40" t="str">
        <f>Dwelling_Summary.csv!A30</f>
        <v>MUR+ST/LWAL+DNO/HEX:1</v>
      </c>
      <c r="B40" s="1" t="str">
        <f>IF(Dwelling_Summary.csv!B30="","",Dwelling_Summary.csv!B30/SUM(Dwelling_Summary.csv!B$2:B$48))</f>
        <v/>
      </c>
      <c r="C40" s="1">
        <f>IF(Dwelling_Summary.csv!C30="","",Dwelling_Summary.csv!C30/SUM(Dwelling_Summary.csv!C$2:C$48))</f>
        <v>2.7211711677472834E-2</v>
      </c>
      <c r="D40" s="1" t="str">
        <f>IF(Dwelling_Summary.csv!D30="","",Dwelling_Summary.csv!D30/SUM(Dwelling_Summary.csv!D$2:D$48))</f>
        <v/>
      </c>
      <c r="E40" s="1" t="str">
        <f>IF(Dwelling_Summary.csv!E30="","",Dwelling_Summary.csv!E30/SUM(Dwelling_Summary.csv!E$2:E$48))</f>
        <v/>
      </c>
      <c r="F40" s="1" t="str">
        <f>IF(Dwelling_Summary.csv!F30="","",Dwelling_Summary.csv!F30/SUM(Dwelling_Summary.csv!F$2:F$48))</f>
        <v/>
      </c>
      <c r="G40" s="1" t="str">
        <f>IF(Dwelling_Summary.csv!G30="","",Dwelling_Summary.csv!G30/SUM(Dwelling_Summary.csv!G$2:G$48))</f>
        <v/>
      </c>
      <c r="H40" s="1" t="str">
        <f>IF(Dwelling_Summary.csv!H30="","",Dwelling_Summary.csv!H30/SUM(Dwelling_Summary.csv!H$2:H$48))</f>
        <v/>
      </c>
      <c r="I40" s="1">
        <f>IF(Dwelling_Summary.csv!I30="","",Dwelling_Summary.csv!I30/SUM(Dwelling_Summary.csv!I$2:I$48))</f>
        <v>3.9881807958871791E-3</v>
      </c>
      <c r="J40" s="1">
        <f>IF(Dwelling_Summary.csv!J30="","",Dwelling_Summary.csv!J30/SUM(Dwelling_Summary.csv!J$2:J$48))</f>
        <v>8.1569502888997145E-3</v>
      </c>
      <c r="K40" s="1">
        <f>IF(Dwelling_Summary.csv!K30="","",Dwelling_Summary.csv!K30/SUM(Dwelling_Summary.csv!K$2:K$48))</f>
        <v>2.3454333704616931E-3</v>
      </c>
      <c r="L40" s="1">
        <f>IF(Dwelling_Summary.csv!L30="","",Dwelling_Summary.csv!L30/SUM(Dwelling_Summary.csv!L$2:L$48))</f>
        <v>2.7268953071357383E-3</v>
      </c>
      <c r="M40" s="1">
        <f>IF(Dwelling_Summary.csv!M30="","",Dwelling_Summary.csv!M30/SUM(Dwelling_Summary.csv!M$2:M$48))</f>
        <v>4.5628231436371486E-2</v>
      </c>
      <c r="N40" s="1">
        <f>IF(Dwelling_Summary.csv!N30="","",Dwelling_Summary.csv!N30/SUM(Dwelling_Summary.csv!N$2:N$48))</f>
        <v>6.7780834067698553E-2</v>
      </c>
      <c r="O40" s="1">
        <f>IF(Dwelling_Summary.csv!O30="","",Dwelling_Summary.csv!O30/SUM(Dwelling_Summary.csv!O$2:O$48))</f>
        <v>2.6775143904190003E-3</v>
      </c>
      <c r="P40" s="1">
        <f>IF(Dwelling_Summary.csv!P30="","",Dwelling_Summary.csv!P30/SUM(Dwelling_Summary.csv!P$2:P$48))</f>
        <v>1.0125161436427288E-4</v>
      </c>
      <c r="Q40" s="1" t="str">
        <f>IF(Dwelling_Summary.csv!Q30="","",Dwelling_Summary.csv!Q30/SUM(Dwelling_Summary.csv!Q$2:Q$48))</f>
        <v/>
      </c>
      <c r="R40" s="1" t="str">
        <f>IF(Dwelling_Summary.csv!R30="","",Dwelling_Summary.csv!R30/SUM(Dwelling_Summary.csv!R$2:R$48))</f>
        <v/>
      </c>
      <c r="S40" s="1" t="str">
        <f>IF(Dwelling_Summary.csv!S30="","",Dwelling_Summary.csv!S30/SUM(Dwelling_Summary.csv!S$2:S$48))</f>
        <v/>
      </c>
      <c r="T40" s="1" t="str">
        <f>IF(Dwelling_Summary.csv!T30="","",Dwelling_Summary.csv!T30/SUM(Dwelling_Summary.csv!T$2:T$48))</f>
        <v/>
      </c>
    </row>
    <row r="41" spans="1:20" x14ac:dyDescent="0.25">
      <c r="A41" t="str">
        <f>Dwelling_Summary.csv!A31</f>
        <v>MUR/LWAL+DNO/HEX:1</v>
      </c>
      <c r="B41" s="1">
        <f>IF(Dwelling_Summary.csv!B31="","",Dwelling_Summary.csv!B31/SUM(Dwelling_Summary.csv!B$2:B$48))</f>
        <v>5.2261211406071463E-2</v>
      </c>
      <c r="C41" s="1">
        <f>IF(Dwelling_Summary.csv!C31="","",Dwelling_Summary.csv!C31/SUM(Dwelling_Summary.csv!C$2:C$48))</f>
        <v>8.9152560409239912E-2</v>
      </c>
      <c r="D41" s="1">
        <f>IF(Dwelling_Summary.csv!D31="","",Dwelling_Summary.csv!D31/SUM(Dwelling_Summary.csv!D$2:D$48))</f>
        <v>0.1261176160113319</v>
      </c>
      <c r="E41" s="1">
        <f>IF(Dwelling_Summary.csv!E31="","",Dwelling_Summary.csv!E31/SUM(Dwelling_Summary.csv!E$2:E$48))</f>
        <v>8.6549630527616966E-2</v>
      </c>
      <c r="F41" s="1">
        <f>IF(Dwelling_Summary.csv!F31="","",Dwelling_Summary.csv!F31/SUM(Dwelling_Summary.csv!F$2:F$48))</f>
        <v>0.14868625590295415</v>
      </c>
      <c r="G41" s="1">
        <f>IF(Dwelling_Summary.csv!G31="","",Dwelling_Summary.csv!G31/SUM(Dwelling_Summary.csv!G$2:G$48))</f>
        <v>5.7230912699662517E-2</v>
      </c>
      <c r="H41" s="1">
        <f>IF(Dwelling_Summary.csv!H31="","",Dwelling_Summary.csv!H31/SUM(Dwelling_Summary.csv!H$2:H$48))</f>
        <v>0.31255833077774681</v>
      </c>
      <c r="I41" s="1">
        <f>IF(Dwelling_Summary.csv!I31="","",Dwelling_Summary.csv!I31/SUM(Dwelling_Summary.csv!I$2:I$48))</f>
        <v>0.12150981833947358</v>
      </c>
      <c r="J41" s="1">
        <f>IF(Dwelling_Summary.csv!J31="","",Dwelling_Summary.csv!J31/SUM(Dwelling_Summary.csv!J$2:J$48))</f>
        <v>4.8265188506546181E-2</v>
      </c>
      <c r="K41" s="1">
        <f>IF(Dwelling_Summary.csv!K31="","",Dwelling_Summary.csv!K31/SUM(Dwelling_Summary.csv!K$2:K$48))</f>
        <v>9.3864221272328602E-2</v>
      </c>
      <c r="L41" s="1">
        <f>IF(Dwelling_Summary.csv!L31="","",Dwelling_Summary.csv!L31/SUM(Dwelling_Summary.csv!L$2:L$48))</f>
        <v>5.9913914784103947E-2</v>
      </c>
      <c r="M41" s="1">
        <f>IF(Dwelling_Summary.csv!M31="","",Dwelling_Summary.csv!M31/SUM(Dwelling_Summary.csv!M$2:M$48))</f>
        <v>0.13132704478450316</v>
      </c>
      <c r="N41" s="1">
        <f>IF(Dwelling_Summary.csv!N31="","",Dwelling_Summary.csv!N31/SUM(Dwelling_Summary.csv!N$2:N$48))</f>
        <v>0.12982880736247421</v>
      </c>
      <c r="O41" s="1">
        <f>IF(Dwelling_Summary.csv!O31="","",Dwelling_Summary.csv!O31/SUM(Dwelling_Summary.csv!O$2:O$48))</f>
        <v>1.8979098225989765E-2</v>
      </c>
      <c r="P41" s="1">
        <f>IF(Dwelling_Summary.csv!P31="","",Dwelling_Summary.csv!P31/SUM(Dwelling_Summary.csv!P$2:P$48))</f>
        <v>4.8105183524704952E-3</v>
      </c>
      <c r="Q41" s="1">
        <f>IF(Dwelling_Summary.csv!Q31="","",Dwelling_Summary.csv!Q31/SUM(Dwelling_Summary.csv!Q$2:Q$48))</f>
        <v>0.2863676242822108</v>
      </c>
      <c r="R41" s="1">
        <f>IF(Dwelling_Summary.csv!R31="","",Dwelling_Summary.csv!R31/SUM(Dwelling_Summary.csv!R$2:R$48))</f>
        <v>3.5168932462043292E-2</v>
      </c>
      <c r="S41" s="1">
        <f>IF(Dwelling_Summary.csv!S31="","",Dwelling_Summary.csv!S31/SUM(Dwelling_Summary.csv!S$2:S$48))</f>
        <v>0.13309286563314029</v>
      </c>
      <c r="T41" s="1">
        <f>IF(Dwelling_Summary.csv!T31="","",Dwelling_Summary.csv!T31/SUM(Dwelling_Summary.csv!T$2:T$48))</f>
        <v>0.10396372979799744</v>
      </c>
    </row>
    <row r="42" spans="1:20" x14ac:dyDescent="0.25">
      <c r="A42" t="str">
        <f>Dwelling_Summary.csv!A32</f>
        <v>MUR/LWAL+DNO/HEX:2</v>
      </c>
      <c r="B42" s="1">
        <f>IF(Dwelling_Summary.csv!B32="","",Dwelling_Summary.csv!B32/SUM(Dwelling_Summary.csv!B$2:B$48))</f>
        <v>5.0872997343463122E-2</v>
      </c>
      <c r="C42" s="1">
        <f>IF(Dwelling_Summary.csv!C32="","",Dwelling_Summary.csv!C32/SUM(Dwelling_Summary.csv!C$2:C$48))</f>
        <v>8.9152560409239912E-2</v>
      </c>
      <c r="D42" s="1">
        <f>IF(Dwelling_Summary.csv!D32="","",Dwelling_Summary.csv!D32/SUM(Dwelling_Summary.csv!D$2:D$48))</f>
        <v>0.11823551807710463</v>
      </c>
      <c r="E42" s="1" t="str">
        <f>IF(Dwelling_Summary.csv!E32="","",Dwelling_Summary.csv!E32/SUM(Dwelling_Summary.csv!E$2:E$48))</f>
        <v/>
      </c>
      <c r="F42" s="1">
        <f>IF(Dwelling_Summary.csv!F32="","",Dwelling_Summary.csv!F32/SUM(Dwelling_Summary.csv!F$2:F$48))</f>
        <v>0.13072572536310148</v>
      </c>
      <c r="G42" s="1">
        <f>IF(Dwelling_Summary.csv!G32="","",Dwelling_Summary.csv!G32/SUM(Dwelling_Summary.csv!G$2:G$48))</f>
        <v>4.1223855581109643E-2</v>
      </c>
      <c r="H42" s="1">
        <f>IF(Dwelling_Summary.csv!H32="","",Dwelling_Summary.csv!H32/SUM(Dwelling_Summary.csv!H$2:H$48))</f>
        <v>3.9085004483943461E-2</v>
      </c>
      <c r="I42" s="1">
        <f>IF(Dwelling_Summary.csv!I32="","",Dwelling_Summary.csv!I32/SUM(Dwelling_Summary.csv!I$2:I$48))</f>
        <v>1.0776709910961848E-2</v>
      </c>
      <c r="J42" s="1">
        <f>IF(Dwelling_Summary.csv!J32="","",Dwelling_Summary.csv!J32/SUM(Dwelling_Summary.csv!J$2:J$48))</f>
        <v>1.4801614274984562E-2</v>
      </c>
      <c r="K42" s="1">
        <f>IF(Dwelling_Summary.csv!K32="","",Dwelling_Summary.csv!K32/SUM(Dwelling_Summary.csv!K$2:K$48))</f>
        <v>5.1244196710490755E-2</v>
      </c>
      <c r="L42" s="1">
        <f>IF(Dwelling_Summary.csv!L32="","",Dwelling_Summary.csv!L32/SUM(Dwelling_Summary.csv!L$2:L$48))</f>
        <v>5.5423729309264078E-2</v>
      </c>
      <c r="M42" s="1">
        <f>IF(Dwelling_Summary.csv!M32="","",Dwelling_Summary.csv!M32/SUM(Dwelling_Summary.csv!M$2:M$48))</f>
        <v>8.1151645555268062E-3</v>
      </c>
      <c r="N42" s="1">
        <f>IF(Dwelling_Summary.csv!N32="","",Dwelling_Summary.csv!N32/SUM(Dwelling_Summary.csv!N$2:N$48))</f>
        <v>1.8691197314647679E-2</v>
      </c>
      <c r="O42" s="1">
        <f>IF(Dwelling_Summary.csv!O32="","",Dwelling_Summary.csv!O32/SUM(Dwelling_Summary.csv!O$2:O$48))</f>
        <v>6.7182031213482997E-4</v>
      </c>
      <c r="P42" s="1">
        <f>IF(Dwelling_Summary.csv!P32="","",Dwelling_Summary.csv!P32/SUM(Dwelling_Summary.csv!P$2:P$48))</f>
        <v>1.5228767930315274E-4</v>
      </c>
      <c r="Q42" s="1">
        <f>IF(Dwelling_Summary.csv!Q32="","",Dwelling_Summary.csv!Q32/SUM(Dwelling_Summary.csv!Q$2:Q$48))</f>
        <v>3.8165119792562985E-2</v>
      </c>
      <c r="R42" s="1">
        <f>IF(Dwelling_Summary.csv!R32="","",Dwelling_Summary.csv!R32/SUM(Dwelling_Summary.csv!R$2:R$48))</f>
        <v>3.9112422778457712E-3</v>
      </c>
      <c r="S42" s="1">
        <f>IF(Dwelling_Summary.csv!S32="","",Dwelling_Summary.csv!S32/SUM(Dwelling_Summary.csv!S$2:S$48))</f>
        <v>0.12445204555608948</v>
      </c>
      <c r="T42" s="1">
        <f>IF(Dwelling_Summary.csv!T32="","",Dwelling_Summary.csv!T32/SUM(Dwelling_Summary.csv!T$2:T$48))</f>
        <v>0.12295882699452863</v>
      </c>
    </row>
    <row r="43" spans="1:20" x14ac:dyDescent="0.25">
      <c r="A43" t="str">
        <f>Dwelling_Summary.csv!A33</f>
        <v>UNK/HEX:1</v>
      </c>
      <c r="B43" s="1">
        <f>IF(Dwelling_Summary.csv!B33="","",Dwelling_Summary.csv!B33/SUM(Dwelling_Summary.csv!B$2:B$48))</f>
        <v>1.9667207228809245E-2</v>
      </c>
      <c r="C43" s="1">
        <f>IF(Dwelling_Summary.csv!C33="","",Dwelling_Summary.csv!C33/SUM(Dwelling_Summary.csv!C$2:C$48))</f>
        <v>3.3191193945520869E-3</v>
      </c>
      <c r="D43" s="1">
        <f>IF(Dwelling_Summary.csv!D33="","",Dwelling_Summary.csv!D33/SUM(Dwelling_Summary.csv!D$2:D$48))</f>
        <v>5.5353082522419115E-3</v>
      </c>
      <c r="E43" s="1">
        <f>IF(Dwelling_Summary.csv!E33="","",Dwelling_Summary.csv!E33/SUM(Dwelling_Summary.csv!E$2:E$48))</f>
        <v>5.723824751465276E-3</v>
      </c>
      <c r="F43" s="1">
        <f>IF(Dwelling_Summary.csv!F33="","",Dwelling_Summary.csv!F33/SUM(Dwelling_Summary.csv!F$2:F$48))</f>
        <v>4.422981656591083E-2</v>
      </c>
      <c r="G43" s="1">
        <f>IF(Dwelling_Summary.csv!G33="","",Dwelling_Summary.csv!G33/SUM(Dwelling_Summary.csv!G$2:G$48))</f>
        <v>2.2141003749094279E-2</v>
      </c>
      <c r="H43" s="1">
        <f>IF(Dwelling_Summary.csv!H33="","",Dwelling_Summary.csv!H33/SUM(Dwelling_Summary.csv!H$2:H$48))</f>
        <v>4.8798538886466796E-3</v>
      </c>
      <c r="I43" s="1">
        <f>IF(Dwelling_Summary.csv!I33="","",Dwelling_Summary.csv!I33/SUM(Dwelling_Summary.csv!I$2:I$48))</f>
        <v>9.950745104994602E-3</v>
      </c>
      <c r="J43" s="1">
        <f>IF(Dwelling_Summary.csv!J33="","",Dwelling_Summary.csv!J33/SUM(Dwelling_Summary.csv!J$2:J$48))</f>
        <v>9.2797614650034863E-3</v>
      </c>
      <c r="K43" s="1">
        <f>IF(Dwelling_Summary.csv!K33="","",Dwelling_Summary.csv!K33/SUM(Dwelling_Summary.csv!K$2:K$48))</f>
        <v>1.2728363210555881E-2</v>
      </c>
      <c r="L43" s="1">
        <f>IF(Dwelling_Summary.csv!L33="","",Dwelling_Summary.csv!L33/SUM(Dwelling_Summary.csv!L$2:L$48))</f>
        <v>1.3148426248553884E-2</v>
      </c>
      <c r="M43" s="1">
        <f>IF(Dwelling_Summary.csv!M33="","",Dwelling_Summary.csv!M33/SUM(Dwelling_Summary.csv!M$2:M$48))</f>
        <v>4.4672306230047004E-2</v>
      </c>
      <c r="N43" s="1">
        <f>IF(Dwelling_Summary.csv!N33="","",Dwelling_Summary.csv!N33/SUM(Dwelling_Summary.csv!N$2:N$48))</f>
        <v>2.5119922542300884E-2</v>
      </c>
      <c r="O43" s="1">
        <f>IF(Dwelling_Summary.csv!O33="","",Dwelling_Summary.csv!O33/SUM(Dwelling_Summary.csv!O$2:O$48))</f>
        <v>2.8114598732122313E-3</v>
      </c>
      <c r="P43" s="1">
        <f>IF(Dwelling_Summary.csv!P33="","",Dwelling_Summary.csv!P33/SUM(Dwelling_Summary.csv!P$2:P$48))</f>
        <v>2.5435980918091244E-4</v>
      </c>
      <c r="Q43" s="1">
        <f>IF(Dwelling_Summary.csv!Q33="","",Dwelling_Summary.csv!Q33/SUM(Dwelling_Summary.csv!Q$2:Q$48))</f>
        <v>1.5355070160972749E-2</v>
      </c>
      <c r="R43" s="1">
        <f>IF(Dwelling_Summary.csv!R33="","",Dwelling_Summary.csv!R33/SUM(Dwelling_Summary.csv!R$2:R$48))</f>
        <v>7.0489764305758235E-3</v>
      </c>
      <c r="S43" s="1">
        <f>IF(Dwelling_Summary.csv!S33="","",Dwelling_Summary.csv!S33/SUM(Dwelling_Summary.csv!S$2:S$48))</f>
        <v>1.7597767717896196E-3</v>
      </c>
      <c r="T43" s="1">
        <f>IF(Dwelling_Summary.csv!T33="","",Dwelling_Summary.csv!T33/SUM(Dwelling_Summary.csv!T$2:T$48))</f>
        <v>4.3962492063601326E-3</v>
      </c>
    </row>
    <row r="44" spans="1:20" x14ac:dyDescent="0.25">
      <c r="A44" t="str">
        <f>Dwelling_Summary.csv!A34</f>
        <v>W+WBB/LWAL+DNO/HEX:1</v>
      </c>
      <c r="B44" s="1" t="str">
        <f>IF(Dwelling_Summary.csv!B34="","",Dwelling_Summary.csv!B34/SUM(Dwelling_Summary.csv!B$2:B$48))</f>
        <v/>
      </c>
      <c r="C44" s="1" t="str">
        <f>IF(Dwelling_Summary.csv!C34="","",Dwelling_Summary.csv!C34/SUM(Dwelling_Summary.csv!C$2:C$48))</f>
        <v/>
      </c>
      <c r="D44" s="1" t="str">
        <f>IF(Dwelling_Summary.csv!D34="","",Dwelling_Summary.csv!D34/SUM(Dwelling_Summary.csv!D$2:D$48))</f>
        <v/>
      </c>
      <c r="E44" s="1" t="str">
        <f>IF(Dwelling_Summary.csv!E34="","",Dwelling_Summary.csv!E34/SUM(Dwelling_Summary.csv!E$2:E$48))</f>
        <v/>
      </c>
      <c r="F44" s="1">
        <f>IF(Dwelling_Summary.csv!F34="","",Dwelling_Summary.csv!F34/SUM(Dwelling_Summary.csv!F$2:F$48))</f>
        <v>6.7987714905220042E-2</v>
      </c>
      <c r="G44" s="1">
        <f>IF(Dwelling_Summary.csv!G34="","",Dwelling_Summary.csv!G34/SUM(Dwelling_Summary.csv!G$2:G$48))</f>
        <v>1.0890242903500227E-2</v>
      </c>
      <c r="H44" s="1">
        <f>IF(Dwelling_Summary.csv!H34="","",Dwelling_Summary.csv!H34/SUM(Dwelling_Summary.csv!H$2:H$48))</f>
        <v>3.3639769465543423E-2</v>
      </c>
      <c r="I44" s="1" t="str">
        <f>IF(Dwelling_Summary.csv!I34="","",Dwelling_Summary.csv!I34/SUM(Dwelling_Summary.csv!I$2:I$48))</f>
        <v/>
      </c>
      <c r="J44" s="1" t="str">
        <f>IF(Dwelling_Summary.csv!J34="","",Dwelling_Summary.csv!J34/SUM(Dwelling_Summary.csv!J$2:J$48))</f>
        <v/>
      </c>
      <c r="K44" s="1" t="str">
        <f>IF(Dwelling_Summary.csv!K34="","",Dwelling_Summary.csv!K34/SUM(Dwelling_Summary.csv!K$2:K$48))</f>
        <v/>
      </c>
      <c r="L44" s="1" t="str">
        <f>IF(Dwelling_Summary.csv!L34="","",Dwelling_Summary.csv!L34/SUM(Dwelling_Summary.csv!L$2:L$48))</f>
        <v/>
      </c>
      <c r="M44" s="1">
        <f>IF(Dwelling_Summary.csv!M34="","",Dwelling_Summary.csv!M34/SUM(Dwelling_Summary.csv!M$2:M$48))</f>
        <v>5.8810036787702268E-2</v>
      </c>
      <c r="N44" s="1">
        <f>IF(Dwelling_Summary.csv!N34="","",Dwelling_Summary.csv!N34/SUM(Dwelling_Summary.csv!N$2:N$48))</f>
        <v>4.5029773872571118E-3</v>
      </c>
      <c r="O44" s="1" t="str">
        <f>IF(Dwelling_Summary.csv!O34="","",Dwelling_Summary.csv!O34/SUM(Dwelling_Summary.csv!O$2:O$48))</f>
        <v/>
      </c>
      <c r="P44" s="1" t="str">
        <f>IF(Dwelling_Summary.csv!P34="","",Dwelling_Summary.csv!P34/SUM(Dwelling_Summary.csv!P$2:P$48))</f>
        <v/>
      </c>
      <c r="Q44" s="1" t="str">
        <f>IF(Dwelling_Summary.csv!Q34="","",Dwelling_Summary.csv!Q34/SUM(Dwelling_Summary.csv!Q$2:Q$48))</f>
        <v/>
      </c>
      <c r="R44" s="1" t="str">
        <f>IF(Dwelling_Summary.csv!R34="","",Dwelling_Summary.csv!R34/SUM(Dwelling_Summary.csv!R$2:R$48))</f>
        <v/>
      </c>
      <c r="S44" s="1" t="str">
        <f>IF(Dwelling_Summary.csv!S34="","",Dwelling_Summary.csv!S34/SUM(Dwelling_Summary.csv!S$2:S$48))</f>
        <v/>
      </c>
      <c r="T44" s="1" t="str">
        <f>IF(Dwelling_Summary.csv!T34="","",Dwelling_Summary.csv!T34/SUM(Dwelling_Summary.csv!T$2:T$48))</f>
        <v/>
      </c>
    </row>
    <row r="45" spans="1:20" x14ac:dyDescent="0.25">
      <c r="A45" t="str">
        <f>Dwelling_Summary.csv!A35</f>
        <v>W+WLI/LDUAL+DNO/HEX:1</v>
      </c>
      <c r="B45" s="1">
        <f>IF(Dwelling_Summary.csv!B35="","",Dwelling_Summary.csv!B35/SUM(Dwelling_Summary.csv!B$2:B$48))</f>
        <v>0.11515740454450811</v>
      </c>
      <c r="C45" s="1">
        <f>IF(Dwelling_Summary.csv!C35="","",Dwelling_Summary.csv!C35/SUM(Dwelling_Summary.csv!C$2:C$48))</f>
        <v>6.1156675103817427E-2</v>
      </c>
      <c r="D45" s="1">
        <f>IF(Dwelling_Summary.csv!D35="","",Dwelling_Summary.csv!D35/SUM(Dwelling_Summary.csv!D$2:D$48))</f>
        <v>0.13838258721593791</v>
      </c>
      <c r="E45" s="1">
        <f>IF(Dwelling_Summary.csv!E35="","",Dwelling_Summary.csv!E35/SUM(Dwelling_Summary.csv!E$2:E$48))</f>
        <v>0.10041706721279989</v>
      </c>
      <c r="F45" s="1">
        <f>IF(Dwelling_Summary.csv!F35="","",Dwelling_Summary.csv!F35/SUM(Dwelling_Summary.csv!F$2:F$48))</f>
        <v>5.489342138358122E-2</v>
      </c>
      <c r="G45" s="1">
        <f>IF(Dwelling_Summary.csv!G35="","",Dwelling_Summary.csv!G35/SUM(Dwelling_Summary.csv!G$2:G$48))</f>
        <v>1.4917488421914855E-2</v>
      </c>
      <c r="H45" s="1">
        <f>IF(Dwelling_Summary.csv!H35="","",Dwelling_Summary.csv!H35/SUM(Dwelling_Summary.csv!H$2:H$48))</f>
        <v>0.14946938870296331</v>
      </c>
      <c r="I45" s="1">
        <f>IF(Dwelling_Summary.csv!I35="","",Dwelling_Summary.csv!I35/SUM(Dwelling_Summary.csv!I$2:I$48))</f>
        <v>0.10558049708153371</v>
      </c>
      <c r="J45" s="1">
        <f>IF(Dwelling_Summary.csv!J35="","",Dwelling_Summary.csv!J35/SUM(Dwelling_Summary.csv!J$2:J$48))</f>
        <v>7.1478627308756093E-2</v>
      </c>
      <c r="K45" s="1">
        <f>IF(Dwelling_Summary.csv!K35="","",Dwelling_Summary.csv!K35/SUM(Dwelling_Summary.csv!K$2:K$48))</f>
        <v>3.834002913148192E-2</v>
      </c>
      <c r="L45" s="1">
        <f>IF(Dwelling_Summary.csv!L35="","",Dwelling_Summary.csv!L35/SUM(Dwelling_Summary.csv!L$2:L$48))</f>
        <v>4.4090819262131174E-2</v>
      </c>
      <c r="M45" s="1">
        <f>IF(Dwelling_Summary.csv!M35="","",Dwelling_Summary.csv!M35/SUM(Dwelling_Summary.csv!M$2:M$48))</f>
        <v>0.38918300654369847</v>
      </c>
      <c r="N45" s="1">
        <f>IF(Dwelling_Summary.csv!N35="","",Dwelling_Summary.csv!N35/SUM(Dwelling_Summary.csv!N$2:N$48))</f>
        <v>0.10990879612597439</v>
      </c>
      <c r="O45" s="1">
        <f>IF(Dwelling_Summary.csv!O35="","",Dwelling_Summary.csv!O35/SUM(Dwelling_Summary.csv!O$2:O$48))</f>
        <v>0.19897810758752343</v>
      </c>
      <c r="P45" s="1">
        <f>IF(Dwelling_Summary.csv!P35="","",Dwelling_Summary.csv!P35/SUM(Dwelling_Summary.csv!P$2:P$48))</f>
        <v>2.6948026906344579E-2</v>
      </c>
      <c r="Q45" s="1" t="str">
        <f>IF(Dwelling_Summary.csv!Q35="","",Dwelling_Summary.csv!Q35/SUM(Dwelling_Summary.csv!Q$2:Q$48))</f>
        <v/>
      </c>
      <c r="R45" s="1" t="str">
        <f>IF(Dwelling_Summary.csv!R35="","",Dwelling_Summary.csv!R35/SUM(Dwelling_Summary.csv!R$2:R$48))</f>
        <v/>
      </c>
      <c r="S45" s="1">
        <f>IF(Dwelling_Summary.csv!S35="","",Dwelling_Summary.csv!S35/SUM(Dwelling_Summary.csv!S$2:S$48))</f>
        <v>9.4253433145342833E-2</v>
      </c>
      <c r="T45" s="1">
        <f>IF(Dwelling_Summary.csv!T35="","",Dwelling_Summary.csv!T35/SUM(Dwelling_Summary.csv!T$2:T$48))</f>
        <v>4.7250281355364673E-2</v>
      </c>
    </row>
    <row r="46" spans="1:20" x14ac:dyDescent="0.25">
      <c r="A46" t="str">
        <f>Dwelling_Summary.csv!A36</f>
        <v>W+WLI/LDUAL+DNO/HEX:2</v>
      </c>
      <c r="B46" s="1">
        <f>IF(Dwelling_Summary.csv!B36="","",Dwelling_Summary.csv!B36/SUM(Dwelling_Summary.csv!B$2:B$48))</f>
        <v>0.10545252623409082</v>
      </c>
      <c r="C46" s="1">
        <f>IF(Dwelling_Summary.csv!C36="","",Dwelling_Summary.csv!C36/SUM(Dwelling_Summary.csv!C$2:C$48))</f>
        <v>6.6398856804068013E-2</v>
      </c>
      <c r="D46" s="1">
        <f>IF(Dwelling_Summary.csv!D36="","",Dwelling_Summary.csv!D36/SUM(Dwelling_Summary.csv!D$2:D$48))</f>
        <v>7.6892910482466324E-3</v>
      </c>
      <c r="E46" s="1">
        <f>IF(Dwelling_Summary.csv!E36="","",Dwelling_Summary.csv!E36/SUM(Dwelling_Summary.csv!E$2:E$48))</f>
        <v>3.8621990073659164E-2</v>
      </c>
      <c r="F46" s="1">
        <f>IF(Dwelling_Summary.csv!F36="","",Dwelling_Summary.csv!F36/SUM(Dwelling_Summary.csv!F$2:F$48))</f>
        <v>2.6786024585504744E-2</v>
      </c>
      <c r="G46" s="1">
        <f>IF(Dwelling_Summary.csv!G36="","",Dwelling_Summary.csv!G36/SUM(Dwelling_Summary.csv!G$2:G$48))</f>
        <v>1.5209552314041757E-2</v>
      </c>
      <c r="H46" s="1">
        <f>IF(Dwelling_Summary.csv!H36="","",Dwelling_Summary.csv!H36/SUM(Dwelling_Summary.csv!H$2:H$48))</f>
        <v>2.0811143868274883E-2</v>
      </c>
      <c r="I46" s="1">
        <f>IF(Dwelling_Summary.csv!I36="","",Dwelling_Summary.csv!I36/SUM(Dwelling_Summary.csv!I$2:I$48))</f>
        <v>5.5594353484854607E-3</v>
      </c>
      <c r="J46" s="1">
        <f>IF(Dwelling_Summary.csv!J36="","",Dwelling_Summary.csv!J36/SUM(Dwelling_Summary.csv!J$2:J$48))</f>
        <v>1.2612522346573909E-2</v>
      </c>
      <c r="K46" s="1">
        <f>IF(Dwelling_Summary.csv!K36="","",Dwelling_Summary.csv!K36/SUM(Dwelling_Summary.csv!K$2:K$48))</f>
        <v>3.3136267425735354E-2</v>
      </c>
      <c r="L46" s="1">
        <f>IF(Dwelling_Summary.csv!L36="","",Dwelling_Summary.csv!L36/SUM(Dwelling_Summary.csv!L$2:L$48))</f>
        <v>4.2445420661203874E-2</v>
      </c>
      <c r="M46" s="1">
        <f>IF(Dwelling_Summary.csv!M36="","",Dwelling_Summary.csv!M36/SUM(Dwelling_Summary.csv!M$2:M$48))</f>
        <v>1.3681590564662435E-2</v>
      </c>
      <c r="N46" s="1">
        <f>IF(Dwelling_Summary.csv!N36="","",Dwelling_Summary.csv!N36/SUM(Dwelling_Summary.csv!N$2:N$48))</f>
        <v>7.7325798604278495E-3</v>
      </c>
      <c r="O46" s="1">
        <f>IF(Dwelling_Summary.csv!O36="","",Dwelling_Summary.csv!O36/SUM(Dwelling_Summary.csv!O$2:O$48))</f>
        <v>1.0778774384879761E-2</v>
      </c>
      <c r="P46" s="1">
        <f>IF(Dwelling_Summary.csv!P36="","",Dwelling_Summary.csv!P36/SUM(Dwelling_Summary.csv!P$2:P$48))</f>
        <v>6.8324326808046863E-3</v>
      </c>
      <c r="Q46" s="1" t="str">
        <f>IF(Dwelling_Summary.csv!Q36="","",Dwelling_Summary.csv!Q36/SUM(Dwelling_Summary.csv!Q$2:Q$48))</f>
        <v/>
      </c>
      <c r="R46" s="1" t="str">
        <f>IF(Dwelling_Summary.csv!R36="","",Dwelling_Summary.csv!R36/SUM(Dwelling_Summary.csv!R$2:R$48))</f>
        <v/>
      </c>
      <c r="S46" s="1">
        <f>IF(Dwelling_Summary.csv!S36="","",Dwelling_Summary.csv!S36/SUM(Dwelling_Summary.csv!S$2:S$48))</f>
        <v>0.1022198477529653</v>
      </c>
      <c r="T46" s="1">
        <f>IF(Dwelling_Summary.csv!T36="","",Dwelling_Summary.csv!T36/SUM(Dwelling_Summary.csv!T$2:T$48))</f>
        <v>5.5988227770633753E-2</v>
      </c>
    </row>
    <row r="47" spans="1:20" x14ac:dyDescent="0.25">
      <c r="A47" t="str">
        <f>Dwelling_Summary.csv!A37</f>
        <v>W+WLI/LFM+DNO/HEX:2/SOS</v>
      </c>
      <c r="B47" s="1">
        <f>IF(Dwelling_Summary.csv!B37="","",Dwelling_Summary.csv!B37/SUM(Dwelling_Summary.csv!B$2:B$48))</f>
        <v>0.10314178082623984</v>
      </c>
      <c r="C47" s="1">
        <f>IF(Dwelling_Summary.csv!C37="","",Dwelling_Summary.csv!C37/SUM(Dwelling_Summary.csv!C$2:C$48))</f>
        <v>4.3503267178976589E-2</v>
      </c>
      <c r="D47" s="1">
        <f>IF(Dwelling_Summary.csv!D37="","",Dwelling_Summary.csv!D37/SUM(Dwelling_Summary.csv!D$2:D$48))</f>
        <v>7.6892910482466324E-3</v>
      </c>
      <c r="E47" s="1">
        <f>IF(Dwelling_Summary.csv!E37="","",Dwelling_Summary.csv!E37/SUM(Dwelling_Summary.csv!E$2:E$48))</f>
        <v>1.5448689050750076E-2</v>
      </c>
      <c r="F47" s="1">
        <f>IF(Dwelling_Summary.csv!F37="","",Dwelling_Summary.csv!F37/SUM(Dwelling_Summary.csv!F$2:F$48))</f>
        <v>2.6579417518276451E-2</v>
      </c>
      <c r="G47" s="1">
        <f>IF(Dwelling_Summary.csv!G37="","",Dwelling_Summary.csv!G37/SUM(Dwelling_Summary.csv!G$2:G$48))</f>
        <v>1.3487867426987207E-2</v>
      </c>
      <c r="H47" s="1" t="str">
        <f>IF(Dwelling_Summary.csv!H37="","",Dwelling_Summary.csv!H37/SUM(Dwelling_Summary.csv!H$2:H$48))</f>
        <v/>
      </c>
      <c r="I47" s="1" t="str">
        <f>IF(Dwelling_Summary.csv!I37="","",Dwelling_Summary.csv!I37/SUM(Dwelling_Summary.csv!I$2:I$48))</f>
        <v/>
      </c>
      <c r="J47" s="1" t="str">
        <f>IF(Dwelling_Summary.csv!J37="","",Dwelling_Summary.csv!J37/SUM(Dwelling_Summary.csv!J$2:J$48))</f>
        <v/>
      </c>
      <c r="K47" s="1">
        <f>IF(Dwelling_Summary.csv!K37="","",Dwelling_Summary.csv!K37/SUM(Dwelling_Summary.csv!K$2:K$48))</f>
        <v>2.874330023514628E-2</v>
      </c>
      <c r="L47" s="1">
        <f>IF(Dwelling_Summary.csv!L37="","",Dwelling_Summary.csv!L37/SUM(Dwelling_Summary.csv!L$2:L$48))</f>
        <v>1.97857980562724E-2</v>
      </c>
      <c r="M47" s="1" t="str">
        <f>IF(Dwelling_Summary.csv!M37="","",Dwelling_Summary.csv!M37/SUM(Dwelling_Summary.csv!M$2:M$48))</f>
        <v/>
      </c>
      <c r="N47" s="1" t="str">
        <f>IF(Dwelling_Summary.csv!N37="","",Dwelling_Summary.csv!N37/SUM(Dwelling_Summary.csv!N$2:N$48))</f>
        <v/>
      </c>
      <c r="O47" s="1">
        <f>IF(Dwelling_Summary.csv!O37="","",Dwelling_Summary.csv!O37/SUM(Dwelling_Summary.csv!O$2:O$48))</f>
        <v>7.7848835546340325E-3</v>
      </c>
      <c r="P47" s="1">
        <f>IF(Dwelling_Summary.csv!P37="","",Dwelling_Summary.csv!P37/SUM(Dwelling_Summary.csv!P$2:P$48))</f>
        <v>2.8734453282308072E-4</v>
      </c>
      <c r="Q47" s="1" t="str">
        <f>IF(Dwelling_Summary.csv!Q37="","",Dwelling_Summary.csv!Q37/SUM(Dwelling_Summary.csv!Q$2:Q$48))</f>
        <v/>
      </c>
      <c r="R47" s="1" t="str">
        <f>IF(Dwelling_Summary.csv!R37="","",Dwelling_Summary.csv!R37/SUM(Dwelling_Summary.csv!R$2:R$48))</f>
        <v/>
      </c>
      <c r="S47" s="1">
        <f>IF(Dwelling_Summary.csv!S37="","",Dwelling_Summary.csv!S37/SUM(Dwelling_Summary.csv!S$2:S$48))</f>
        <v>3.8415821552312795E-2</v>
      </c>
      <c r="T47" s="1">
        <f>IF(Dwelling_Summary.csv!T37="","",Dwelling_Summary.csv!T37/SUM(Dwelling_Summary.csv!T$2:T$48))</f>
        <v>2.4533729408340057E-2</v>
      </c>
    </row>
    <row r="48" spans="1:20" x14ac:dyDescent="0.25">
      <c r="A48" t="str">
        <f>Dwelling_Summary.csv!A38</f>
        <v>W+WS/LPB+DNO/HEX:1</v>
      </c>
      <c r="B48" s="1">
        <f>IF(Dwelling_Summary.csv!B38="","",Dwelling_Summary.csv!B38/SUM(Dwelling_Summary.csv!B$2:B$48))</f>
        <v>6.6018412766521373E-2</v>
      </c>
      <c r="C48" s="1">
        <f>IF(Dwelling_Summary.csv!C38="","",Dwelling_Summary.csv!C38/SUM(Dwelling_Summary.csv!C$2:C$48))</f>
        <v>7.8954502727505441E-2</v>
      </c>
      <c r="D48" s="1">
        <f>IF(Dwelling_Summary.csv!D38="","",Dwelling_Summary.csv!D38/SUM(Dwelling_Summary.csv!D$2:D$48))</f>
        <v>2.8765143944809887E-2</v>
      </c>
      <c r="E48" s="1">
        <f>IF(Dwelling_Summary.csv!E38="","",Dwelling_Summary.csv!E38/SUM(Dwelling_Summary.csv!E$2:E$48))</f>
        <v>2.5831686396037612E-2</v>
      </c>
      <c r="F48" s="1">
        <f>IF(Dwelling_Summary.csv!F38="","",Dwelling_Summary.csv!F38/SUM(Dwelling_Summary.csv!F$2:F$48))</f>
        <v>0.19796358767649846</v>
      </c>
      <c r="G48" s="1">
        <f>IF(Dwelling_Summary.csv!G38="","",Dwelling_Summary.csv!G38/SUM(Dwelling_Summary.csv!G$2:G$48))</f>
        <v>6.6474780252670188E-2</v>
      </c>
      <c r="H48" s="1">
        <f>IF(Dwelling_Summary.csv!H38="","",Dwelling_Summary.csv!H38/SUM(Dwelling_Summary.csv!H$2:H$48))</f>
        <v>8.278897746401467E-3</v>
      </c>
      <c r="I48" s="1">
        <f>IF(Dwelling_Summary.csv!I38="","",Dwelling_Summary.csv!I38/SUM(Dwelling_Summary.csv!I$2:I$48))</f>
        <v>1.1030805555863481E-2</v>
      </c>
      <c r="J48" s="1">
        <f>IF(Dwelling_Summary.csv!J38="","",Dwelling_Summary.csv!J38/SUM(Dwelling_Summary.csv!J$2:J$48))</f>
        <v>3.1500116667098803E-3</v>
      </c>
      <c r="K48" s="1">
        <f>IF(Dwelling_Summary.csv!K38="","",Dwelling_Summary.csv!K38/SUM(Dwelling_Summary.csv!K$2:K$48))</f>
        <v>8.9953843419870991E-2</v>
      </c>
      <c r="L48" s="1">
        <f>IF(Dwelling_Summary.csv!L38="","",Dwelling_Summary.csv!L38/SUM(Dwelling_Summary.csv!L$2:L$48))</f>
        <v>2.5566454006899726E-2</v>
      </c>
      <c r="M48" s="1">
        <f>IF(Dwelling_Summary.csv!M38="","",Dwelling_Summary.csv!M38/SUM(Dwelling_Summary.csv!M$2:M$48))</f>
        <v>8.7599752455696275E-2</v>
      </c>
      <c r="N48" s="1">
        <f>IF(Dwelling_Summary.csv!N38="","",Dwelling_Summary.csv!N38/SUM(Dwelling_Summary.csv!N$2:N$48))</f>
        <v>0.1340469508873699</v>
      </c>
      <c r="O48" s="1">
        <f>IF(Dwelling_Summary.csv!O38="","",Dwelling_Summary.csv!O38/SUM(Dwelling_Summary.csv!O$2:O$48))</f>
        <v>0.12166749568688544</v>
      </c>
      <c r="P48" s="1">
        <f>IF(Dwelling_Summary.csv!P38="","",Dwelling_Summary.csv!P38/SUM(Dwelling_Summary.csv!P$2:P$48))</f>
        <v>1.1120282651184097E-2</v>
      </c>
      <c r="Q48" s="1">
        <f>IF(Dwelling_Summary.csv!Q38="","",Dwelling_Summary.csv!Q38/SUM(Dwelling_Summary.csv!Q$2:Q$48))</f>
        <v>0.10409014557966324</v>
      </c>
      <c r="R48" s="1">
        <f>IF(Dwelling_Summary.csv!R38="","",Dwelling_Summary.csv!R38/SUM(Dwelling_Summary.csv!R$2:R$48))</f>
        <v>4.5960349368577923E-2</v>
      </c>
      <c r="S48" s="1">
        <f>IF(Dwelling_Summary.csv!S38="","",Dwelling_Summary.csv!S38/SUM(Dwelling_Summary.csv!S$2:S$48))</f>
        <v>8.5360764775802248E-2</v>
      </c>
      <c r="T48" s="1">
        <f>IF(Dwelling_Summary.csv!T38="","",Dwelling_Summary.csv!T38/SUM(Dwelling_Summary.csv!T$2:T$48))</f>
        <v>3.584066232542793E-2</v>
      </c>
    </row>
    <row r="49" spans="1:20" x14ac:dyDescent="0.25">
      <c r="A49" t="str">
        <f>Dwelling_Summary.csv!A39</f>
        <v>W+WS/LPB+DNO/HEX:1+I9</v>
      </c>
      <c r="B49" s="1" t="str">
        <f>IF(Dwelling_Summary.csv!B39="","",Dwelling_Summary.csv!B39/SUM(Dwelling_Summary.csv!B$2:B$48))</f>
        <v/>
      </c>
      <c r="C49" s="1" t="str">
        <f>IF(Dwelling_Summary.csv!C39="","",Dwelling_Summary.csv!C39/SUM(Dwelling_Summary.csv!C$2:C$48))</f>
        <v/>
      </c>
      <c r="D49" s="1" t="str">
        <f>IF(Dwelling_Summary.csv!D39="","",Dwelling_Summary.csv!D39/SUM(Dwelling_Summary.csv!D$2:D$48))</f>
        <v/>
      </c>
      <c r="E49" s="1" t="str">
        <f>IF(Dwelling_Summary.csv!E39="","",Dwelling_Summary.csv!E39/SUM(Dwelling_Summary.csv!E$2:E$48))</f>
        <v/>
      </c>
      <c r="F49" s="1" t="str">
        <f>IF(Dwelling_Summary.csv!F39="","",Dwelling_Summary.csv!F39/SUM(Dwelling_Summary.csv!F$2:F$48))</f>
        <v/>
      </c>
      <c r="G49" s="1" t="str">
        <f>IF(Dwelling_Summary.csv!G39="","",Dwelling_Summary.csv!G39/SUM(Dwelling_Summary.csv!G$2:G$48))</f>
        <v/>
      </c>
      <c r="H49" s="1" t="str">
        <f>IF(Dwelling_Summary.csv!H39="","",Dwelling_Summary.csv!H39/SUM(Dwelling_Summary.csv!H$2:H$48))</f>
        <v/>
      </c>
      <c r="I49" s="1" t="str">
        <f>IF(Dwelling_Summary.csv!I39="","",Dwelling_Summary.csv!I39/SUM(Dwelling_Summary.csv!I$2:I$48))</f>
        <v/>
      </c>
      <c r="J49" s="1" t="str">
        <f>IF(Dwelling_Summary.csv!J39="","",Dwelling_Summary.csv!J39/SUM(Dwelling_Summary.csv!J$2:J$48))</f>
        <v/>
      </c>
      <c r="K49" s="1" t="str">
        <f>IF(Dwelling_Summary.csv!K39="","",Dwelling_Summary.csv!K39/SUM(Dwelling_Summary.csv!K$2:K$48))</f>
        <v/>
      </c>
      <c r="L49" s="1" t="str">
        <f>IF(Dwelling_Summary.csv!L39="","",Dwelling_Summary.csv!L39/SUM(Dwelling_Summary.csv!L$2:L$48))</f>
        <v/>
      </c>
      <c r="M49" s="1" t="str">
        <f>IF(Dwelling_Summary.csv!M39="","",Dwelling_Summary.csv!M39/SUM(Dwelling_Summary.csv!M$2:M$48))</f>
        <v/>
      </c>
      <c r="N49" s="1" t="str">
        <f>IF(Dwelling_Summary.csv!N39="","",Dwelling_Summary.csv!N39/SUM(Dwelling_Summary.csv!N$2:N$48))</f>
        <v/>
      </c>
      <c r="O49" s="1" t="str">
        <f>IF(Dwelling_Summary.csv!O39="","",Dwelling_Summary.csv!O39/SUM(Dwelling_Summary.csv!O$2:O$48))</f>
        <v/>
      </c>
      <c r="P49" s="1" t="str">
        <f>IF(Dwelling_Summary.csv!P39="","",Dwelling_Summary.csv!P39/SUM(Dwelling_Summary.csv!P$2:P$48))</f>
        <v/>
      </c>
      <c r="Q49" s="1" t="str">
        <f>IF(Dwelling_Summary.csv!Q39="","",Dwelling_Summary.csv!Q39/SUM(Dwelling_Summary.csv!Q$2:Q$48))</f>
        <v/>
      </c>
      <c r="R49" s="1" t="str">
        <f>IF(Dwelling_Summary.csv!R39="","",Dwelling_Summary.csv!R39/SUM(Dwelling_Summary.csv!R$2:R$48))</f>
        <v/>
      </c>
      <c r="S49" s="1" t="str">
        <f>IF(Dwelling_Summary.csv!S39="","",Dwelling_Summary.csv!S39/SUM(Dwelling_Summary.csv!S$2:S$48))</f>
        <v/>
      </c>
      <c r="T49" s="1" t="str">
        <f>IF(Dwelling_Summary.csv!T39="","",Dwelling_Summary.csv!T39/SUM(Dwelling_Summary.csv!T$2:T$48))</f>
        <v/>
      </c>
    </row>
    <row r="50" spans="1:20" x14ac:dyDescent="0.25">
      <c r="A50" t="str">
        <f>Dwelling_Summary.csv!A40</f>
        <v>W+WS/LPB+DNO/HEX:2</v>
      </c>
      <c r="B50" s="1">
        <f>IF(Dwelling_Summary.csv!B40="","",Dwelling_Summary.csv!B40/SUM(Dwelling_Summary.csv!B$2:B$48))</f>
        <v>4.0129482511657877E-2</v>
      </c>
      <c r="C50" s="1">
        <f>IF(Dwelling_Summary.csv!C40="","",Dwelling_Summary.csv!C40/SUM(Dwelling_Summary.csv!C$2:C$48))</f>
        <v>7.8954502727505441E-2</v>
      </c>
      <c r="D50" s="1">
        <f>IF(Dwelling_Summary.csv!D40="","",Dwelling_Summary.csv!D40/SUM(Dwelling_Summary.csv!D$2:D$48))</f>
        <v>1.5150643628446987E-3</v>
      </c>
      <c r="E50" s="1">
        <f>IF(Dwelling_Summary.csv!E40="","",Dwelling_Summary.csv!E40/SUM(Dwelling_Summary.csv!E$2:E$48))</f>
        <v>4.5585769434769458E-3</v>
      </c>
      <c r="F50" s="1">
        <f>IF(Dwelling_Summary.csv!F40="","",Dwelling_Summary.csv!F40/SUM(Dwelling_Summary.csv!F$2:F$48))</f>
        <v>5.3125554069202129E-2</v>
      </c>
      <c r="G50" s="1">
        <f>IF(Dwelling_Summary.csv!G40="","",Dwelling_Summary.csv!G40/SUM(Dwelling_Summary.csv!G$2:G$48))</f>
        <v>4.052691471598252E-2</v>
      </c>
      <c r="H50" s="1">
        <f>IF(Dwelling_Summary.csv!H40="","",Dwelling_Summary.csv!H40/SUM(Dwelling_Summary.csv!H$2:H$48))</f>
        <v>8.278897746401467E-3</v>
      </c>
      <c r="I50" s="1">
        <f>IF(Dwelling_Summary.csv!I40="","",Dwelling_Summary.csv!I40/SUM(Dwelling_Summary.csv!I$2:I$48))</f>
        <v>1.2256450617626105E-3</v>
      </c>
      <c r="J50" s="1">
        <f>IF(Dwelling_Summary.csv!J40="","",Dwelling_Summary.csv!J40/SUM(Dwelling_Summary.csv!J$2:J$48))</f>
        <v>3.5000129630109782E-4</v>
      </c>
      <c r="K50" s="1">
        <f>IF(Dwelling_Summary.csv!K40="","",Dwelling_Summary.csv!K40/SUM(Dwelling_Summary.csv!K$2:K$48))</f>
        <v>6.3516785509150409E-2</v>
      </c>
      <c r="L50" s="1">
        <f>IF(Dwelling_Summary.csv!L40="","",Dwelling_Summary.csv!L40/SUM(Dwelling_Summary.csv!L$2:L$48))</f>
        <v>2.1925881648565626E-2</v>
      </c>
      <c r="M50" s="1">
        <f>IF(Dwelling_Summary.csv!M40="","",Dwelling_Summary.csv!M40/SUM(Dwelling_Summary.csv!M$2:M$48))</f>
        <v>1.6649228345388409E-3</v>
      </c>
      <c r="N50" s="1">
        <f>IF(Dwelling_Summary.csv!N40="","",Dwelling_Summary.csv!N40/SUM(Dwelling_Summary.csv!N$2:N$48))</f>
        <v>3.8857185228280654E-3</v>
      </c>
      <c r="O50" s="1">
        <f>IF(Dwelling_Summary.csv!O40="","",Dwelling_Summary.csv!O40/SUM(Dwelling_Summary.csv!O$2:O$48))</f>
        <v>7.7960456782001702E-3</v>
      </c>
      <c r="P50" s="1">
        <f>IF(Dwelling_Summary.csv!P40="","",Dwelling_Summary.csv!P40/SUM(Dwelling_Summary.csv!P$2:P$48))</f>
        <v>1.9109806309107905E-3</v>
      </c>
      <c r="Q50" s="1">
        <f>IF(Dwelling_Summary.csv!Q40="","",Dwelling_Summary.csv!Q40/SUM(Dwelling_Summary.csv!Q$2:Q$48))</f>
        <v>2.5475438116765479E-2</v>
      </c>
      <c r="R50" s="1">
        <f>IF(Dwelling_Summary.csv!R40="","",Dwelling_Summary.csv!R40/SUM(Dwelling_Summary.csv!R$2:R$48))</f>
        <v>1.4238065028725801E-2</v>
      </c>
      <c r="S50" s="1">
        <f>IF(Dwelling_Summary.csv!S40="","",Dwelling_Summary.csv!S40/SUM(Dwelling_Summary.csv!S$2:S$48))</f>
        <v>7.6670418047090377E-2</v>
      </c>
      <c r="T50" s="1">
        <f>IF(Dwelling_Summary.csv!T40="","",Dwelling_Summary.csv!T40/SUM(Dwelling_Summary.csv!T$2:T$48))</f>
        <v>3.7352073548928381E-2</v>
      </c>
    </row>
    <row r="51" spans="1:20" x14ac:dyDescent="0.25">
      <c r="A51" t="str">
        <f>Dwelling_Summary.csv!A41</f>
        <v>W+WWD/LWAL+DNO/HEX:1</v>
      </c>
      <c r="B51" s="1">
        <f>IF(Dwelling_Summary.csv!B41="","",Dwelling_Summary.csv!B41/SUM(Dwelling_Summary.csv!B$2:B$48))</f>
        <v>2.4445187629750707E-2</v>
      </c>
      <c r="C51" s="1" t="str">
        <f>IF(Dwelling_Summary.csv!C41="","",Dwelling_Summary.csv!C41/SUM(Dwelling_Summary.csv!C$2:C$48))</f>
        <v/>
      </c>
      <c r="D51" s="1">
        <f>IF(Dwelling_Summary.csv!D41="","",Dwelling_Summary.csv!D41/SUM(Dwelling_Summary.csv!D$2:D$48))</f>
        <v>5.9898751971387875E-3</v>
      </c>
      <c r="E51" s="1">
        <f>IF(Dwelling_Summary.csv!E41="","",Dwelling_Summary.csv!E41/SUM(Dwelling_Summary.csv!E$2:E$48))</f>
        <v>5.6456946309736888E-3</v>
      </c>
      <c r="F51" s="1">
        <f>IF(Dwelling_Summary.csv!F41="","",Dwelling_Summary.csv!F41/SUM(Dwelling_Summary.csv!F$2:F$48))</f>
        <v>5.6047505193892663E-3</v>
      </c>
      <c r="G51" s="1">
        <f>IF(Dwelling_Summary.csv!G41="","",Dwelling_Summary.csv!G41/SUM(Dwelling_Summary.csv!G$2:G$48))</f>
        <v>8.2366655114835875E-4</v>
      </c>
      <c r="H51" s="1">
        <f>IF(Dwelling_Summary.csv!H41="","",Dwelling_Summary.csv!H41/SUM(Dwelling_Summary.csv!H$2:H$48))</f>
        <v>3.1284888518483621E-2</v>
      </c>
      <c r="I51" s="1">
        <f>IF(Dwelling_Summary.csv!I41="","",Dwelling_Summary.csv!I41/SUM(Dwelling_Summary.csv!I$2:I$48))</f>
        <v>1.3323085753277092E-2</v>
      </c>
      <c r="J51" s="1">
        <f>IF(Dwelling_Summary.csv!J41="","",Dwelling_Summary.csv!J41/SUM(Dwelling_Summary.csv!J$2:J$48))</f>
        <v>2.4937714194263124E-3</v>
      </c>
      <c r="K51" s="1" t="str">
        <f>IF(Dwelling_Summary.csv!K41="","",Dwelling_Summary.csv!K41/SUM(Dwelling_Summary.csv!K$2:K$48))</f>
        <v/>
      </c>
      <c r="L51" s="1" t="str">
        <f>IF(Dwelling_Summary.csv!L41="","",Dwelling_Summary.csv!L41/SUM(Dwelling_Summary.csv!L$2:L$48))</f>
        <v/>
      </c>
      <c r="M51" s="1">
        <f>IF(Dwelling_Summary.csv!M41="","",Dwelling_Summary.csv!M41/SUM(Dwelling_Summary.csv!M$2:M$48))</f>
        <v>1.5086776897731002E-2</v>
      </c>
      <c r="N51" s="1">
        <f>IF(Dwelling_Summary.csv!N41="","",Dwelling_Summary.csv!N41/SUM(Dwelling_Summary.csv!N$2:N$48))</f>
        <v>6.2155454408044531E-3</v>
      </c>
      <c r="O51" s="1">
        <f>IF(Dwelling_Summary.csv!O41="","",Dwelling_Summary.csv!O41/SUM(Dwelling_Summary.csv!O$2:O$48))</f>
        <v>5.7743060472897024E-3</v>
      </c>
      <c r="P51" s="1">
        <f>IF(Dwelling_Summary.csv!P41="","",Dwelling_Summary.csv!P41/SUM(Dwelling_Summary.csv!P$2:P$48))</f>
        <v>7.1171515639846267E-4</v>
      </c>
      <c r="Q51" s="1">
        <f>IF(Dwelling_Summary.csv!Q41="","",Dwelling_Summary.csv!Q41/SUM(Dwelling_Summary.csv!Q$2:Q$48))</f>
        <v>8.8316991825198865E-2</v>
      </c>
      <c r="R51" s="1">
        <f>IF(Dwelling_Summary.csv!R41="","",Dwelling_Summary.csv!R41/SUM(Dwelling_Summary.csv!R$2:R$48))</f>
        <v>1.5100978060769788E-2</v>
      </c>
      <c r="S51" s="1">
        <f>IF(Dwelling_Summary.csv!S41="","",Dwelling_Summary.csv!S41/SUM(Dwelling_Summary.csv!S$2:S$48))</f>
        <v>1.6554546757374204E-3</v>
      </c>
      <c r="T51" s="1">
        <f>IF(Dwelling_Summary.csv!T41="","",Dwelling_Summary.csv!T41/SUM(Dwelling_Summary.csv!T$2:T$48))</f>
        <v>2.6547110692420784E-3</v>
      </c>
    </row>
  </sheetData>
  <conditionalFormatting sqref="H2:H11">
    <cfRule type="top10" dxfId="10" priority="11" rank="2"/>
  </conditionalFormatting>
  <conditionalFormatting sqref="J2:J11">
    <cfRule type="top10" dxfId="9" priority="10" rank="2"/>
  </conditionalFormatting>
  <conditionalFormatting sqref="L2:L11">
    <cfRule type="top10" dxfId="8" priority="9" rank="2"/>
  </conditionalFormatting>
  <conditionalFormatting sqref="N2:N11">
    <cfRule type="top10" dxfId="7" priority="8" rank="2"/>
  </conditionalFormatting>
  <conditionalFormatting sqref="P2:P11">
    <cfRule type="top10" dxfId="6" priority="7" rank="2"/>
  </conditionalFormatting>
  <conditionalFormatting sqref="R2:R11">
    <cfRule type="top10" dxfId="5" priority="6" rank="2"/>
  </conditionalFormatting>
  <conditionalFormatting sqref="T2:T11">
    <cfRule type="top10" dxfId="4" priority="5" rank="2"/>
  </conditionalFormatting>
  <conditionalFormatting sqref="B2:B11">
    <cfRule type="top10" dxfId="3" priority="4" rank="2"/>
  </conditionalFormatting>
  <conditionalFormatting sqref="C2:C11">
    <cfRule type="top10" dxfId="2" priority="3" rank="2"/>
  </conditionalFormatting>
  <conditionalFormatting sqref="E2:E11">
    <cfRule type="top10" dxfId="1" priority="2" rank="2"/>
  </conditionalFormatting>
  <conditionalFormatting sqref="G2:G11">
    <cfRule type="top10" dxfId="0" priority="1" rank="2"/>
  </conditionalFormatting>
  <pageMargins left="0.75" right="0.75" top="1" bottom="1" header="0.5" footer="0.5"/>
  <pageSetup paperSize="9" orientation="portrait" horizontalDpi="4294967292" verticalDpi="4294967292"/>
  <ignoredErrors>
    <ignoredError sqref="B13:T14 B15:T39 B40:T51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abSelected="1" topLeftCell="A53" zoomScale="90" zoomScaleNormal="90" workbookViewId="0">
      <selection activeCell="N63" sqref="N63"/>
    </sheetView>
  </sheetViews>
  <sheetFormatPr defaultRowHeight="15.75" x14ac:dyDescent="0.25"/>
  <cols>
    <col min="1" max="1" width="25.875" bestFit="1" customWidth="1"/>
    <col min="2" max="2" width="17.875" bestFit="1" customWidth="1"/>
    <col min="3" max="4" width="10.125" bestFit="1" customWidth="1"/>
    <col min="5" max="19" width="11.125" bestFit="1" customWidth="1"/>
    <col min="20" max="21" width="10.125" bestFit="1" customWidth="1"/>
  </cols>
  <sheetData>
    <row r="1" spans="1:21" x14ac:dyDescent="0.25">
      <c r="A1" t="s">
        <v>81</v>
      </c>
    </row>
    <row r="2" spans="1:21" x14ac:dyDescent="0.25">
      <c r="A2" t="s">
        <v>70</v>
      </c>
      <c r="B2" t="s">
        <v>71</v>
      </c>
      <c r="C2" t="str">
        <f>Dwelling_Summary.csv!B1</f>
        <v>blz-1</v>
      </c>
      <c r="D2" t="str">
        <f>Dwelling_Summary.csv!C1</f>
        <v>brb-1</v>
      </c>
      <c r="E2" t="str">
        <f>Dwelling_Summary.csv!D1</f>
        <v>cub-1_rur</v>
      </c>
      <c r="F2" t="str">
        <f>Dwelling_Summary.csv!E1</f>
        <v>cub-1_urb</v>
      </c>
      <c r="G2" t="str">
        <f>Dwelling_Summary.csv!F1</f>
        <v>dom-4_rur</v>
      </c>
      <c r="H2" t="str">
        <f>Dwelling_Summary.csv!G1</f>
        <v>dom-4_urb</v>
      </c>
      <c r="I2" t="str">
        <f>Dwelling_Summary.csv!H1</f>
        <v>gtm-1</v>
      </c>
      <c r="J2" t="str">
        <f>Dwelling_Summary.csv!I1</f>
        <v>hnd-2_rur</v>
      </c>
      <c r="K2" t="str">
        <f>Dwelling_Summary.csv!J1</f>
        <v>hnd-2_urb</v>
      </c>
      <c r="L2" t="str">
        <f>Dwelling_Summary.csv!K1</f>
        <v>jam-1_rur</v>
      </c>
      <c r="M2" t="str">
        <f>Dwelling_Summary.csv!L1</f>
        <v>jam-1_urb</v>
      </c>
      <c r="N2" t="str">
        <f>Dwelling_Summary.csv!M1</f>
        <v>nic-2_rur</v>
      </c>
      <c r="O2" t="str">
        <f>Dwelling_Summary.csv!N1</f>
        <v>nic-2_urb</v>
      </c>
      <c r="P2" t="str">
        <f>Dwelling_Summary.csv!O1</f>
        <v>pan-3_rur</v>
      </c>
      <c r="Q2" t="str">
        <f>Dwelling_Summary.csv!P1</f>
        <v>pan-3_urb</v>
      </c>
      <c r="R2" t="str">
        <f>Dwelling_Summary.csv!Q1</f>
        <v>slv-3-rur</v>
      </c>
      <c r="S2" t="str">
        <f>Dwelling_Summary.csv!R1</f>
        <v>slv-3-urb</v>
      </c>
      <c r="T2" t="str">
        <f>Dwelling_Summary.csv!S1</f>
        <v>tto-1_rur</v>
      </c>
      <c r="U2" t="str">
        <f>Dwelling_Summary.csv!T1</f>
        <v>tto-1_urb</v>
      </c>
    </row>
    <row r="3" spans="1:21" x14ac:dyDescent="0.25">
      <c r="A3" t="s">
        <v>10</v>
      </c>
      <c r="B3" t="s">
        <v>51</v>
      </c>
      <c r="C3">
        <f>Dwelling_Summary.csv!B2</f>
        <v>0</v>
      </c>
      <c r="D3">
        <f>Dwelling_Summary.csv!C2</f>
        <v>0</v>
      </c>
      <c r="E3">
        <f>Dwelling_Summary.csv!D2</f>
        <v>0</v>
      </c>
      <c r="F3">
        <f>Dwelling_Summary.csv!E2</f>
        <v>0</v>
      </c>
      <c r="G3">
        <f>Dwelling_Summary.csv!F2</f>
        <v>0</v>
      </c>
      <c r="H3">
        <f>Dwelling_Summary.csv!G2</f>
        <v>0</v>
      </c>
      <c r="I3">
        <f>Dwelling_Summary.csv!H2</f>
        <v>0</v>
      </c>
      <c r="J3">
        <f>Dwelling_Summary.csv!I2</f>
        <v>0</v>
      </c>
      <c r="K3">
        <f>Dwelling_Summary.csv!J2</f>
        <v>0</v>
      </c>
      <c r="L3">
        <f>Dwelling_Summary.csv!K2</f>
        <v>0</v>
      </c>
      <c r="M3">
        <f>Dwelling_Summary.csv!L2</f>
        <v>0</v>
      </c>
      <c r="N3">
        <f>Dwelling_Summary.csv!M2</f>
        <v>1809</v>
      </c>
      <c r="O3">
        <f>Dwelling_Summary.csv!N2</f>
        <v>842.5</v>
      </c>
      <c r="P3">
        <f>Dwelling_Summary.csv!O2</f>
        <v>0</v>
      </c>
      <c r="Q3">
        <f>Dwelling_Summary.csv!P2</f>
        <v>0</v>
      </c>
      <c r="R3">
        <f>Dwelling_Summary.csv!Q2</f>
        <v>0</v>
      </c>
      <c r="S3">
        <f>Dwelling_Summary.csv!R2</f>
        <v>0</v>
      </c>
      <c r="T3">
        <f>Dwelling_Summary.csv!S2</f>
        <v>0</v>
      </c>
      <c r="U3">
        <f>Dwelling_Summary.csv!T2</f>
        <v>0</v>
      </c>
    </row>
    <row r="4" spans="1:21" x14ac:dyDescent="0.25">
      <c r="A4" t="s">
        <v>11</v>
      </c>
      <c r="B4" t="s">
        <v>50</v>
      </c>
      <c r="C4">
        <f>Dwelling_Summary.csv!B3</f>
        <v>0</v>
      </c>
      <c r="D4">
        <f>Dwelling_Summary.csv!C3</f>
        <v>0</v>
      </c>
      <c r="E4">
        <f>Dwelling_Summary.csv!D3</f>
        <v>0</v>
      </c>
      <c r="F4">
        <f>Dwelling_Summary.csv!E3</f>
        <v>0</v>
      </c>
      <c r="G4">
        <f>Dwelling_Summary.csv!F3</f>
        <v>0</v>
      </c>
      <c r="H4">
        <f>Dwelling_Summary.csv!G3</f>
        <v>0</v>
      </c>
      <c r="I4">
        <f>Dwelling_Summary.csv!H3</f>
        <v>0</v>
      </c>
      <c r="J4">
        <f>Dwelling_Summary.csv!I3</f>
        <v>0</v>
      </c>
      <c r="K4">
        <f>Dwelling_Summary.csv!J3</f>
        <v>0</v>
      </c>
      <c r="L4">
        <f>Dwelling_Summary.csv!K3</f>
        <v>0</v>
      </c>
      <c r="M4">
        <f>Dwelling_Summary.csv!L3</f>
        <v>0</v>
      </c>
      <c r="N4">
        <f>Dwelling_Summary.csv!M3</f>
        <v>1016</v>
      </c>
      <c r="O4">
        <f>Dwelling_Summary.csv!N3</f>
        <v>8347.5</v>
      </c>
      <c r="P4">
        <f>Dwelling_Summary.csv!O3</f>
        <v>0</v>
      </c>
      <c r="Q4">
        <f>Dwelling_Summary.csv!P3</f>
        <v>0</v>
      </c>
      <c r="R4">
        <f>Dwelling_Summary.csv!Q3</f>
        <v>0</v>
      </c>
      <c r="S4">
        <f>Dwelling_Summary.csv!R3</f>
        <v>0</v>
      </c>
      <c r="T4">
        <f>Dwelling_Summary.csv!S3</f>
        <v>0</v>
      </c>
      <c r="U4">
        <f>Dwelling_Summary.csv!T3</f>
        <v>0</v>
      </c>
    </row>
    <row r="5" spans="1:21" x14ac:dyDescent="0.25">
      <c r="A5" t="s">
        <v>12</v>
      </c>
      <c r="B5" t="s">
        <v>50</v>
      </c>
      <c r="C5">
        <f>Dwelling_Summary.csv!B4</f>
        <v>0</v>
      </c>
      <c r="D5">
        <f>Dwelling_Summary.csv!C4</f>
        <v>0</v>
      </c>
      <c r="E5">
        <f>Dwelling_Summary.csv!D4</f>
        <v>0</v>
      </c>
      <c r="F5">
        <f>Dwelling_Summary.csv!E4</f>
        <v>0</v>
      </c>
      <c r="G5">
        <f>Dwelling_Summary.csv!F4</f>
        <v>0</v>
      </c>
      <c r="H5">
        <f>Dwelling_Summary.csv!G4</f>
        <v>4133.5</v>
      </c>
      <c r="I5">
        <f>Dwelling_Summary.csv!H4</f>
        <v>0</v>
      </c>
      <c r="J5">
        <f>Dwelling_Summary.csv!I4</f>
        <v>0</v>
      </c>
      <c r="K5">
        <f>Dwelling_Summary.csv!J4</f>
        <v>0</v>
      </c>
      <c r="L5">
        <f>Dwelling_Summary.csv!K4</f>
        <v>0</v>
      </c>
      <c r="M5">
        <f>Dwelling_Summary.csv!L4</f>
        <v>0</v>
      </c>
      <c r="N5">
        <f>Dwelling_Summary.csv!M4</f>
        <v>0</v>
      </c>
      <c r="O5">
        <f>Dwelling_Summary.csv!N4</f>
        <v>0</v>
      </c>
      <c r="P5">
        <f>Dwelling_Summary.csv!O4</f>
        <v>0</v>
      </c>
      <c r="Q5">
        <f>Dwelling_Summary.csv!P4</f>
        <v>0</v>
      </c>
      <c r="R5">
        <f>Dwelling_Summary.csv!Q4</f>
        <v>0</v>
      </c>
      <c r="S5">
        <f>Dwelling_Summary.csv!R4</f>
        <v>0</v>
      </c>
      <c r="T5">
        <f>Dwelling_Summary.csv!S4</f>
        <v>0</v>
      </c>
      <c r="U5">
        <f>Dwelling_Summary.csv!T4</f>
        <v>0</v>
      </c>
    </row>
    <row r="6" spans="1:21" x14ac:dyDescent="0.25">
      <c r="A6" t="s">
        <v>13</v>
      </c>
      <c r="B6" t="s">
        <v>50</v>
      </c>
      <c r="C6">
        <f>Dwelling_Summary.csv!B5</f>
        <v>0</v>
      </c>
      <c r="D6">
        <f>Dwelling_Summary.csv!C5</f>
        <v>0</v>
      </c>
      <c r="E6">
        <f>Dwelling_Summary.csv!D5</f>
        <v>0</v>
      </c>
      <c r="F6">
        <f>Dwelling_Summary.csv!E5</f>
        <v>198582.1</v>
      </c>
      <c r="G6">
        <f>Dwelling_Summary.csv!F5</f>
        <v>0</v>
      </c>
      <c r="H6">
        <f>Dwelling_Summary.csv!G5</f>
        <v>6201.5999999999904</v>
      </c>
      <c r="I6">
        <f>Dwelling_Summary.csv!H5</f>
        <v>18303.400000000001</v>
      </c>
      <c r="J6">
        <f>Dwelling_Summary.csv!I5</f>
        <v>0</v>
      </c>
      <c r="K6">
        <f>Dwelling_Summary.csv!J5</f>
        <v>21652.699999999899</v>
      </c>
      <c r="L6">
        <f>Dwelling_Summary.csv!K5</f>
        <v>0</v>
      </c>
      <c r="M6">
        <f>Dwelling_Summary.csv!L5</f>
        <v>0</v>
      </c>
      <c r="N6">
        <f>Dwelling_Summary.csv!M5</f>
        <v>0</v>
      </c>
      <c r="O6">
        <f>Dwelling_Summary.csv!N5</f>
        <v>1541.99999999999</v>
      </c>
      <c r="P6">
        <f>Dwelling_Summary.csv!O5</f>
        <v>0</v>
      </c>
      <c r="Q6">
        <f>Dwelling_Summary.csv!P5</f>
        <v>18169.8</v>
      </c>
      <c r="R6">
        <f>Dwelling_Summary.csv!Q5</f>
        <v>0</v>
      </c>
      <c r="S6">
        <f>Dwelling_Summary.csv!R5</f>
        <v>4973.8999999999996</v>
      </c>
      <c r="T6">
        <f>Dwelling_Summary.csv!S5</f>
        <v>0</v>
      </c>
      <c r="U6">
        <f>Dwelling_Summary.csv!T5</f>
        <v>0</v>
      </c>
    </row>
    <row r="7" spans="1:21" x14ac:dyDescent="0.25">
      <c r="A7" t="s">
        <v>14</v>
      </c>
      <c r="B7" t="s">
        <v>51</v>
      </c>
      <c r="C7">
        <f>Dwelling_Summary.csv!B6</f>
        <v>2393.6</v>
      </c>
      <c r="D7">
        <f>Dwelling_Summary.csv!C6</f>
        <v>331.6</v>
      </c>
      <c r="E7">
        <f>Dwelling_Summary.csv!D6</f>
        <v>52950.2</v>
      </c>
      <c r="F7">
        <f>Dwelling_Summary.csv!E6</f>
        <v>22064.6</v>
      </c>
      <c r="G7">
        <f>Dwelling_Summary.csv!F6</f>
        <v>13782.6</v>
      </c>
      <c r="H7">
        <f>Dwelling_Summary.csv!G6</f>
        <v>78675.299999999901</v>
      </c>
      <c r="I7">
        <f>Dwelling_Summary.csv!H6</f>
        <v>33889.199999999903</v>
      </c>
      <c r="J7">
        <f>Dwelling_Summary.csv!I6</f>
        <v>0</v>
      </c>
      <c r="K7">
        <f>Dwelling_Summary.csv!J6</f>
        <v>39246.499999999898</v>
      </c>
      <c r="L7">
        <f>Dwelling_Summary.csv!K6</f>
        <v>42034.5</v>
      </c>
      <c r="M7">
        <f>Dwelling_Summary.csv!L6</f>
        <v>66862.099999999904</v>
      </c>
      <c r="N7">
        <f>Dwelling_Summary.csv!M6</f>
        <v>342.49999999999898</v>
      </c>
      <c r="O7">
        <f>Dwelling_Summary.csv!N6</f>
        <v>3380.5999999999899</v>
      </c>
      <c r="P7">
        <f>Dwelling_Summary.csv!O6</f>
        <v>85.8</v>
      </c>
      <c r="Q7">
        <f>Dwelling_Summary.csv!P6</f>
        <v>3169.8</v>
      </c>
      <c r="R7">
        <f>Dwelling_Summary.csv!Q6</f>
        <v>339.89999999999901</v>
      </c>
      <c r="S7">
        <f>Dwelling_Summary.csv!R6</f>
        <v>8584.2999999999993</v>
      </c>
      <c r="T7">
        <f>Dwelling_Summary.csv!S6</f>
        <v>1042</v>
      </c>
      <c r="U7">
        <f>Dwelling_Summary.csv!T6</f>
        <v>2744.2999999999902</v>
      </c>
    </row>
    <row r="8" spans="1:21" x14ac:dyDescent="0.25">
      <c r="A8" t="s">
        <v>15</v>
      </c>
      <c r="B8" t="s">
        <v>51</v>
      </c>
      <c r="C8">
        <f>Dwelling_Summary.csv!B7</f>
        <v>1979.8</v>
      </c>
      <c r="D8">
        <f>Dwelling_Summary.csv!C7</f>
        <v>211.4</v>
      </c>
      <c r="E8">
        <f>Dwelling_Summary.csv!D7</f>
        <v>33094.699999999997</v>
      </c>
      <c r="F8">
        <f>Dwelling_Summary.csv!E7</f>
        <v>154452.69999999899</v>
      </c>
      <c r="G8">
        <f>Dwelling_Summary.csv!F7</f>
        <v>1729.5999999999899</v>
      </c>
      <c r="H8">
        <f>Dwelling_Summary.csv!G7</f>
        <v>19245.0999999999</v>
      </c>
      <c r="I8">
        <f>Dwelling_Summary.csv!H7</f>
        <v>22593.0999999999</v>
      </c>
      <c r="J8">
        <f>Dwelling_Summary.csv!I7</f>
        <v>0</v>
      </c>
      <c r="K8">
        <f>Dwelling_Summary.csv!J7</f>
        <v>38614.199999999997</v>
      </c>
      <c r="L8">
        <f>Dwelling_Summary.csv!K7</f>
        <v>4965.8999999999996</v>
      </c>
      <c r="M8">
        <f>Dwelling_Summary.csv!L7</f>
        <v>66862.099999999904</v>
      </c>
      <c r="N8">
        <f>Dwelling_Summary.csv!M7</f>
        <v>335.599999999999</v>
      </c>
      <c r="O8">
        <f>Dwelling_Summary.csv!N7</f>
        <v>1253.8999999999901</v>
      </c>
      <c r="P8">
        <f>Dwelling_Summary.csv!O7</f>
        <v>56.8</v>
      </c>
      <c r="Q8">
        <f>Dwelling_Summary.csv!P7</f>
        <v>4227</v>
      </c>
      <c r="R8">
        <f>Dwelling_Summary.csv!Q7</f>
        <v>0</v>
      </c>
      <c r="S8">
        <f>Dwelling_Summary.csv!R7</f>
        <v>5751.5</v>
      </c>
      <c r="T8">
        <f>Dwelling_Summary.csv!S7</f>
        <v>521</v>
      </c>
      <c r="U8">
        <f>Dwelling_Summary.csv!T7</f>
        <v>1517.9</v>
      </c>
    </row>
    <row r="9" spans="1:21" x14ac:dyDescent="0.25">
      <c r="A9" t="s">
        <v>16</v>
      </c>
      <c r="B9" t="s">
        <v>51</v>
      </c>
      <c r="C9">
        <f>Dwelling_Summary.csv!B8</f>
        <v>393.29999999999899</v>
      </c>
      <c r="D9">
        <f>Dwelling_Summary.csv!C8</f>
        <v>12.9</v>
      </c>
      <c r="E9">
        <f>Dwelling_Summary.csv!D8</f>
        <v>19856.8999999999</v>
      </c>
      <c r="F9">
        <f>Dwelling_Summary.csv!E8</f>
        <v>242710.8</v>
      </c>
      <c r="G9">
        <f>Dwelling_Summary.csv!F8</f>
        <v>0</v>
      </c>
      <c r="H9">
        <f>Dwelling_Summary.csv!G8</f>
        <v>14791.3</v>
      </c>
      <c r="I9">
        <f>Dwelling_Summary.csv!H8</f>
        <v>7321.6</v>
      </c>
      <c r="J9">
        <f>Dwelling_Summary.csv!I8</f>
        <v>0</v>
      </c>
      <c r="K9">
        <f>Dwelling_Summary.csv!J8</f>
        <v>38614.199999999997</v>
      </c>
      <c r="L9">
        <f>Dwelling_Summary.csv!K8</f>
        <v>0</v>
      </c>
      <c r="M9">
        <f>Dwelling_Summary.csv!L8</f>
        <v>10011.699999999901</v>
      </c>
      <c r="N9">
        <f>Dwelling_Summary.csv!M8</f>
        <v>167.79999999999899</v>
      </c>
      <c r="O9">
        <f>Dwelling_Summary.csv!N8</f>
        <v>1953.5</v>
      </c>
      <c r="P9">
        <f>Dwelling_Summary.csv!O8</f>
        <v>29.6</v>
      </c>
      <c r="Q9">
        <f>Dwelling_Summary.csv!P8</f>
        <v>11340.199999999901</v>
      </c>
      <c r="R9">
        <f>Dwelling_Summary.csv!Q8</f>
        <v>0</v>
      </c>
      <c r="S9">
        <f>Dwelling_Summary.csv!R8</f>
        <v>2300.6</v>
      </c>
      <c r="T9">
        <f>Dwelling_Summary.csv!S8</f>
        <v>0</v>
      </c>
      <c r="U9">
        <f>Dwelling_Summary.csv!T8</f>
        <v>910.7</v>
      </c>
    </row>
    <row r="10" spans="1:21" x14ac:dyDescent="0.25">
      <c r="A10" t="s">
        <v>17</v>
      </c>
      <c r="B10" t="s">
        <v>51</v>
      </c>
      <c r="C10">
        <f>Dwelling_Summary.csv!B9</f>
        <v>393.29999999999899</v>
      </c>
      <c r="D10">
        <f>Dwelling_Summary.csv!C9</f>
        <v>12.9</v>
      </c>
      <c r="E10">
        <f>Dwelling_Summary.csv!D9</f>
        <v>13238.3</v>
      </c>
      <c r="F10">
        <f>Dwelling_Summary.csv!E9</f>
        <v>242710.8</v>
      </c>
      <c r="G10">
        <f>Dwelling_Summary.csv!F9</f>
        <v>0</v>
      </c>
      <c r="H10">
        <f>Dwelling_Summary.csv!G9</f>
        <v>14791.3</v>
      </c>
      <c r="I10">
        <f>Dwelling_Summary.csv!H9</f>
        <v>7321.6</v>
      </c>
      <c r="J10">
        <f>Dwelling_Summary.csv!I9</f>
        <v>0</v>
      </c>
      <c r="K10">
        <f>Dwelling_Summary.csv!J9</f>
        <v>23168.400000000001</v>
      </c>
      <c r="L10">
        <f>Dwelling_Summary.csv!K9</f>
        <v>0</v>
      </c>
      <c r="M10">
        <f>Dwelling_Summary.csv!L9</f>
        <v>10011.699999999901</v>
      </c>
      <c r="N10">
        <f>Dwelling_Summary.csv!M9</f>
        <v>167.79999999999899</v>
      </c>
      <c r="O10">
        <f>Dwelling_Summary.csv!N9</f>
        <v>1953.5</v>
      </c>
      <c r="P10">
        <f>Dwelling_Summary.csv!O9</f>
        <v>29.6</v>
      </c>
      <c r="Q10">
        <f>Dwelling_Summary.csv!P9</f>
        <v>9226.0999999999894</v>
      </c>
      <c r="R10">
        <f>Dwelling_Summary.csv!Q9</f>
        <v>0</v>
      </c>
      <c r="S10">
        <f>Dwelling_Summary.csv!R9</f>
        <v>2300.6</v>
      </c>
      <c r="T10">
        <f>Dwelling_Summary.csv!S9</f>
        <v>0</v>
      </c>
      <c r="U10">
        <f>Dwelling_Summary.csv!T9</f>
        <v>910.7</v>
      </c>
    </row>
    <row r="11" spans="1:21" x14ac:dyDescent="0.25">
      <c r="A11" t="s">
        <v>18</v>
      </c>
      <c r="B11" t="s">
        <v>50</v>
      </c>
      <c r="C11">
        <f>Dwelling_Summary.csv!B10</f>
        <v>1586.6</v>
      </c>
      <c r="D11">
        <f>Dwelling_Summary.csv!C10</f>
        <v>211.4</v>
      </c>
      <c r="E11">
        <f>Dwelling_Summary.csv!D10</f>
        <v>0</v>
      </c>
      <c r="F11">
        <f>Dwelling_Summary.csv!E10</f>
        <v>22064.6</v>
      </c>
      <c r="G11">
        <f>Dwelling_Summary.csv!F10</f>
        <v>0</v>
      </c>
      <c r="H11">
        <f>Dwelling_Summary.csv!G10</f>
        <v>64016.299999999901</v>
      </c>
      <c r="I11">
        <f>Dwelling_Summary.csv!H10</f>
        <v>3661.49999999999</v>
      </c>
      <c r="J11">
        <f>Dwelling_Summary.csv!I10</f>
        <v>0</v>
      </c>
      <c r="K11">
        <f>Dwelling_Summary.csv!J10</f>
        <v>15517.0999999999</v>
      </c>
      <c r="L11">
        <f>Dwelling_Summary.csv!K10</f>
        <v>0</v>
      </c>
      <c r="M11">
        <f>Dwelling_Summary.csv!L10</f>
        <v>66862.099999999904</v>
      </c>
      <c r="N11">
        <f>Dwelling_Summary.csv!M10</f>
        <v>0</v>
      </c>
      <c r="O11">
        <f>Dwelling_Summary.csv!N10</f>
        <v>391.79999999999899</v>
      </c>
      <c r="P11">
        <f>Dwelling_Summary.csv!O10</f>
        <v>0</v>
      </c>
      <c r="Q11">
        <f>Dwelling_Summary.csv!P10</f>
        <v>0</v>
      </c>
      <c r="R11">
        <f>Dwelling_Summary.csv!Q10</f>
        <v>0</v>
      </c>
      <c r="S11">
        <f>Dwelling_Summary.csv!R10</f>
        <v>43619.799999999901</v>
      </c>
      <c r="T11">
        <f>Dwelling_Summary.csv!S10</f>
        <v>0</v>
      </c>
      <c r="U11">
        <f>Dwelling_Summary.csv!T10</f>
        <v>3922.7</v>
      </c>
    </row>
    <row r="12" spans="1:21" x14ac:dyDescent="0.25">
      <c r="A12" t="s">
        <v>19</v>
      </c>
      <c r="B12" t="s">
        <v>50</v>
      </c>
      <c r="C12">
        <f>Dwelling_Summary.csv!B11</f>
        <v>1579.8</v>
      </c>
      <c r="D12">
        <f>Dwelling_Summary.csv!C11</f>
        <v>211.4</v>
      </c>
      <c r="E12">
        <f>Dwelling_Summary.csv!D11</f>
        <v>0</v>
      </c>
      <c r="F12">
        <f>Dwelling_Summary.csv!E11</f>
        <v>44128.599999999897</v>
      </c>
      <c r="G12">
        <f>Dwelling_Summary.csv!F11</f>
        <v>471.49999999999898</v>
      </c>
      <c r="H12">
        <f>Dwelling_Summary.csv!G11</f>
        <v>22899.5</v>
      </c>
      <c r="I12">
        <f>Dwelling_Summary.csv!H11</f>
        <v>7321.6</v>
      </c>
      <c r="J12">
        <f>Dwelling_Summary.csv!I11</f>
        <v>0</v>
      </c>
      <c r="K12">
        <f>Dwelling_Summary.csv!J11</f>
        <v>31034.199999999899</v>
      </c>
      <c r="L12">
        <f>Dwelling_Summary.csv!K11</f>
        <v>0</v>
      </c>
      <c r="M12">
        <f>Dwelling_Summary.csv!L11</f>
        <v>66862.099999999904</v>
      </c>
      <c r="N12">
        <f>Dwelling_Summary.csv!M11</f>
        <v>0</v>
      </c>
      <c r="O12">
        <f>Dwelling_Summary.csv!N11</f>
        <v>288.099999999999</v>
      </c>
      <c r="P12">
        <f>Dwelling_Summary.csv!O11</f>
        <v>0</v>
      </c>
      <c r="Q12">
        <f>Dwelling_Summary.csv!P11</f>
        <v>0</v>
      </c>
      <c r="R12">
        <f>Dwelling_Summary.csv!Q11</f>
        <v>0</v>
      </c>
      <c r="S12">
        <f>Dwelling_Summary.csv!R11</f>
        <v>745.4</v>
      </c>
      <c r="T12">
        <f>Dwelling_Summary.csv!S11</f>
        <v>0</v>
      </c>
      <c r="U12">
        <f>Dwelling_Summary.csv!T11</f>
        <v>607</v>
      </c>
    </row>
    <row r="13" spans="1:21" x14ac:dyDescent="0.25">
      <c r="A13" t="s">
        <v>20</v>
      </c>
      <c r="B13" t="s">
        <v>50</v>
      </c>
      <c r="C13">
        <f>Dwelling_Summary.csv!B12</f>
        <v>393.29999999999899</v>
      </c>
      <c r="D13">
        <f>Dwelling_Summary.csv!C12</f>
        <v>12.9</v>
      </c>
      <c r="E13">
        <f>Dwelling_Summary.csv!D12</f>
        <v>0</v>
      </c>
      <c r="F13">
        <f>Dwelling_Summary.csv!E12</f>
        <v>110323.4</v>
      </c>
      <c r="G13">
        <f>Dwelling_Summary.csv!F12</f>
        <v>0</v>
      </c>
      <c r="H13">
        <f>Dwelling_Summary.csv!G12</f>
        <v>22899.5</v>
      </c>
      <c r="I13">
        <f>Dwelling_Summary.csv!H12</f>
        <v>14643.2</v>
      </c>
      <c r="J13">
        <f>Dwelling_Summary.csv!I12</f>
        <v>0</v>
      </c>
      <c r="K13">
        <f>Dwelling_Summary.csv!J12</f>
        <v>15517.0999999999</v>
      </c>
      <c r="L13">
        <f>Dwelling_Summary.csv!K12</f>
        <v>0</v>
      </c>
      <c r="M13">
        <f>Dwelling_Summary.csv!L12</f>
        <v>10011.699999999901</v>
      </c>
      <c r="N13">
        <f>Dwelling_Summary.csv!M12</f>
        <v>0</v>
      </c>
      <c r="O13">
        <f>Dwelling_Summary.csv!N12</f>
        <v>359.79999999999899</v>
      </c>
      <c r="P13">
        <f>Dwelling_Summary.csv!O12</f>
        <v>0</v>
      </c>
      <c r="Q13">
        <f>Dwelling_Summary.csv!P12</f>
        <v>6056.6</v>
      </c>
      <c r="R13">
        <f>Dwelling_Summary.csv!Q12</f>
        <v>0</v>
      </c>
      <c r="S13">
        <f>Dwelling_Summary.csv!R12</f>
        <v>372.7</v>
      </c>
      <c r="T13">
        <f>Dwelling_Summary.csv!S12</f>
        <v>0</v>
      </c>
      <c r="U13">
        <f>Dwelling_Summary.csv!T12</f>
        <v>303.5</v>
      </c>
    </row>
    <row r="14" spans="1:21" x14ac:dyDescent="0.25">
      <c r="A14" t="s">
        <v>21</v>
      </c>
      <c r="B14" t="s">
        <v>50</v>
      </c>
      <c r="C14">
        <f>Dwelling_Summary.csv!B13</f>
        <v>393.29999999999899</v>
      </c>
      <c r="D14">
        <f>Dwelling_Summary.csv!C13</f>
        <v>12.9</v>
      </c>
      <c r="E14">
        <f>Dwelling_Summary.csv!D13</f>
        <v>0</v>
      </c>
      <c r="F14">
        <f>Dwelling_Summary.csv!E13</f>
        <v>110323.4</v>
      </c>
      <c r="G14">
        <f>Dwelling_Summary.csv!F13</f>
        <v>0</v>
      </c>
      <c r="H14">
        <f>Dwelling_Summary.csv!G13</f>
        <v>22899.5</v>
      </c>
      <c r="I14">
        <f>Dwelling_Summary.csv!H13</f>
        <v>14643.2</v>
      </c>
      <c r="J14">
        <f>Dwelling_Summary.csv!I13</f>
        <v>0</v>
      </c>
      <c r="K14">
        <f>Dwelling_Summary.csv!J13</f>
        <v>9310.4</v>
      </c>
      <c r="L14">
        <f>Dwelling_Summary.csv!K13</f>
        <v>0</v>
      </c>
      <c r="M14">
        <f>Dwelling_Summary.csv!L13</f>
        <v>10011.699999999901</v>
      </c>
      <c r="N14">
        <f>Dwelling_Summary.csv!M13</f>
        <v>0</v>
      </c>
      <c r="O14">
        <f>Dwelling_Summary.csv!N13</f>
        <v>719.599999999999</v>
      </c>
      <c r="P14">
        <f>Dwelling_Summary.csv!O13</f>
        <v>0</v>
      </c>
      <c r="Q14">
        <f>Dwelling_Summary.csv!P13</f>
        <v>12113.2</v>
      </c>
      <c r="R14">
        <f>Dwelling_Summary.csv!Q13</f>
        <v>0</v>
      </c>
      <c r="S14">
        <f>Dwelling_Summary.csv!R13</f>
        <v>186.19999999999899</v>
      </c>
      <c r="T14">
        <f>Dwelling_Summary.csv!S13</f>
        <v>0</v>
      </c>
      <c r="U14">
        <f>Dwelling_Summary.csv!T13</f>
        <v>303.5</v>
      </c>
    </row>
    <row r="15" spans="1:21" x14ac:dyDescent="0.25">
      <c r="A15" t="s">
        <v>22</v>
      </c>
      <c r="B15" t="s">
        <v>51</v>
      </c>
      <c r="C15">
        <f>Dwelling_Summary.csv!B14</f>
        <v>1593.5</v>
      </c>
      <c r="D15">
        <f>Dwelling_Summary.csv!C14</f>
        <v>1063.3</v>
      </c>
      <c r="E15">
        <f>Dwelling_Summary.csv!D14</f>
        <v>13238.3</v>
      </c>
      <c r="F15">
        <f>Dwelling_Summary.csv!E14</f>
        <v>22064.6</v>
      </c>
      <c r="G15">
        <f>Dwelling_Summary.csv!F14</f>
        <v>8916.6</v>
      </c>
      <c r="H15">
        <f>Dwelling_Summary.csv!G14</f>
        <v>46165.1</v>
      </c>
      <c r="I15">
        <f>Dwelling_Summary.csv!H14</f>
        <v>35722.699999999903</v>
      </c>
      <c r="J15">
        <f>Dwelling_Summary.csv!I14</f>
        <v>10473.6</v>
      </c>
      <c r="K15">
        <f>Dwelling_Summary.csv!J14</f>
        <v>0</v>
      </c>
      <c r="L15">
        <f>Dwelling_Summary.csv!K14</f>
        <v>77696.299999999901</v>
      </c>
      <c r="M15">
        <f>Dwelling_Summary.csv!L14</f>
        <v>54093.799999999901</v>
      </c>
      <c r="N15">
        <f>Dwelling_Summary.csv!M14</f>
        <v>3368.5999999999899</v>
      </c>
      <c r="O15">
        <f>Dwelling_Summary.csv!N14</f>
        <v>3272.1</v>
      </c>
      <c r="P15">
        <f>Dwelling_Summary.csv!O14</f>
        <v>711.8</v>
      </c>
      <c r="Q15">
        <f>Dwelling_Summary.csv!P14</f>
        <v>12.8</v>
      </c>
      <c r="R15">
        <f>Dwelling_Summary.csv!Q14</f>
        <v>21262</v>
      </c>
      <c r="S15">
        <f>Dwelling_Summary.csv!R14</f>
        <v>0</v>
      </c>
      <c r="T15">
        <f>Dwelling_Summary.csv!S14</f>
        <v>4078.49999999999</v>
      </c>
      <c r="U15">
        <f>Dwelling_Summary.csv!T14</f>
        <v>3261.6</v>
      </c>
    </row>
    <row r="16" spans="1:21" x14ac:dyDescent="0.25">
      <c r="A16" t="s">
        <v>23</v>
      </c>
      <c r="B16" t="s">
        <v>51</v>
      </c>
      <c r="C16">
        <f>Dwelling_Summary.csv!B15</f>
        <v>4194.6000000000004</v>
      </c>
      <c r="D16">
        <f>Dwelling_Summary.csv!C15</f>
        <v>1153</v>
      </c>
      <c r="E16">
        <f>Dwelling_Summary.csv!D15</f>
        <v>13238.3</v>
      </c>
      <c r="F16">
        <f>Dwelling_Summary.csv!E15</f>
        <v>22064.6</v>
      </c>
      <c r="G16">
        <f>Dwelling_Summary.csv!F15</f>
        <v>12213.7</v>
      </c>
      <c r="H16">
        <f>Dwelling_Summary.csv!G15</f>
        <v>78675.299999999901</v>
      </c>
      <c r="I16">
        <f>Dwelling_Summary.csv!H15</f>
        <v>4375.5999999999904</v>
      </c>
      <c r="J16">
        <f>Dwelling_Summary.csv!I15</f>
        <v>10473.6</v>
      </c>
      <c r="K16">
        <f>Dwelling_Summary.csv!J15</f>
        <v>0</v>
      </c>
      <c r="L16">
        <f>Dwelling_Summary.csv!K15</f>
        <v>90111.2</v>
      </c>
      <c r="M16">
        <f>Dwelling_Summary.csv!L15</f>
        <v>103027.599999999</v>
      </c>
      <c r="N16">
        <f>Dwelling_Summary.csv!M15</f>
        <v>347.6</v>
      </c>
      <c r="O16">
        <f>Dwelling_Summary.csv!N15</f>
        <v>2263.0999999999899</v>
      </c>
      <c r="P16">
        <f>Dwelling_Summary.csv!O15</f>
        <v>175.1</v>
      </c>
      <c r="Q16">
        <f>Dwelling_Summary.csv!P15</f>
        <v>1</v>
      </c>
      <c r="R16">
        <f>Dwelling_Summary.csv!Q15</f>
        <v>9704.7999999999993</v>
      </c>
      <c r="S16">
        <f>Dwelling_Summary.csv!R15</f>
        <v>0</v>
      </c>
      <c r="T16">
        <f>Dwelling_Summary.csv!S15</f>
        <v>3165.3</v>
      </c>
      <c r="U16">
        <f>Dwelling_Summary.csv!T15</f>
        <v>14149.699999999901</v>
      </c>
    </row>
    <row r="17" spans="1:21" x14ac:dyDescent="0.25">
      <c r="A17" t="s">
        <v>24</v>
      </c>
      <c r="B17" t="s">
        <v>72</v>
      </c>
      <c r="C17">
        <f>Dwelling_Summary.csv!B16</f>
        <v>4064.8999999999901</v>
      </c>
      <c r="D17">
        <f>Dwelling_Summary.csv!C16</f>
        <v>5468.2</v>
      </c>
      <c r="E17">
        <f>Dwelling_Summary.csv!D16</f>
        <v>39712.499999999898</v>
      </c>
      <c r="F17">
        <f>Dwelling_Summary.csv!E16</f>
        <v>22064.6</v>
      </c>
      <c r="G17">
        <f>Dwelling_Summary.csv!F16</f>
        <v>50508.699999999903</v>
      </c>
      <c r="H17">
        <f>Dwelling_Summary.csv!G16</f>
        <v>121632.1</v>
      </c>
      <c r="I17">
        <f>Dwelling_Summary.csv!H16</f>
        <v>112965.3</v>
      </c>
      <c r="J17">
        <f>Dwelling_Summary.csv!I16</f>
        <v>7691.4</v>
      </c>
      <c r="K17">
        <f>Dwelling_Summary.csv!J16</f>
        <v>38614.199999999997</v>
      </c>
      <c r="L17">
        <f>Dwelling_Summary.csv!K16</f>
        <v>131070</v>
      </c>
      <c r="M17">
        <f>Dwelling_Summary.csv!L16</f>
        <v>67400.799999999901</v>
      </c>
      <c r="N17">
        <f>Dwelling_Summary.csv!M16</f>
        <v>3381.99999999999</v>
      </c>
      <c r="O17">
        <f>Dwelling_Summary.csv!N16</f>
        <v>42646.5</v>
      </c>
      <c r="P17">
        <f>Dwelling_Summary.csv!O16</f>
        <v>14876.4</v>
      </c>
      <c r="Q17">
        <f>Dwelling_Summary.csv!P16</f>
        <v>71252.799999999901</v>
      </c>
      <c r="R17">
        <f>Dwelling_Summary.csv!Q16</f>
        <v>5006</v>
      </c>
      <c r="S17">
        <f>Dwelling_Summary.csv!R16</f>
        <v>18372.5999999999</v>
      </c>
      <c r="T17">
        <f>Dwelling_Summary.csv!S16</f>
        <v>4317.3999999999996</v>
      </c>
      <c r="U17">
        <f>Dwelling_Summary.csv!T16</f>
        <v>6443.2</v>
      </c>
    </row>
    <row r="18" spans="1:21" x14ac:dyDescent="0.25">
      <c r="A18" t="s">
        <v>25</v>
      </c>
      <c r="B18" t="s">
        <v>72</v>
      </c>
      <c r="C18">
        <f>Dwelling_Summary.csv!B17</f>
        <v>4064.8999999999901</v>
      </c>
      <c r="D18">
        <f>Dwelling_Summary.csv!C17</f>
        <v>5468.2</v>
      </c>
      <c r="E18">
        <f>Dwelling_Summary.csv!D17</f>
        <v>33094.699999999997</v>
      </c>
      <c r="F18">
        <f>Dwelling_Summary.csv!E17</f>
        <v>22064.6</v>
      </c>
      <c r="G18">
        <f>Dwelling_Summary.csv!F17</f>
        <v>31403.9</v>
      </c>
      <c r="H18">
        <f>Dwelling_Summary.csv!G17</f>
        <v>169443.399999999</v>
      </c>
      <c r="I18">
        <f>Dwelling_Summary.csv!H17</f>
        <v>56482.7</v>
      </c>
      <c r="J18">
        <f>Dwelling_Summary.csv!I17</f>
        <v>3076.5</v>
      </c>
      <c r="K18">
        <f>Dwelling_Summary.csv!J17</f>
        <v>19308.299999999901</v>
      </c>
      <c r="L18">
        <f>Dwelling_Summary.csv!K17</f>
        <v>84069.3</v>
      </c>
      <c r="M18">
        <f>Dwelling_Summary.csv!L17</f>
        <v>67131.5</v>
      </c>
      <c r="N18">
        <f>Dwelling_Summary.csv!M17</f>
        <v>1234.3999999999901</v>
      </c>
      <c r="O18">
        <f>Dwelling_Summary.csv!N17</f>
        <v>17925.099999999999</v>
      </c>
      <c r="P18">
        <f>Dwelling_Summary.csv!O17</f>
        <v>1239.5</v>
      </c>
      <c r="Q18">
        <f>Dwelling_Summary.csv!P17</f>
        <v>23613.3</v>
      </c>
      <c r="R18">
        <f>Dwelling_Summary.csv!Q17</f>
        <v>1244.5</v>
      </c>
      <c r="S18">
        <f>Dwelling_Summary.csv!R17</f>
        <v>9186.2999999999902</v>
      </c>
      <c r="T18">
        <f>Dwelling_Summary.csv!S17</f>
        <v>2944.9</v>
      </c>
      <c r="U18">
        <f>Dwelling_Summary.csv!T17</f>
        <v>14076.0999999999</v>
      </c>
    </row>
    <row r="19" spans="1:21" x14ac:dyDescent="0.25">
      <c r="A19" t="s">
        <v>26</v>
      </c>
      <c r="B19" t="s">
        <v>72</v>
      </c>
      <c r="C19">
        <f>Dwelling_Summary.csv!B18</f>
        <v>834.8</v>
      </c>
      <c r="D19">
        <f>Dwelling_Summary.csv!C18</f>
        <v>2035.1</v>
      </c>
      <c r="E19">
        <f>Dwelling_Summary.csv!D18</f>
        <v>33094.699999999997</v>
      </c>
      <c r="F19">
        <f>Dwelling_Summary.csv!E18</f>
        <v>66193.999999999898</v>
      </c>
      <c r="G19">
        <f>Dwelling_Summary.csv!F18</f>
        <v>2527.8999999999901</v>
      </c>
      <c r="H19">
        <f>Dwelling_Summary.csv!G18</f>
        <v>27355.1</v>
      </c>
      <c r="I19">
        <f>Dwelling_Summary.csv!H18</f>
        <v>33889.199999999903</v>
      </c>
      <c r="J19">
        <f>Dwelling_Summary.csv!I18</f>
        <v>0</v>
      </c>
      <c r="K19">
        <f>Dwelling_Summary.csv!J18</f>
        <v>19308.299999999901</v>
      </c>
      <c r="L19">
        <f>Dwelling_Summary.csv!K18</f>
        <v>34585.599999999999</v>
      </c>
      <c r="M19">
        <f>Dwelling_Summary.csv!L18</f>
        <v>39892.1</v>
      </c>
      <c r="N19">
        <f>Dwelling_Summary.csv!M18</f>
        <v>655.7</v>
      </c>
      <c r="O19">
        <f>Dwelling_Summary.csv!N18</f>
        <v>8375</v>
      </c>
      <c r="P19">
        <f>Dwelling_Summary.csv!O18</f>
        <v>1382.8</v>
      </c>
      <c r="Q19">
        <f>Dwelling_Summary.csv!P18</f>
        <v>23613.3</v>
      </c>
      <c r="R19">
        <f>Dwelling_Summary.csv!Q18</f>
        <v>619.6</v>
      </c>
      <c r="S19">
        <f>Dwelling_Summary.csv!R18</f>
        <v>4966.49999999999</v>
      </c>
      <c r="T19">
        <f>Dwelling_Summary.csv!S18</f>
        <v>521</v>
      </c>
      <c r="U19">
        <f>Dwelling_Summary.csv!T18</f>
        <v>3035.5</v>
      </c>
    </row>
    <row r="20" spans="1:21" x14ac:dyDescent="0.25">
      <c r="A20" t="s">
        <v>27</v>
      </c>
      <c r="B20" t="s">
        <v>73</v>
      </c>
      <c r="C20">
        <f>Dwelling_Summary.csv!B19</f>
        <v>1599.3999999999901</v>
      </c>
      <c r="D20">
        <f>Dwelling_Summary.csv!C19</f>
        <v>1695.49999999999</v>
      </c>
      <c r="E20">
        <f>Dwelling_Summary.csv!D19</f>
        <v>0</v>
      </c>
      <c r="F20">
        <f>Dwelling_Summary.csv!E19</f>
        <v>22064.6</v>
      </c>
      <c r="G20">
        <f>Dwelling_Summary.csv!F19</f>
        <v>14358.9</v>
      </c>
      <c r="H20">
        <f>Dwelling_Summary.csv!G19</f>
        <v>65274.400000000001</v>
      </c>
      <c r="I20">
        <f>Dwelling_Summary.csv!H19</f>
        <v>112965.3</v>
      </c>
      <c r="J20">
        <f>Dwelling_Summary.csv!I19</f>
        <v>0</v>
      </c>
      <c r="K20">
        <f>Dwelling_Summary.csv!J19</f>
        <v>38792.300000000003</v>
      </c>
      <c r="L20">
        <f>Dwelling_Summary.csv!K19</f>
        <v>0</v>
      </c>
      <c r="M20">
        <f>Dwelling_Summary.csv!L19</f>
        <v>36981.800000000003</v>
      </c>
      <c r="N20">
        <f>Dwelling_Summary.csv!M19</f>
        <v>2868.0999999999899</v>
      </c>
      <c r="O20">
        <f>Dwelling_Summary.csv!N19</f>
        <v>9188.2000000000007</v>
      </c>
      <c r="P20">
        <f>Dwelling_Summary.csv!O19</f>
        <v>0</v>
      </c>
      <c r="Q20">
        <f>Dwelling_Summary.csv!P19</f>
        <v>81187.399999999907</v>
      </c>
      <c r="R20">
        <f>Dwelling_Summary.csv!Q19</f>
        <v>0</v>
      </c>
      <c r="S20">
        <f>Dwelling_Summary.csv!R19</f>
        <v>28026.8999999999</v>
      </c>
      <c r="T20">
        <f>Dwelling_Summary.csv!S19</f>
        <v>3.19999999999999</v>
      </c>
      <c r="U20">
        <f>Dwelling_Summary.csv!T19</f>
        <v>2494.2999999999902</v>
      </c>
    </row>
    <row r="21" spans="1:21" x14ac:dyDescent="0.25">
      <c r="A21" t="s">
        <v>28</v>
      </c>
      <c r="B21" t="s">
        <v>73</v>
      </c>
      <c r="C21">
        <f>Dwelling_Summary.csv!B20</f>
        <v>1599.3999999999901</v>
      </c>
      <c r="D21">
        <f>Dwelling_Summary.csv!C20</f>
        <v>1695.49999999999</v>
      </c>
      <c r="E21">
        <f>Dwelling_Summary.csv!D20</f>
        <v>0</v>
      </c>
      <c r="F21">
        <f>Dwelling_Summary.csv!E20</f>
        <v>22064.6</v>
      </c>
      <c r="G21">
        <f>Dwelling_Summary.csv!F20</f>
        <v>5876.2</v>
      </c>
      <c r="H21">
        <f>Dwelling_Summary.csv!G20</f>
        <v>99511.199999999895</v>
      </c>
      <c r="I21">
        <f>Dwelling_Summary.csv!H20</f>
        <v>33889.199999999903</v>
      </c>
      <c r="J21">
        <f>Dwelling_Summary.csv!I20</f>
        <v>0</v>
      </c>
      <c r="K21">
        <f>Dwelling_Summary.csv!J20</f>
        <v>23275.200000000001</v>
      </c>
      <c r="L21">
        <f>Dwelling_Summary.csv!K20</f>
        <v>0</v>
      </c>
      <c r="M21">
        <f>Dwelling_Summary.csv!L20</f>
        <v>36981.800000000003</v>
      </c>
      <c r="N21">
        <f>Dwelling_Summary.csv!M20</f>
        <v>573.49999999999898</v>
      </c>
      <c r="O21">
        <f>Dwelling_Summary.csv!N20</f>
        <v>12251.5999999999</v>
      </c>
      <c r="P21">
        <f>Dwelling_Summary.csv!O20</f>
        <v>0</v>
      </c>
      <c r="Q21">
        <f>Dwelling_Summary.csv!P20</f>
        <v>23196.6</v>
      </c>
      <c r="R21">
        <f>Dwelling_Summary.csv!Q20</f>
        <v>0</v>
      </c>
      <c r="S21">
        <f>Dwelling_Summary.csv!R20</f>
        <v>13836.9999999999</v>
      </c>
      <c r="T21">
        <f>Dwelling_Summary.csv!S20</f>
        <v>0</v>
      </c>
      <c r="U21">
        <f>Dwelling_Summary.csv!T20</f>
        <v>4262.3999999999896</v>
      </c>
    </row>
    <row r="22" spans="1:21" x14ac:dyDescent="0.25">
      <c r="A22" t="s">
        <v>29</v>
      </c>
      <c r="B22" t="s">
        <v>73</v>
      </c>
      <c r="C22">
        <f>Dwelling_Summary.csv!B21</f>
        <v>804.2</v>
      </c>
      <c r="D22">
        <f>Dwelling_Summary.csv!C21</f>
        <v>932.39999999999895</v>
      </c>
      <c r="E22">
        <f>Dwelling_Summary.csv!D21</f>
        <v>0</v>
      </c>
      <c r="F22">
        <f>Dwelling_Summary.csv!E21</f>
        <v>22064.6</v>
      </c>
      <c r="G22">
        <f>Dwelling_Summary.csv!F21</f>
        <v>1255.5</v>
      </c>
      <c r="H22">
        <f>Dwelling_Summary.csv!G21</f>
        <v>34571.699999999997</v>
      </c>
      <c r="I22">
        <f>Dwelling_Summary.csv!H21</f>
        <v>22593.0999999999</v>
      </c>
      <c r="J22">
        <f>Dwelling_Summary.csv!I21</f>
        <v>0</v>
      </c>
      <c r="K22">
        <f>Dwelling_Summary.csv!J21</f>
        <v>7759.1999999999898</v>
      </c>
      <c r="L22">
        <f>Dwelling_Summary.csv!K21</f>
        <v>0</v>
      </c>
      <c r="M22">
        <f>Dwelling_Summary.csv!L21</f>
        <v>15987.8999999999</v>
      </c>
      <c r="N22">
        <f>Dwelling_Summary.csv!M21</f>
        <v>382.8</v>
      </c>
      <c r="O22">
        <f>Dwelling_Summary.csv!N21</f>
        <v>4288.49999999999</v>
      </c>
      <c r="P22">
        <f>Dwelling_Summary.csv!O21</f>
        <v>0</v>
      </c>
      <c r="Q22">
        <f>Dwelling_Summary.csv!P21</f>
        <v>28996.1</v>
      </c>
      <c r="R22">
        <f>Dwelling_Summary.csv!Q21</f>
        <v>0</v>
      </c>
      <c r="S22">
        <f>Dwelling_Summary.csv!R21</f>
        <v>5711.5999999999904</v>
      </c>
      <c r="T22">
        <f>Dwelling_Summary.csv!S21</f>
        <v>0</v>
      </c>
      <c r="U22">
        <f>Dwelling_Summary.csv!T21</f>
        <v>1517.9</v>
      </c>
    </row>
    <row r="23" spans="1:21" x14ac:dyDescent="0.25">
      <c r="A23" t="s">
        <v>30</v>
      </c>
      <c r="B23" t="s">
        <v>56</v>
      </c>
      <c r="C23">
        <f>Dwelling_Summary.csv!B22</f>
        <v>1621.3</v>
      </c>
      <c r="D23">
        <f>Dwelling_Summary.csv!C22</f>
        <v>5512.7</v>
      </c>
      <c r="E23">
        <f>Dwelling_Summary.csv!D22</f>
        <v>39712.499999999898</v>
      </c>
      <c r="F23">
        <f>Dwelling_Summary.csv!E22</f>
        <v>110323.4</v>
      </c>
      <c r="G23">
        <f>Dwelling_Summary.csv!F22</f>
        <v>11429.3999999999</v>
      </c>
      <c r="H23">
        <f>Dwelling_Summary.csv!G22</f>
        <v>121632.1</v>
      </c>
      <c r="I23">
        <f>Dwelling_Summary.csv!H22</f>
        <v>130471.1</v>
      </c>
      <c r="J23">
        <f>Dwelling_Summary.csv!I22</f>
        <v>54363.3</v>
      </c>
      <c r="K23">
        <f>Dwelling_Summary.csv!J22</f>
        <v>66049.600000000006</v>
      </c>
      <c r="L23">
        <f>Dwelling_Summary.csv!K22</f>
        <v>149393.9</v>
      </c>
      <c r="M23">
        <f>Dwelling_Summary.csv!L22</f>
        <v>83955.7</v>
      </c>
      <c r="N23">
        <f>Dwelling_Summary.csv!M22</f>
        <v>10606.299999999899</v>
      </c>
      <c r="O23">
        <f>Dwelling_Summary.csv!N22</f>
        <v>62101.8</v>
      </c>
      <c r="P23">
        <f>Dwelling_Summary.csv!O22</f>
        <v>128392</v>
      </c>
      <c r="Q23">
        <f>Dwelling_Summary.csv!P22</f>
        <v>154302.6</v>
      </c>
      <c r="R23">
        <f>Dwelling_Summary.csv!Q22</f>
        <v>9295.1999999999898</v>
      </c>
      <c r="S23">
        <f>Dwelling_Summary.csv!R22</f>
        <v>240795.19999999899</v>
      </c>
      <c r="T23">
        <f>Dwelling_Summary.csv!S22</f>
        <v>7743.4</v>
      </c>
      <c r="U23">
        <f>Dwelling_Summary.csv!T22</f>
        <v>20173.5</v>
      </c>
    </row>
    <row r="24" spans="1:21" x14ac:dyDescent="0.25">
      <c r="A24" t="s">
        <v>31</v>
      </c>
      <c r="B24" t="s">
        <v>56</v>
      </c>
      <c r="C24">
        <f>Dwelling_Summary.csv!B23</f>
        <v>1621.3</v>
      </c>
      <c r="D24">
        <f>Dwelling_Summary.csv!C23</f>
        <v>5512.7</v>
      </c>
      <c r="E24">
        <f>Dwelling_Summary.csv!D23</f>
        <v>66188.5</v>
      </c>
      <c r="F24">
        <f>Dwelling_Summary.csv!E23</f>
        <v>110323.4</v>
      </c>
      <c r="G24">
        <f>Dwelling_Summary.csv!F23</f>
        <v>5350.6</v>
      </c>
      <c r="H24">
        <f>Dwelling_Summary.csv!G23</f>
        <v>169443.399999999</v>
      </c>
      <c r="I24">
        <f>Dwelling_Summary.csv!H23</f>
        <v>65237.1</v>
      </c>
      <c r="J24">
        <f>Dwelling_Summary.csv!I23</f>
        <v>11102.8999999999</v>
      </c>
      <c r="K24">
        <f>Dwelling_Summary.csv!J23</f>
        <v>36225.699999999903</v>
      </c>
      <c r="L24">
        <f>Dwelling_Summary.csv!K23</f>
        <v>90296.8</v>
      </c>
      <c r="M24">
        <f>Dwelling_Summary.csv!L23</f>
        <v>83955.7</v>
      </c>
      <c r="N24">
        <f>Dwelling_Summary.csv!M23</f>
        <v>2059.9</v>
      </c>
      <c r="O24">
        <f>Dwelling_Summary.csv!N23</f>
        <v>28381.9</v>
      </c>
      <c r="P24">
        <f>Dwelling_Summary.csv!O23</f>
        <v>12211.4999999999</v>
      </c>
      <c r="Q24">
        <f>Dwelling_Summary.csv!P23</f>
        <v>12859.9</v>
      </c>
      <c r="R24">
        <f>Dwelling_Summary.csv!Q23</f>
        <v>8627.1999999999898</v>
      </c>
      <c r="S24">
        <f>Dwelling_Summary.csv!R23</f>
        <v>59836.8999999999</v>
      </c>
      <c r="T24">
        <f>Dwelling_Summary.csv!S23</f>
        <v>6559.49999999999</v>
      </c>
      <c r="U24">
        <f>Dwelling_Summary.csv!T23</f>
        <v>25406</v>
      </c>
    </row>
    <row r="25" spans="1:21" x14ac:dyDescent="0.25">
      <c r="A25" t="s">
        <v>32</v>
      </c>
      <c r="B25" t="s">
        <v>56</v>
      </c>
      <c r="C25">
        <f>Dwelling_Summary.csv!B24</f>
        <v>411.1</v>
      </c>
      <c r="D25">
        <f>Dwelling_Summary.csv!C24</f>
        <v>1950.19999999999</v>
      </c>
      <c r="E25">
        <f>Dwelling_Summary.csv!D24</f>
        <v>99282.4</v>
      </c>
      <c r="F25">
        <f>Dwelling_Summary.csv!E24</f>
        <v>110323.4</v>
      </c>
      <c r="G25">
        <f>Dwelling_Summary.csv!F24</f>
        <v>2219.6999999999998</v>
      </c>
      <c r="H25">
        <f>Dwelling_Summary.csv!G24</f>
        <v>27355.1</v>
      </c>
      <c r="I25">
        <f>Dwelling_Summary.csv!H24</f>
        <v>26969.200000000001</v>
      </c>
      <c r="J25">
        <f>Dwelling_Summary.csv!I24</f>
        <v>1133.9000000000001</v>
      </c>
      <c r="K25">
        <f>Dwelling_Summary.csv!J24</f>
        <v>10108</v>
      </c>
      <c r="L25">
        <f>Dwelling_Summary.csv!K24</f>
        <v>34585.599999999999</v>
      </c>
      <c r="M25">
        <f>Dwelling_Summary.csv!L24</f>
        <v>39892.1</v>
      </c>
      <c r="N25">
        <f>Dwelling_Summary.csv!M24</f>
        <v>1606.49999999999</v>
      </c>
      <c r="O25">
        <f>Dwelling_Summary.csv!N24</f>
        <v>10477.299999999999</v>
      </c>
      <c r="P25">
        <f>Dwelling_Summary.csv!O24</f>
        <v>4256.6000000000004</v>
      </c>
      <c r="Q25">
        <f>Dwelling_Summary.csv!P24</f>
        <v>12859.9</v>
      </c>
      <c r="R25">
        <f>Dwelling_Summary.csv!Q24</f>
        <v>8534.2999999999993</v>
      </c>
      <c r="S25">
        <f>Dwelling_Summary.csv!R24</f>
        <v>59473.5</v>
      </c>
      <c r="T25">
        <f>Dwelling_Summary.csv!S24</f>
        <v>1377.7</v>
      </c>
      <c r="U25">
        <f>Dwelling_Summary.csv!T24</f>
        <v>7766.9</v>
      </c>
    </row>
    <row r="26" spans="1:21" x14ac:dyDescent="0.25">
      <c r="A26" t="s">
        <v>33</v>
      </c>
      <c r="B26" t="s">
        <v>55</v>
      </c>
      <c r="C26">
        <f>Dwelling_Summary.csv!B25</f>
        <v>795.3</v>
      </c>
      <c r="D26">
        <f>Dwelling_Summary.csv!C25</f>
        <v>1163.99999999999</v>
      </c>
      <c r="E26">
        <f>Dwelling_Summary.csv!D25</f>
        <v>0</v>
      </c>
      <c r="F26">
        <f>Dwelling_Summary.csv!E25</f>
        <v>110323.4</v>
      </c>
      <c r="G26">
        <f>Dwelling_Summary.csv!F25</f>
        <v>1331.4</v>
      </c>
      <c r="H26">
        <f>Dwelling_Summary.csv!G25</f>
        <v>61281.4</v>
      </c>
      <c r="I26">
        <f>Dwelling_Summary.csv!H25</f>
        <v>178199.99999999901</v>
      </c>
      <c r="J26">
        <f>Dwelling_Summary.csv!I25</f>
        <v>0</v>
      </c>
      <c r="K26">
        <f>Dwelling_Summary.csv!J25</f>
        <v>103246.1</v>
      </c>
      <c r="L26">
        <f>Dwelling_Summary.csv!K25</f>
        <v>0</v>
      </c>
      <c r="M26">
        <f>Dwelling_Summary.csv!L25</f>
        <v>36981.800000000003</v>
      </c>
      <c r="N26">
        <f>Dwelling_Summary.csv!M25</f>
        <v>1912.3999999999901</v>
      </c>
      <c r="O26">
        <f>Dwelling_Summary.csv!N25</f>
        <v>17156.5999999999</v>
      </c>
      <c r="P26">
        <f>Dwelling_Summary.csv!O25</f>
        <v>0</v>
      </c>
      <c r="Q26">
        <f>Dwelling_Summary.csv!P25</f>
        <v>53996.7</v>
      </c>
      <c r="R26">
        <f>Dwelling_Summary.csv!Q25</f>
        <v>0</v>
      </c>
      <c r="S26">
        <f>Dwelling_Summary.csv!R25</f>
        <v>121537.5</v>
      </c>
      <c r="T26">
        <f>Dwelling_Summary.csv!S25</f>
        <v>6.7999999999999901</v>
      </c>
      <c r="U26">
        <f>Dwelling_Summary.csv!T25</f>
        <v>2632.2999999999902</v>
      </c>
    </row>
    <row r="27" spans="1:21" x14ac:dyDescent="0.25">
      <c r="A27" t="s">
        <v>34</v>
      </c>
      <c r="B27" t="s">
        <v>55</v>
      </c>
      <c r="C27">
        <f>Dwelling_Summary.csv!B26</f>
        <v>795.3</v>
      </c>
      <c r="D27">
        <f>Dwelling_Summary.csv!C26</f>
        <v>1163.99999999999</v>
      </c>
      <c r="E27">
        <f>Dwelling_Summary.csv!D26</f>
        <v>0</v>
      </c>
      <c r="F27">
        <f>Dwelling_Summary.csv!E26</f>
        <v>110323.4</v>
      </c>
      <c r="G27">
        <f>Dwelling_Summary.csv!F26</f>
        <v>665.20000000000095</v>
      </c>
      <c r="H27">
        <f>Dwelling_Summary.csv!G26</f>
        <v>95519.299999999901</v>
      </c>
      <c r="I27">
        <f>Dwelling_Summary.csv!H26</f>
        <v>38265.199999999997</v>
      </c>
      <c r="J27">
        <f>Dwelling_Summary.csv!I26</f>
        <v>0</v>
      </c>
      <c r="K27">
        <f>Dwelling_Summary.csv!J26</f>
        <v>71705.599999999904</v>
      </c>
      <c r="L27">
        <f>Dwelling_Summary.csv!K26</f>
        <v>0</v>
      </c>
      <c r="M27">
        <f>Dwelling_Summary.csv!L26</f>
        <v>36981.800000000003</v>
      </c>
      <c r="N27">
        <f>Dwelling_Summary.csv!M26</f>
        <v>573.49999999999898</v>
      </c>
      <c r="O27">
        <f>Dwelling_Summary.csv!N26</f>
        <v>10949.4999999999</v>
      </c>
      <c r="P27">
        <f>Dwelling_Summary.csv!O26</f>
        <v>0</v>
      </c>
      <c r="Q27">
        <f>Dwelling_Summary.csv!P26</f>
        <v>12678</v>
      </c>
      <c r="R27">
        <f>Dwelling_Summary.csv!Q26</f>
        <v>0</v>
      </c>
      <c r="S27">
        <f>Dwelling_Summary.csv!R26</f>
        <v>59109.8</v>
      </c>
      <c r="T27">
        <f>Dwelling_Summary.csv!S26</f>
        <v>23</v>
      </c>
      <c r="U27">
        <f>Dwelling_Summary.csv!T26</f>
        <v>4491</v>
      </c>
    </row>
    <row r="28" spans="1:21" x14ac:dyDescent="0.25">
      <c r="A28" t="s">
        <v>35</v>
      </c>
      <c r="B28" t="s">
        <v>55</v>
      </c>
      <c r="C28">
        <f>Dwelling_Summary.csv!B27</f>
        <v>393.29999999999899</v>
      </c>
      <c r="D28">
        <f>Dwelling_Summary.csv!C27</f>
        <v>651.99999999999898</v>
      </c>
      <c r="E28">
        <f>Dwelling_Summary.csv!D27</f>
        <v>0</v>
      </c>
      <c r="F28">
        <f>Dwelling_Summary.csv!E27</f>
        <v>44128.599999999897</v>
      </c>
      <c r="G28">
        <f>Dwelling_Summary.csv!F27</f>
        <v>1255.5</v>
      </c>
      <c r="H28">
        <f>Dwelling_Summary.csv!G27</f>
        <v>34127.300000000003</v>
      </c>
      <c r="I28">
        <f>Dwelling_Summary.csv!H27</f>
        <v>26969.200000000001</v>
      </c>
      <c r="J28">
        <f>Dwelling_Summary.csv!I27</f>
        <v>0</v>
      </c>
      <c r="K28">
        <f>Dwelling_Summary.csv!J27</f>
        <v>40662.6</v>
      </c>
      <c r="L28">
        <f>Dwelling_Summary.csv!K27</f>
        <v>0</v>
      </c>
      <c r="M28">
        <f>Dwelling_Summary.csv!L27</f>
        <v>15987.8999999999</v>
      </c>
      <c r="N28">
        <f>Dwelling_Summary.csv!M27</f>
        <v>382.8</v>
      </c>
      <c r="O28">
        <f>Dwelling_Summary.csv!N27</f>
        <v>2678.6999999999898</v>
      </c>
      <c r="P28">
        <f>Dwelling_Summary.csv!O27</f>
        <v>0</v>
      </c>
      <c r="Q28">
        <f>Dwelling_Summary.csv!P27</f>
        <v>12678</v>
      </c>
      <c r="R28">
        <f>Dwelling_Summary.csv!Q27</f>
        <v>0</v>
      </c>
      <c r="S28">
        <f>Dwelling_Summary.csv!R27</f>
        <v>34489.1</v>
      </c>
      <c r="T28">
        <f>Dwelling_Summary.csv!S27</f>
        <v>46</v>
      </c>
      <c r="U28">
        <f>Dwelling_Summary.csv!T27</f>
        <v>1874.2</v>
      </c>
    </row>
    <row r="29" spans="1:21" x14ac:dyDescent="0.25">
      <c r="A29" t="s">
        <v>36</v>
      </c>
      <c r="B29" t="s">
        <v>74</v>
      </c>
      <c r="C29">
        <f>Dwelling_Summary.csv!B28</f>
        <v>0</v>
      </c>
      <c r="D29">
        <f>Dwelling_Summary.csv!C28</f>
        <v>0</v>
      </c>
      <c r="E29">
        <f>Dwelling_Summary.csv!D28</f>
        <v>13038.9</v>
      </c>
      <c r="F29">
        <f>Dwelling_Summary.csv!E28</f>
        <v>41163.9</v>
      </c>
      <c r="G29">
        <f>Dwelling_Summary.csv!F28</f>
        <v>0</v>
      </c>
      <c r="H29">
        <f>Dwelling_Summary.csv!G28</f>
        <v>0</v>
      </c>
      <c r="I29">
        <f>Dwelling_Summary.csv!H28</f>
        <v>0</v>
      </c>
      <c r="J29">
        <f>Dwelling_Summary.csv!I28</f>
        <v>459125.299999999</v>
      </c>
      <c r="K29">
        <f>Dwelling_Summary.csv!J28</f>
        <v>122012.9</v>
      </c>
      <c r="L29">
        <f>Dwelling_Summary.csv!K28</f>
        <v>0</v>
      </c>
      <c r="M29">
        <f>Dwelling_Summary.csv!L28</f>
        <v>0</v>
      </c>
      <c r="N29">
        <f>Dwelling_Summary.csv!M28</f>
        <v>51812.999999999898</v>
      </c>
      <c r="O29">
        <f>Dwelling_Summary.csv!N28</f>
        <v>22378.999999999902</v>
      </c>
      <c r="P29">
        <f>Dwelling_Summary.csv!O28</f>
        <v>14066.4</v>
      </c>
      <c r="Q29">
        <f>Dwelling_Summary.csv!P28</f>
        <v>1107.2</v>
      </c>
      <c r="R29">
        <f>Dwelling_Summary.csv!Q28</f>
        <v>137561.29999999999</v>
      </c>
      <c r="S29">
        <f>Dwelling_Summary.csv!R28</f>
        <v>56018.299999999901</v>
      </c>
      <c r="T29">
        <f>Dwelling_Summary.csv!S28</f>
        <v>59.6</v>
      </c>
      <c r="U29">
        <f>Dwelling_Summary.csv!T28</f>
        <v>213.4</v>
      </c>
    </row>
    <row r="30" spans="1:21" x14ac:dyDescent="0.25">
      <c r="A30" t="s">
        <v>37</v>
      </c>
      <c r="B30" t="s">
        <v>74</v>
      </c>
      <c r="C30">
        <f>Dwelling_Summary.csv!B29</f>
        <v>0</v>
      </c>
      <c r="D30">
        <f>Dwelling_Summary.csv!C29</f>
        <v>0</v>
      </c>
      <c r="E30">
        <f>Dwelling_Summary.csv!D29</f>
        <v>558.69999999999902</v>
      </c>
      <c r="F30">
        <f>Dwelling_Summary.csv!E29</f>
        <v>6332.5</v>
      </c>
      <c r="G30">
        <f>Dwelling_Summary.csv!F29</f>
        <v>0</v>
      </c>
      <c r="H30">
        <f>Dwelling_Summary.csv!G29</f>
        <v>0</v>
      </c>
      <c r="I30">
        <f>Dwelling_Summary.csv!H29</f>
        <v>0</v>
      </c>
      <c r="J30">
        <f>Dwelling_Summary.csv!I29</f>
        <v>24735.8</v>
      </c>
      <c r="K30">
        <f>Dwelling_Summary.csv!J29</f>
        <v>21230.3</v>
      </c>
      <c r="L30">
        <f>Dwelling_Summary.csv!K29</f>
        <v>0</v>
      </c>
      <c r="M30">
        <f>Dwelling_Summary.csv!L29</f>
        <v>0</v>
      </c>
      <c r="N30">
        <f>Dwelling_Summary.csv!M29</f>
        <v>494.19999999999902</v>
      </c>
      <c r="O30">
        <f>Dwelling_Summary.csv!N29</f>
        <v>819.3</v>
      </c>
      <c r="P30">
        <f>Dwelling_Summary.csv!O29</f>
        <v>826.5</v>
      </c>
      <c r="Q30">
        <f>Dwelling_Summary.csv!P29</f>
        <v>339.19999999999902</v>
      </c>
      <c r="R30">
        <f>Dwelling_Summary.csv!Q29</f>
        <v>7240.49999999999</v>
      </c>
      <c r="S30">
        <f>Dwelling_Summary.csv!R29</f>
        <v>9885.0999999999894</v>
      </c>
      <c r="T30">
        <f>Dwelling_Summary.csv!S29</f>
        <v>57.3</v>
      </c>
      <c r="U30">
        <f>Dwelling_Summary.csv!T29</f>
        <v>244.49999999999901</v>
      </c>
    </row>
    <row r="31" spans="1:21" x14ac:dyDescent="0.25">
      <c r="A31" t="s">
        <v>38</v>
      </c>
      <c r="B31" t="s">
        <v>52</v>
      </c>
      <c r="C31">
        <f>Dwelling_Summary.csv!B30</f>
        <v>0</v>
      </c>
      <c r="D31">
        <f>Dwelling_Summary.csv!C30</f>
        <v>2148</v>
      </c>
      <c r="E31">
        <f>Dwelling_Summary.csv!D30</f>
        <v>0</v>
      </c>
      <c r="F31">
        <f>Dwelling_Summary.csv!E30</f>
        <v>0</v>
      </c>
      <c r="G31">
        <f>Dwelling_Summary.csv!F30</f>
        <v>0</v>
      </c>
      <c r="H31">
        <f>Dwelling_Summary.csv!G30</f>
        <v>0</v>
      </c>
      <c r="I31">
        <f>Dwelling_Summary.csv!H30</f>
        <v>0</v>
      </c>
      <c r="J31">
        <f>Dwelling_Summary.csv!I30</f>
        <v>3238</v>
      </c>
      <c r="K31">
        <f>Dwelling_Summary.csv!J30</f>
        <v>8369</v>
      </c>
      <c r="L31">
        <f>Dwelling_Summary.csv!K30</f>
        <v>2956.4</v>
      </c>
      <c r="M31">
        <f>Dwelling_Summary.csv!L30</f>
        <v>3916</v>
      </c>
      <c r="N31">
        <f>Dwelling_Summary.csv!M30</f>
        <v>19236</v>
      </c>
      <c r="O31">
        <f>Dwelling_Summary.csv!N30</f>
        <v>38027</v>
      </c>
      <c r="P31">
        <f>Dwelling_Summary.csv!O30</f>
        <v>767.60000000000196</v>
      </c>
      <c r="Q31">
        <f>Dwelling_Summary.csv!P30</f>
        <v>61.7</v>
      </c>
      <c r="R31">
        <f>Dwelling_Summary.csv!Q30</f>
        <v>0</v>
      </c>
      <c r="S31">
        <f>Dwelling_Summary.csv!R30</f>
        <v>0</v>
      </c>
      <c r="T31">
        <f>Dwelling_Summary.csv!S30</f>
        <v>0</v>
      </c>
      <c r="U31">
        <f>Dwelling_Summary.csv!T30</f>
        <v>0</v>
      </c>
    </row>
    <row r="32" spans="1:21" x14ac:dyDescent="0.25">
      <c r="A32" t="s">
        <v>39</v>
      </c>
      <c r="B32" t="s">
        <v>52</v>
      </c>
      <c r="C32">
        <f>Dwelling_Summary.csv!B31</f>
        <v>4141.0999999999904</v>
      </c>
      <c r="D32">
        <f>Dwelling_Summary.csv!C31</f>
        <v>7037.4</v>
      </c>
      <c r="E32">
        <f>Dwelling_Summary.csv!D31</f>
        <v>105901</v>
      </c>
      <c r="F32">
        <f>Dwelling_Summary.csv!E31</f>
        <v>242710.8</v>
      </c>
      <c r="G32">
        <f>Dwelling_Summary.csv!F31</f>
        <v>100967.9</v>
      </c>
      <c r="H32">
        <f>Dwelling_Summary.csv!G31</f>
        <v>113535.399999999</v>
      </c>
      <c r="I32">
        <f>Dwelling_Summary.csv!H31</f>
        <v>804861.8</v>
      </c>
      <c r="J32">
        <f>Dwelling_Summary.csv!I31</f>
        <v>98653.700000000099</v>
      </c>
      <c r="K32">
        <f>Dwelling_Summary.csv!J31</f>
        <v>49519.9</v>
      </c>
      <c r="L32">
        <f>Dwelling_Summary.csv!K31</f>
        <v>118315.1</v>
      </c>
      <c r="M32">
        <f>Dwelling_Summary.csv!L31</f>
        <v>86040.3</v>
      </c>
      <c r="N32">
        <f>Dwelling_Summary.csv!M31</f>
        <v>55364.999999999898</v>
      </c>
      <c r="O32">
        <f>Dwelling_Summary.csv!N31</f>
        <v>72837.7</v>
      </c>
      <c r="P32">
        <f>Dwelling_Summary.csv!O31</f>
        <v>5441</v>
      </c>
      <c r="Q32">
        <f>Dwelling_Summary.csv!P31</f>
        <v>2931.4</v>
      </c>
      <c r="R32">
        <f>Dwelling_Summary.csv!Q31</f>
        <v>135620.70000000001</v>
      </c>
      <c r="S32">
        <f>Dwelling_Summary.csv!R31</f>
        <v>31626.7</v>
      </c>
      <c r="T32">
        <f>Dwelling_Summary.csv!S31</f>
        <v>12630.3</v>
      </c>
      <c r="U32">
        <f>Dwelling_Summary.csv!T31</f>
        <v>22678.7</v>
      </c>
    </row>
    <row r="33" spans="1:21" x14ac:dyDescent="0.25">
      <c r="A33" t="s">
        <v>40</v>
      </c>
      <c r="B33" t="s">
        <v>52</v>
      </c>
      <c r="C33">
        <f>Dwelling_Summary.csv!B32</f>
        <v>4031.1</v>
      </c>
      <c r="D33">
        <f>Dwelling_Summary.csv!C32</f>
        <v>7037.4</v>
      </c>
      <c r="E33">
        <f>Dwelling_Summary.csv!D32</f>
        <v>99282.4</v>
      </c>
      <c r="F33">
        <f>Dwelling_Summary.csv!E32</f>
        <v>0</v>
      </c>
      <c r="G33">
        <f>Dwelling_Summary.csv!F32</f>
        <v>88771.5</v>
      </c>
      <c r="H33">
        <f>Dwelling_Summary.csv!G32</f>
        <v>81780.399999999907</v>
      </c>
      <c r="I33">
        <f>Dwelling_Summary.csv!H32</f>
        <v>100646.9</v>
      </c>
      <c r="J33">
        <f>Dwelling_Summary.csv!I32</f>
        <v>8749.6</v>
      </c>
      <c r="K33">
        <f>Dwelling_Summary.csv!J32</f>
        <v>15186.3999999999</v>
      </c>
      <c r="L33">
        <f>Dwelling_Summary.csv!K32</f>
        <v>64592.8999999999</v>
      </c>
      <c r="M33">
        <f>Dwelling_Summary.csv!L32</f>
        <v>79592.099999999904</v>
      </c>
      <c r="N33">
        <f>Dwelling_Summary.csv!M32</f>
        <v>3421.1999999999898</v>
      </c>
      <c r="O33">
        <f>Dwelling_Summary.csv!N32</f>
        <v>10486.3</v>
      </c>
      <c r="P33">
        <f>Dwelling_Summary.csv!O32</f>
        <v>192.599999999999</v>
      </c>
      <c r="Q33">
        <f>Dwelling_Summary.csv!P32</f>
        <v>92.8</v>
      </c>
      <c r="R33">
        <f>Dwelling_Summary.csv!Q32</f>
        <v>18074.599999999999</v>
      </c>
      <c r="S33">
        <f>Dwelling_Summary.csv!R32</f>
        <v>3517.3</v>
      </c>
      <c r="T33">
        <f>Dwelling_Summary.csv!S32</f>
        <v>11810.3</v>
      </c>
      <c r="U33">
        <f>Dwelling_Summary.csv!T32</f>
        <v>26822.299999999901</v>
      </c>
    </row>
    <row r="34" spans="1:21" x14ac:dyDescent="0.25">
      <c r="A34" t="s">
        <v>41</v>
      </c>
      <c r="B34" t="s">
        <v>58</v>
      </c>
      <c r="C34">
        <f>Dwelling_Summary.csv!B33</f>
        <v>1558.4</v>
      </c>
      <c r="D34">
        <f>Dwelling_Summary.csv!C33</f>
        <v>262</v>
      </c>
      <c r="E34">
        <f>Dwelling_Summary.csv!D33</f>
        <v>4648</v>
      </c>
      <c r="F34">
        <f>Dwelling_Summary.csv!E33</f>
        <v>16051.3</v>
      </c>
      <c r="G34">
        <f>Dwelling_Summary.csv!F33</f>
        <v>30035</v>
      </c>
      <c r="H34">
        <f>Dwelling_Summary.csv!G33</f>
        <v>43923.6</v>
      </c>
      <c r="I34">
        <f>Dwelling_Summary.csv!H33</f>
        <v>12566</v>
      </c>
      <c r="J34">
        <f>Dwelling_Summary.csv!I33</f>
        <v>8079</v>
      </c>
      <c r="K34">
        <f>Dwelling_Summary.csv!J33</f>
        <v>9521</v>
      </c>
      <c r="L34">
        <f>Dwelling_Summary.csv!K33</f>
        <v>16044</v>
      </c>
      <c r="M34">
        <f>Dwelling_Summary.csv!L33</f>
        <v>18882</v>
      </c>
      <c r="N34">
        <f>Dwelling_Summary.csv!M33</f>
        <v>18833</v>
      </c>
      <c r="O34">
        <f>Dwelling_Summary.csv!N33</f>
        <v>14093</v>
      </c>
      <c r="P34">
        <f>Dwelling_Summary.csv!O33</f>
        <v>806</v>
      </c>
      <c r="Q34">
        <f>Dwelling_Summary.csv!P33</f>
        <v>155</v>
      </c>
      <c r="R34">
        <f>Dwelling_Summary.csv!Q33</f>
        <v>7272</v>
      </c>
      <c r="S34">
        <f>Dwelling_Summary.csv!R33</f>
        <v>6339</v>
      </c>
      <c r="T34">
        <f>Dwelling_Summary.csv!S33</f>
        <v>167</v>
      </c>
      <c r="U34">
        <f>Dwelling_Summary.csv!T33</f>
        <v>959</v>
      </c>
    </row>
    <row r="35" spans="1:21" x14ac:dyDescent="0.25">
      <c r="A35" t="s">
        <v>42</v>
      </c>
      <c r="B35" t="s">
        <v>57</v>
      </c>
      <c r="C35">
        <f>Dwelling_Summary.csv!B34</f>
        <v>0</v>
      </c>
      <c r="D35">
        <f>Dwelling_Summary.csv!C34</f>
        <v>0</v>
      </c>
      <c r="E35">
        <f>Dwelling_Summary.csv!D34</f>
        <v>0</v>
      </c>
      <c r="F35">
        <f>Dwelling_Summary.csv!E34</f>
        <v>0</v>
      </c>
      <c r="G35">
        <f>Dwelling_Summary.csv!F34</f>
        <v>46168.2</v>
      </c>
      <c r="H35">
        <f>Dwelling_Summary.csv!G34</f>
        <v>21604.2</v>
      </c>
      <c r="I35">
        <f>Dwelling_Summary.csv!H34</f>
        <v>86625</v>
      </c>
      <c r="J35">
        <f>Dwelling_Summary.csv!I34</f>
        <v>0</v>
      </c>
      <c r="K35">
        <f>Dwelling_Summary.csv!J34</f>
        <v>0</v>
      </c>
      <c r="L35">
        <f>Dwelling_Summary.csv!K34</f>
        <v>0</v>
      </c>
      <c r="M35">
        <f>Dwelling_Summary.csv!L34</f>
        <v>0</v>
      </c>
      <c r="N35">
        <f>Dwelling_Summary.csv!M34</f>
        <v>24793.199999999899</v>
      </c>
      <c r="O35">
        <f>Dwelling_Summary.csv!N34</f>
        <v>2526.2999999999902</v>
      </c>
      <c r="P35">
        <f>Dwelling_Summary.csv!O34</f>
        <v>0</v>
      </c>
      <c r="Q35">
        <f>Dwelling_Summary.csv!P34</f>
        <v>0</v>
      </c>
      <c r="R35">
        <f>Dwelling_Summary.csv!Q34</f>
        <v>0</v>
      </c>
      <c r="S35">
        <f>Dwelling_Summary.csv!R34</f>
        <v>0</v>
      </c>
      <c r="T35">
        <f>Dwelling_Summary.csv!S34</f>
        <v>0</v>
      </c>
      <c r="U35">
        <f>Dwelling_Summary.csv!T34</f>
        <v>0</v>
      </c>
    </row>
    <row r="36" spans="1:21" x14ac:dyDescent="0.25">
      <c r="A36" t="s">
        <v>43</v>
      </c>
      <c r="B36" t="s">
        <v>57</v>
      </c>
      <c r="C36">
        <f>Dwelling_Summary.csv!B35</f>
        <v>9124.9</v>
      </c>
      <c r="D36">
        <f>Dwelling_Summary.csv!C35</f>
        <v>4827.49999999999</v>
      </c>
      <c r="E36">
        <f>Dwelling_Summary.csv!D35</f>
        <v>116199.899999999</v>
      </c>
      <c r="F36">
        <f>Dwelling_Summary.csv!E35</f>
        <v>281599.19999999902</v>
      </c>
      <c r="G36">
        <f>Dwelling_Summary.csv!F35</f>
        <v>37276.300000000003</v>
      </c>
      <c r="H36">
        <f>Dwelling_Summary.csv!G35</f>
        <v>29593.499999999902</v>
      </c>
      <c r="I36">
        <f>Dwelling_Summary.csv!H35</f>
        <v>384895.19999999902</v>
      </c>
      <c r="J36">
        <f>Dwelling_Summary.csv!I35</f>
        <v>85720.7</v>
      </c>
      <c r="K36">
        <f>Dwelling_Summary.csv!J35</f>
        <v>73336.799999999901</v>
      </c>
      <c r="L36">
        <f>Dwelling_Summary.csv!K35</f>
        <v>48327.299999999901</v>
      </c>
      <c r="M36">
        <f>Dwelling_Summary.csv!L35</f>
        <v>63317.3</v>
      </c>
      <c r="N36">
        <f>Dwelling_Summary.csv!M35</f>
        <v>164072.19999999899</v>
      </c>
      <c r="O36">
        <f>Dwelling_Summary.csv!N35</f>
        <v>61662</v>
      </c>
      <c r="P36">
        <f>Dwelling_Summary.csv!O35</f>
        <v>57043.8</v>
      </c>
      <c r="Q36">
        <f>Dwelling_Summary.csv!P35</f>
        <v>16421.3999999999</v>
      </c>
      <c r="R36">
        <f>Dwelling_Summary.csv!Q35</f>
        <v>0</v>
      </c>
      <c r="S36">
        <f>Dwelling_Summary.csv!R35</f>
        <v>0</v>
      </c>
      <c r="T36">
        <f>Dwelling_Summary.csv!S35</f>
        <v>8944.5</v>
      </c>
      <c r="U36">
        <f>Dwelling_Summary.csv!T35</f>
        <v>10307.199999999901</v>
      </c>
    </row>
    <row r="37" spans="1:21" x14ac:dyDescent="0.25">
      <c r="A37" t="s">
        <v>44</v>
      </c>
      <c r="B37" t="s">
        <v>57</v>
      </c>
      <c r="C37">
        <f>Dwelling_Summary.csv!B36</f>
        <v>8355.9</v>
      </c>
      <c r="D37">
        <f>Dwelling_Summary.csv!C36</f>
        <v>5241.2999999999902</v>
      </c>
      <c r="E37">
        <f>Dwelling_Summary.csv!D36</f>
        <v>6456.7</v>
      </c>
      <c r="F37">
        <f>Dwelling_Summary.csv!E36</f>
        <v>108307.5</v>
      </c>
      <c r="G37">
        <f>Dwelling_Summary.csv!F36</f>
        <v>18189.5</v>
      </c>
      <c r="H37">
        <f>Dwelling_Summary.csv!G36</f>
        <v>30172.8999999999</v>
      </c>
      <c r="I37">
        <f>Dwelling_Summary.csv!H36</f>
        <v>53590.3</v>
      </c>
      <c r="J37">
        <f>Dwelling_Summary.csv!I36</f>
        <v>4513.6999999999898</v>
      </c>
      <c r="K37">
        <f>Dwelling_Summary.csv!J36</f>
        <v>12940.3999999999</v>
      </c>
      <c r="L37">
        <f>Dwelling_Summary.csv!K36</f>
        <v>41768</v>
      </c>
      <c r="M37">
        <f>Dwelling_Summary.csv!L36</f>
        <v>60954.3999999999</v>
      </c>
      <c r="N37">
        <f>Dwelling_Summary.csv!M36</f>
        <v>5767.8999999999896</v>
      </c>
      <c r="O37">
        <f>Dwelling_Summary.csv!N36</f>
        <v>4338.2</v>
      </c>
      <c r="P37">
        <f>Dwelling_Summary.csv!O36</f>
        <v>3090.0999999999899</v>
      </c>
      <c r="Q37">
        <f>Dwelling_Summary.csv!P36</f>
        <v>4163.49999999999</v>
      </c>
      <c r="R37">
        <f>Dwelling_Summary.csv!Q36</f>
        <v>0</v>
      </c>
      <c r="S37">
        <f>Dwelling_Summary.csv!R36</f>
        <v>0</v>
      </c>
      <c r="T37">
        <f>Dwelling_Summary.csv!S36</f>
        <v>9700.5</v>
      </c>
      <c r="U37">
        <f>Dwelling_Summary.csv!T36</f>
        <v>12213.299999999899</v>
      </c>
    </row>
    <row r="38" spans="1:21" x14ac:dyDescent="0.25">
      <c r="A38" t="s">
        <v>45</v>
      </c>
      <c r="B38" t="s">
        <v>57</v>
      </c>
      <c r="C38">
        <f>Dwelling_Summary.csv!B37</f>
        <v>8172.8</v>
      </c>
      <c r="D38">
        <f>Dwelling_Summary.csv!C37</f>
        <v>3434</v>
      </c>
      <c r="E38">
        <f>Dwelling_Summary.csv!D37</f>
        <v>6456.7</v>
      </c>
      <c r="F38">
        <f>Dwelling_Summary.csv!E37</f>
        <v>43322.7</v>
      </c>
      <c r="G38">
        <f>Dwelling_Summary.csv!F37</f>
        <v>18049.199999999899</v>
      </c>
      <c r="H38">
        <f>Dwelling_Summary.csv!G37</f>
        <v>26757.4</v>
      </c>
      <c r="I38">
        <f>Dwelling_Summary.csv!H37</f>
        <v>0</v>
      </c>
      <c r="J38">
        <f>Dwelling_Summary.csv!I37</f>
        <v>0</v>
      </c>
      <c r="K38">
        <f>Dwelling_Summary.csv!J37</f>
        <v>0</v>
      </c>
      <c r="L38">
        <f>Dwelling_Summary.csv!K37</f>
        <v>36230.699999999997</v>
      </c>
      <c r="M38">
        <f>Dwelling_Summary.csv!L37</f>
        <v>28413.7</v>
      </c>
      <c r="N38">
        <f>Dwelling_Summary.csv!M37</f>
        <v>0</v>
      </c>
      <c r="O38">
        <f>Dwelling_Summary.csv!N37</f>
        <v>0</v>
      </c>
      <c r="P38">
        <f>Dwelling_Summary.csv!O37</f>
        <v>2231.7999999999902</v>
      </c>
      <c r="Q38">
        <f>Dwelling_Summary.csv!P37</f>
        <v>175.099999999999</v>
      </c>
      <c r="R38">
        <f>Dwelling_Summary.csv!Q37</f>
        <v>0</v>
      </c>
      <c r="S38">
        <f>Dwelling_Summary.csv!R37</f>
        <v>0</v>
      </c>
      <c r="T38">
        <f>Dwelling_Summary.csv!S37</f>
        <v>3645.6</v>
      </c>
      <c r="U38">
        <f>Dwelling_Summary.csv!T37</f>
        <v>5351.7999999999902</v>
      </c>
    </row>
    <row r="39" spans="1:21" x14ac:dyDescent="0.25">
      <c r="A39" t="s">
        <v>46</v>
      </c>
      <c r="B39" t="s">
        <v>57</v>
      </c>
      <c r="C39">
        <f>Dwelling_Summary.csv!B38</f>
        <v>5231.2</v>
      </c>
      <c r="D39">
        <f>Dwelling_Summary.csv!C38</f>
        <v>6232.4</v>
      </c>
      <c r="E39">
        <f>Dwelling_Summary.csv!D38</f>
        <v>24154.1</v>
      </c>
      <c r="F39">
        <f>Dwelling_Summary.csv!E38</f>
        <v>72439.699999999895</v>
      </c>
      <c r="G39">
        <f>Dwelling_Summary.csv!F38</f>
        <v>134430.49999999901</v>
      </c>
      <c r="H39">
        <f>Dwelling_Summary.csv!G38</f>
        <v>131873.5</v>
      </c>
      <c r="I39">
        <f>Dwelling_Summary.csv!H38</f>
        <v>21318.799999999999</v>
      </c>
      <c r="J39">
        <f>Dwelling_Summary.csv!I38</f>
        <v>8955.8999999999905</v>
      </c>
      <c r="K39">
        <f>Dwelling_Summary.csv!J38</f>
        <v>3231.9</v>
      </c>
      <c r="L39">
        <f>Dwelling_Summary.csv!K38</f>
        <v>113386.1</v>
      </c>
      <c r="M39">
        <f>Dwelling_Summary.csv!L38</f>
        <v>36715.1</v>
      </c>
      <c r="N39">
        <f>Dwelling_Summary.csv!M38</f>
        <v>36930.400000000001</v>
      </c>
      <c r="O39">
        <f>Dwelling_Summary.csv!N38</f>
        <v>75204.2</v>
      </c>
      <c r="P39">
        <f>Dwelling_Summary.csv!O38</f>
        <v>34880.099999999897</v>
      </c>
      <c r="Q39">
        <f>Dwelling_Summary.csv!P38</f>
        <v>6776.4</v>
      </c>
      <c r="R39">
        <f>Dwelling_Summary.csv!Q38</f>
        <v>49295.999999999898</v>
      </c>
      <c r="S39">
        <f>Dwelling_Summary.csv!R38</f>
        <v>41331.199999999997</v>
      </c>
      <c r="T39">
        <f>Dwelling_Summary.csv!S38</f>
        <v>8100.5999999999904</v>
      </c>
      <c r="U39">
        <f>Dwelling_Summary.csv!T38</f>
        <v>7818.2999999999902</v>
      </c>
    </row>
    <row r="40" spans="1:21" x14ac:dyDescent="0.25">
      <c r="A40" t="s">
        <v>47</v>
      </c>
      <c r="B40" t="s">
        <v>57</v>
      </c>
      <c r="C40">
        <f>Dwelling_Summary.csv!B39</f>
        <v>0</v>
      </c>
      <c r="D40">
        <f>Dwelling_Summary.csv!C39</f>
        <v>0</v>
      </c>
      <c r="E40">
        <f>Dwelling_Summary.csv!D39</f>
        <v>0</v>
      </c>
      <c r="F40">
        <f>Dwelling_Summary.csv!E39</f>
        <v>0</v>
      </c>
      <c r="G40">
        <f>Dwelling_Summary.csv!F39</f>
        <v>0</v>
      </c>
      <c r="H40">
        <f>Dwelling_Summary.csv!G39</f>
        <v>0</v>
      </c>
      <c r="I40">
        <f>Dwelling_Summary.csv!H39</f>
        <v>0</v>
      </c>
      <c r="J40">
        <f>Dwelling_Summary.csv!I39</f>
        <v>0</v>
      </c>
      <c r="K40">
        <f>Dwelling_Summary.csv!J39</f>
        <v>0</v>
      </c>
      <c r="L40">
        <f>Dwelling_Summary.csv!K39</f>
        <v>0</v>
      </c>
      <c r="M40">
        <f>Dwelling_Summary.csv!L39</f>
        <v>0</v>
      </c>
      <c r="N40">
        <f>Dwelling_Summary.csv!M39</f>
        <v>0</v>
      </c>
      <c r="O40">
        <f>Dwelling_Summary.csv!N39</f>
        <v>0</v>
      </c>
      <c r="P40">
        <f>Dwelling_Summary.csv!O39</f>
        <v>0</v>
      </c>
      <c r="Q40">
        <f>Dwelling_Summary.csv!P39</f>
        <v>0</v>
      </c>
      <c r="R40">
        <f>Dwelling_Summary.csv!Q39</f>
        <v>0</v>
      </c>
      <c r="S40">
        <f>Dwelling_Summary.csv!R39</f>
        <v>0</v>
      </c>
      <c r="T40">
        <f>Dwelling_Summary.csv!S39</f>
        <v>0</v>
      </c>
      <c r="U40">
        <f>Dwelling_Summary.csv!T39</f>
        <v>0</v>
      </c>
    </row>
    <row r="41" spans="1:21" x14ac:dyDescent="0.25">
      <c r="A41" t="s">
        <v>48</v>
      </c>
      <c r="B41" t="s">
        <v>57</v>
      </c>
      <c r="C41">
        <f>Dwelling_Summary.csv!B40</f>
        <v>3179.8</v>
      </c>
      <c r="D41">
        <f>Dwelling_Summary.csv!C40</f>
        <v>6232.4</v>
      </c>
      <c r="E41">
        <f>Dwelling_Summary.csv!D40</f>
        <v>1272.2</v>
      </c>
      <c r="F41">
        <f>Dwelling_Summary.csv!E40</f>
        <v>12783.6</v>
      </c>
      <c r="G41">
        <f>Dwelling_Summary.csv!F40</f>
        <v>36075.800000000003</v>
      </c>
      <c r="H41">
        <f>Dwelling_Summary.csv!G40</f>
        <v>80397.799999999901</v>
      </c>
      <c r="I41">
        <f>Dwelling_Summary.csv!H40</f>
        <v>21318.799999999999</v>
      </c>
      <c r="J41">
        <f>Dwelling_Summary.csv!I40</f>
        <v>995.1</v>
      </c>
      <c r="K41">
        <f>Dwelling_Summary.csv!J40</f>
        <v>359.1</v>
      </c>
      <c r="L41">
        <f>Dwelling_Summary.csv!K40</f>
        <v>80062.399999999994</v>
      </c>
      <c r="M41">
        <f>Dwelling_Summary.csv!L40</f>
        <v>31487</v>
      </c>
      <c r="N41">
        <f>Dwelling_Summary.csv!M40</f>
        <v>701.9</v>
      </c>
      <c r="O41">
        <f>Dwelling_Summary.csv!N40</f>
        <v>2180</v>
      </c>
      <c r="P41">
        <f>Dwelling_Summary.csv!O40</f>
        <v>2235</v>
      </c>
      <c r="Q41">
        <f>Dwelling_Summary.csv!P40</f>
        <v>1164.5</v>
      </c>
      <c r="R41">
        <f>Dwelling_Summary.csv!Q40</f>
        <v>12064.8999999999</v>
      </c>
      <c r="S41">
        <f>Dwelling_Summary.csv!R40</f>
        <v>12804</v>
      </c>
      <c r="T41">
        <f>Dwelling_Summary.csv!S40</f>
        <v>7275.9</v>
      </c>
      <c r="U41">
        <f>Dwelling_Summary.csv!T40</f>
        <v>8147.99999999999</v>
      </c>
    </row>
    <row r="42" spans="1:21" x14ac:dyDescent="0.25">
      <c r="A42" t="s">
        <v>49</v>
      </c>
      <c r="B42" t="s">
        <v>57</v>
      </c>
      <c r="C42">
        <f>Dwelling_Summary.csv!B41</f>
        <v>1937</v>
      </c>
      <c r="D42">
        <f>Dwelling_Summary.csv!C41</f>
        <v>0</v>
      </c>
      <c r="E42">
        <f>Dwelling_Summary.csv!D41</f>
        <v>5029.6999999999898</v>
      </c>
      <c r="F42">
        <f>Dwelling_Summary.csv!E41</f>
        <v>15832.199999999901</v>
      </c>
      <c r="G42">
        <f>Dwelling_Summary.csv!F41</f>
        <v>3806</v>
      </c>
      <c r="H42">
        <f>Dwelling_Summary.csv!G41</f>
        <v>1634</v>
      </c>
      <c r="I42">
        <f>Dwelling_Summary.csv!H41</f>
        <v>80561</v>
      </c>
      <c r="J42">
        <f>Dwelling_Summary.csv!I41</f>
        <v>10816.9999999999</v>
      </c>
      <c r="K42">
        <f>Dwelling_Summary.csv!J41</f>
        <v>2558.6</v>
      </c>
      <c r="L42">
        <f>Dwelling_Summary.csv!K41</f>
        <v>0</v>
      </c>
      <c r="M42">
        <f>Dwelling_Summary.csv!L41</f>
        <v>0</v>
      </c>
      <c r="N42">
        <f>Dwelling_Summary.csv!M41</f>
        <v>6360.3</v>
      </c>
      <c r="O42">
        <f>Dwelling_Summary.csv!N41</f>
        <v>3487.0999999999899</v>
      </c>
      <c r="P42">
        <f>Dwelling_Summary.csv!O41</f>
        <v>1655.3999999999901</v>
      </c>
      <c r="Q42">
        <f>Dwelling_Summary.csv!P41</f>
        <v>433.7</v>
      </c>
      <c r="R42">
        <f>Dwelling_Summary.csv!Q41</f>
        <v>41826</v>
      </c>
      <c r="S42">
        <f>Dwelling_Summary.csv!R41</f>
        <v>13580</v>
      </c>
      <c r="T42">
        <f>Dwelling_Summary.csv!S41</f>
        <v>157.1</v>
      </c>
      <c r="U42">
        <f>Dwelling_Summary.csv!T41</f>
        <v>579.1</v>
      </c>
    </row>
    <row r="47" spans="1:21" x14ac:dyDescent="0.25">
      <c r="B47" t="s">
        <v>75</v>
      </c>
      <c r="C47" t="s">
        <v>76</v>
      </c>
      <c r="D47" t="s">
        <v>77</v>
      </c>
      <c r="E47" t="s">
        <v>78</v>
      </c>
      <c r="F47" t="s">
        <v>79</v>
      </c>
      <c r="G47" t="s">
        <v>80</v>
      </c>
      <c r="H47" t="s">
        <v>82</v>
      </c>
      <c r="I47" t="s">
        <v>83</v>
      </c>
      <c r="J47" t="s">
        <v>84</v>
      </c>
      <c r="K47" t="s">
        <v>85</v>
      </c>
      <c r="L47" t="s">
        <v>86</v>
      </c>
      <c r="M47" t="s">
        <v>87</v>
      </c>
    </row>
    <row r="48" spans="1:21" x14ac:dyDescent="0.25">
      <c r="B48" t="s">
        <v>51</v>
      </c>
      <c r="C48" s="5">
        <f>SUM(C3,C7:C10,C15,C16)</f>
        <v>10948.099999999999</v>
      </c>
      <c r="D48" s="5">
        <f>SUM(D3,D7:D10,D15,D16)</f>
        <v>2785.1</v>
      </c>
      <c r="E48" s="5">
        <f>SUM(E3:F3,E7:F10,E15:F15,E16:F16)</f>
        <v>851684.79999999888</v>
      </c>
      <c r="F48" s="5">
        <f>SUM(G3:H3,G7:H10,G15:H15,G16:H16)</f>
        <v>288985.89999999973</v>
      </c>
      <c r="G48" s="5">
        <f>SUM(I3,I7:I10,I15,I16)</f>
        <v>111223.79999999968</v>
      </c>
      <c r="H48" s="5">
        <f>SUM(J3:K3,J7:K10,J15:K15,J16:K16)</f>
        <v>160590.49999999991</v>
      </c>
      <c r="I48" s="5">
        <f>SUM(L3:M3,L7:M10,L15:M15,L16:M16)</f>
        <v>525676.89999999839</v>
      </c>
      <c r="J48" s="5">
        <f>SUM(N3:O3,N7:O10,N15:O15,N16:O16)</f>
        <v>21458.099999999955</v>
      </c>
      <c r="K48" s="5">
        <f>SUM(P3:Q3,P7:Q10,P15:Q15,P16:Q16)</f>
        <v>29065.599999999889</v>
      </c>
      <c r="L48" s="5">
        <f>SUM(R3:S3,R7:S10,R15:S15,R16:S16)</f>
        <v>50243.7</v>
      </c>
      <c r="M48" s="5">
        <f>SUM(T3:U3,T7:U10,T15:U15,T16:U16)</f>
        <v>32301.699999999881</v>
      </c>
      <c r="O48" s="5"/>
      <c r="Q48" s="5"/>
      <c r="S48" s="5"/>
      <c r="U48" s="5"/>
    </row>
    <row r="49" spans="2:21" x14ac:dyDescent="0.25">
      <c r="B49" t="s">
        <v>50</v>
      </c>
      <c r="C49" s="5">
        <f>SUM(C4:C6,C11:C14)</f>
        <v>3952.9999999999973</v>
      </c>
      <c r="D49" s="5">
        <f>SUM(D4:D6,D11:D14)</f>
        <v>448.59999999999997</v>
      </c>
      <c r="E49" s="5">
        <f>SUM(E4:F6,E11:F14)</f>
        <v>485422.1</v>
      </c>
      <c r="F49" s="5">
        <f>SUM(G4:H6,G11:H14)</f>
        <v>143521.39999999991</v>
      </c>
      <c r="G49" s="5">
        <f>SUM(I4:I6,I11:I14)</f>
        <v>58572.899999999994</v>
      </c>
      <c r="H49" s="5">
        <f>SUM(J4:K6,J11:K14)</f>
        <v>93031.499999999593</v>
      </c>
      <c r="I49" s="5">
        <f>SUM(L4:M6,L11:M14)</f>
        <v>153747.5999999996</v>
      </c>
      <c r="J49" s="5">
        <f>SUM(N4:O6,N11:O14)</f>
        <v>12664.799999999985</v>
      </c>
      <c r="K49" s="5">
        <f>SUM(P4:Q6,P11:Q14)</f>
        <v>36339.600000000006</v>
      </c>
      <c r="L49" s="5">
        <f>SUM(R4:S6,R11:S14)</f>
        <v>49897.999999999898</v>
      </c>
      <c r="M49" s="5">
        <f>SUM(T4:U6,T11:U14)</f>
        <v>5136.7</v>
      </c>
      <c r="O49" s="5"/>
      <c r="Q49" s="5"/>
      <c r="S49" s="5"/>
      <c r="U49" s="5"/>
    </row>
    <row r="50" spans="2:21" x14ac:dyDescent="0.25">
      <c r="B50" t="s">
        <v>72</v>
      </c>
      <c r="C50" s="5">
        <f>SUM(C17:C19)</f>
        <v>8964.5999999999804</v>
      </c>
      <c r="D50" s="5">
        <f>SUM(D17:D19)</f>
        <v>12971.5</v>
      </c>
      <c r="E50" s="5">
        <f>SUM(E17:F19)</f>
        <v>216225.0999999998</v>
      </c>
      <c r="F50" s="5">
        <f>SUM(G17:H19)</f>
        <v>402871.09999999887</v>
      </c>
      <c r="G50" s="5">
        <f>SUM(I17:I19)</f>
        <v>203337.1999999999</v>
      </c>
      <c r="H50" s="5">
        <f>SUM(J17:K19)</f>
        <v>87998.699999999808</v>
      </c>
      <c r="I50" s="5">
        <f>SUM(L17:M19)</f>
        <v>424149.29999999987</v>
      </c>
      <c r="J50" s="5">
        <f>SUM(N17:O19)</f>
        <v>74218.699999999983</v>
      </c>
      <c r="K50" s="5">
        <f>SUM(P17:Q19)</f>
        <v>135978.09999999989</v>
      </c>
      <c r="L50" s="5">
        <f>SUM(R17:S19)</f>
        <v>39395.499999999884</v>
      </c>
      <c r="M50" s="5">
        <f>SUM(T17:U19)</f>
        <v>31338.099999999897</v>
      </c>
      <c r="O50" s="5"/>
      <c r="Q50" s="5"/>
      <c r="S50" s="5"/>
      <c r="U50" s="5"/>
    </row>
    <row r="51" spans="2:21" x14ac:dyDescent="0.25">
      <c r="B51" t="s">
        <v>73</v>
      </c>
      <c r="C51" s="5">
        <f>SUM(C20:C22)</f>
        <v>4002.99999999998</v>
      </c>
      <c r="D51" s="5">
        <f>SUM(D20:D22)</f>
        <v>4323.3999999999787</v>
      </c>
      <c r="E51" s="5">
        <f>SUM(E20:F22)</f>
        <v>66193.799999999988</v>
      </c>
      <c r="F51" s="5">
        <f>SUM(G20:H22)</f>
        <v>220847.89999999991</v>
      </c>
      <c r="G51" s="5">
        <f>SUM(I20:I22)</f>
        <v>169447.5999999998</v>
      </c>
      <c r="H51" s="5">
        <f>SUM(J20:K22)</f>
        <v>69826.699999999983</v>
      </c>
      <c r="I51" s="5">
        <f>SUM(L20:M22)</f>
        <v>89951.499999999913</v>
      </c>
      <c r="J51" s="5">
        <f>SUM(N20:O22)</f>
        <v>29552.699999999877</v>
      </c>
      <c r="K51" s="5">
        <f>SUM(P20:Q22)</f>
        <v>133380.09999999992</v>
      </c>
      <c r="L51" s="5">
        <f>SUM(R20:S22)</f>
        <v>47575.499999999789</v>
      </c>
      <c r="M51" s="5">
        <f>SUM(T20:U22)</f>
        <v>8277.7999999999793</v>
      </c>
      <c r="O51" s="5"/>
      <c r="Q51" s="5"/>
      <c r="S51" s="5"/>
      <c r="U51" s="5"/>
    </row>
    <row r="52" spans="2:21" x14ac:dyDescent="0.25">
      <c r="B52" t="s">
        <v>56</v>
      </c>
      <c r="C52" s="5">
        <f>SUM(C23:C25)</f>
        <v>3653.7</v>
      </c>
      <c r="D52" s="5">
        <f>SUM(D23:D25)</f>
        <v>12975.599999999989</v>
      </c>
      <c r="E52" s="5">
        <f>SUM(E23:F25)</f>
        <v>536153.59999999998</v>
      </c>
      <c r="F52" s="5">
        <f>SUM(G23:H25)</f>
        <v>337430.29999999894</v>
      </c>
      <c r="G52" s="5">
        <f>SUM(I23:I25)</f>
        <v>222677.40000000002</v>
      </c>
      <c r="H52" s="5">
        <f>SUM(J23:K25)</f>
        <v>178983.39999999979</v>
      </c>
      <c r="I52" s="5">
        <f>SUM(L23:M25)</f>
        <v>482079.79999999993</v>
      </c>
      <c r="J52" s="5">
        <f>SUM(N23:O25)</f>
        <v>115233.6999999999</v>
      </c>
      <c r="K52" s="5">
        <f>SUM(P23:Q25)</f>
        <v>324882.49999999988</v>
      </c>
      <c r="L52" s="5">
        <f>SUM(R23:S25)</f>
        <v>386562.29999999882</v>
      </c>
      <c r="M52" s="5">
        <f>SUM(T23:U25)</f>
        <v>69026.999999999985</v>
      </c>
      <c r="O52" s="5"/>
      <c r="Q52" s="5"/>
      <c r="S52" s="5"/>
      <c r="U52" s="5"/>
    </row>
    <row r="53" spans="2:21" x14ac:dyDescent="0.25">
      <c r="B53" t="s">
        <v>55</v>
      </c>
      <c r="C53" s="5">
        <f>SUM(C26:C28)</f>
        <v>1983.899999999999</v>
      </c>
      <c r="D53" s="5">
        <f>SUM(D26:D28)</f>
        <v>2979.9999999999791</v>
      </c>
      <c r="E53" s="5">
        <f>SUM(E26:F28)</f>
        <v>264775.39999999991</v>
      </c>
      <c r="F53" s="5">
        <f>SUM(G26:H28)</f>
        <v>194180.09999999992</v>
      </c>
      <c r="G53" s="5">
        <f>SUM(I26:I28)</f>
        <v>243434.39999999903</v>
      </c>
      <c r="H53" s="5">
        <f>SUM(J26:K28)</f>
        <v>215614.2999999999</v>
      </c>
      <c r="I53" s="5">
        <f>SUM(L26:M28)</f>
        <v>89951.499999999913</v>
      </c>
      <c r="J53" s="5">
        <f>SUM(N26:O28)</f>
        <v>33653.499999999782</v>
      </c>
      <c r="K53" s="5">
        <f>SUM(P26:Q28)</f>
        <v>79352.7</v>
      </c>
      <c r="L53" s="5">
        <f>SUM(R26:S28)</f>
        <v>215136.4</v>
      </c>
      <c r="M53" s="5">
        <f>SUM(T26:U28)</f>
        <v>9073.2999999999902</v>
      </c>
      <c r="O53" s="5"/>
      <c r="Q53" s="5"/>
      <c r="S53" s="5"/>
      <c r="U53" s="5"/>
    </row>
    <row r="54" spans="2:21" x14ac:dyDescent="0.25">
      <c r="B54" t="s">
        <v>74</v>
      </c>
      <c r="C54" s="5">
        <f>SUM(C29:C30)</f>
        <v>0</v>
      </c>
      <c r="D54" s="5">
        <f>SUM(D29:D30)</f>
        <v>0</v>
      </c>
      <c r="E54" s="5">
        <f>SUM(E29:F30)</f>
        <v>61094</v>
      </c>
      <c r="F54" s="5">
        <f>SUM(G29:H30)</f>
        <v>0</v>
      </c>
      <c r="G54" s="5">
        <f>SUM(I29:I30)</f>
        <v>0</v>
      </c>
      <c r="H54" s="5">
        <f>SUM(J29:K30)</f>
        <v>627104.29999999912</v>
      </c>
      <c r="I54" s="5">
        <f>SUM(L29:M30)</f>
        <v>0</v>
      </c>
      <c r="J54" s="5">
        <f>SUM(N29:O30)</f>
        <v>75505.499999999796</v>
      </c>
      <c r="K54" s="5">
        <f>SUM(P29:Q30)</f>
        <v>16339.3</v>
      </c>
      <c r="L54" s="5">
        <f>SUM(R29:S30)</f>
        <v>210705.19999999987</v>
      </c>
      <c r="M54" s="5">
        <f>SUM(T29:U30)</f>
        <v>574.79999999999905</v>
      </c>
      <c r="O54" s="5"/>
      <c r="Q54" s="5"/>
      <c r="S54" s="5"/>
      <c r="U54" s="5"/>
    </row>
    <row r="55" spans="2:21" x14ac:dyDescent="0.25">
      <c r="B55" t="s">
        <v>52</v>
      </c>
      <c r="C55" s="5">
        <f>SUM(C31:C33)</f>
        <v>8172.1999999999898</v>
      </c>
      <c r="D55" s="5">
        <f>SUM(D31:D33)</f>
        <v>16222.8</v>
      </c>
      <c r="E55" s="5">
        <f>SUM(E31:F33)</f>
        <v>447894.19999999995</v>
      </c>
      <c r="F55" s="5">
        <f>SUM(G31:H33)</f>
        <v>385055.19999999891</v>
      </c>
      <c r="G55" s="5">
        <f>SUM(I31:I33)</f>
        <v>905508.70000000007</v>
      </c>
      <c r="H55" s="5">
        <f>SUM(J31:K33)</f>
        <v>183716.6</v>
      </c>
      <c r="I55" s="5">
        <f>SUM(L31:M33)</f>
        <v>355412.79999999981</v>
      </c>
      <c r="J55" s="5">
        <f>SUM(N31:O33)</f>
        <v>199373.19999999987</v>
      </c>
      <c r="K55" s="5">
        <f>SUM(P31:Q33)</f>
        <v>9487.1</v>
      </c>
      <c r="L55" s="5">
        <f>SUM(R31:S33)</f>
        <v>188839.30000000002</v>
      </c>
      <c r="M55" s="5">
        <f>SUM(T31:U33)</f>
        <v>73941.599999999904</v>
      </c>
      <c r="O55" s="5"/>
      <c r="Q55" s="5"/>
      <c r="S55" s="5"/>
      <c r="U55" s="5"/>
    </row>
    <row r="56" spans="2:21" x14ac:dyDescent="0.25">
      <c r="B56" t="s">
        <v>58</v>
      </c>
      <c r="C56" s="5">
        <f>SUM(C34)</f>
        <v>1558.4</v>
      </c>
      <c r="D56" s="5">
        <f>SUM(D34)</f>
        <v>262</v>
      </c>
      <c r="E56" s="5">
        <f>SUM(E34:F34)</f>
        <v>20699.3</v>
      </c>
      <c r="F56" s="5">
        <f>SUM(G34:H34)</f>
        <v>73958.600000000006</v>
      </c>
      <c r="G56" s="5">
        <f>SUM(I34)</f>
        <v>12566</v>
      </c>
      <c r="H56" s="5">
        <f>SUM(J34:K34)</f>
        <v>17600</v>
      </c>
      <c r="I56" s="5">
        <f>SUM(L34:M34)</f>
        <v>34926</v>
      </c>
      <c r="J56" s="5">
        <f>SUM(N34:O34)</f>
        <v>32926</v>
      </c>
      <c r="K56" s="5">
        <f>SUM(P34:Q34)</f>
        <v>961</v>
      </c>
      <c r="L56" s="5">
        <f>SUM(R34:S34)</f>
        <v>13611</v>
      </c>
      <c r="M56" s="5">
        <f>SUM(T34:U34)</f>
        <v>1126</v>
      </c>
      <c r="O56" s="5"/>
      <c r="Q56" s="5"/>
      <c r="S56" s="5"/>
      <c r="U56" s="5"/>
    </row>
    <row r="57" spans="2:21" x14ac:dyDescent="0.25">
      <c r="B57" t="s">
        <v>57</v>
      </c>
      <c r="C57" s="5">
        <f>SUM(C35:C42)</f>
        <v>36001.599999999999</v>
      </c>
      <c r="D57" s="5">
        <f>SUM(D35:D42)</f>
        <v>25967.599999999984</v>
      </c>
      <c r="E57" s="5">
        <f>SUM(E35:F42)</f>
        <v>693854.19999999774</v>
      </c>
      <c r="F57" s="5">
        <f>SUM(G35:H42)</f>
        <v>616028.79999999865</v>
      </c>
      <c r="G57" s="5">
        <f>SUM(I35:I42)</f>
        <v>648309.09999999916</v>
      </c>
      <c r="H57" s="5">
        <f>SUM(J35:K42)</f>
        <v>203429.19999999969</v>
      </c>
      <c r="I57" s="5">
        <f>SUM(L35:M42)</f>
        <v>540661.99999999988</v>
      </c>
      <c r="J57" s="5">
        <f>SUM(N35:O42)</f>
        <v>388023.69999999891</v>
      </c>
      <c r="K57" s="5">
        <f>SUM(P35:Q42)</f>
        <v>130270.79999999974</v>
      </c>
      <c r="L57" s="5">
        <f>SUM(R35:S42)</f>
        <v>170902.0999999998</v>
      </c>
      <c r="M57" s="5">
        <f>SUM(T35:U42)</f>
        <v>82241.899999999761</v>
      </c>
      <c r="O57" s="5"/>
      <c r="Q57" s="5"/>
      <c r="S57" s="5"/>
      <c r="U57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workbookViewId="0">
      <selection activeCell="A2" sqref="A2"/>
    </sheetView>
  </sheetViews>
  <sheetFormatPr defaultRowHeight="15.75" x14ac:dyDescent="0.25"/>
  <cols>
    <col min="1" max="1" width="28.375" bestFit="1" customWidth="1"/>
    <col min="2" max="2" width="28.375" customWidth="1"/>
    <col min="4" max="4" width="29.5" bestFit="1" customWidth="1"/>
  </cols>
  <sheetData>
    <row r="1" spans="1:1" x14ac:dyDescent="0.25">
      <c r="A1" t="s">
        <v>0</v>
      </c>
    </row>
    <row r="34" spans="1:3" x14ac:dyDescent="0.25">
      <c r="A34" s="6"/>
      <c r="C34" s="7"/>
    </row>
    <row r="35" spans="1:3" x14ac:dyDescent="0.25">
      <c r="A35" s="6"/>
      <c r="C35" s="7"/>
    </row>
    <row r="36" spans="1:3" x14ac:dyDescent="0.25">
      <c r="A36" s="6"/>
      <c r="C36" s="7"/>
    </row>
    <row r="37" spans="1:3" x14ac:dyDescent="0.25">
      <c r="A37" s="6"/>
      <c r="C37" s="7"/>
    </row>
    <row r="38" spans="1:3" x14ac:dyDescent="0.25">
      <c r="A38" s="6"/>
      <c r="C38" s="7"/>
    </row>
    <row r="39" spans="1:3" x14ac:dyDescent="0.25">
      <c r="A39" s="6"/>
      <c r="C39" s="7"/>
    </row>
    <row r="40" spans="1:3" x14ac:dyDescent="0.25">
      <c r="A40" s="6"/>
      <c r="C40" s="7"/>
    </row>
    <row r="41" spans="1:3" x14ac:dyDescent="0.25">
      <c r="A41" s="6"/>
      <c r="C41" s="7"/>
    </row>
    <row r="42" spans="1:3" x14ac:dyDescent="0.25">
      <c r="A42" s="6"/>
      <c r="C42" s="7"/>
    </row>
    <row r="43" spans="1:3" x14ac:dyDescent="0.25">
      <c r="A43" s="6"/>
      <c r="C43" s="7"/>
    </row>
    <row r="44" spans="1:3" x14ac:dyDescent="0.25">
      <c r="A44" s="6"/>
      <c r="C44" s="7"/>
    </row>
    <row r="45" spans="1:3" x14ac:dyDescent="0.25">
      <c r="A45" s="6"/>
      <c r="C45" s="7"/>
    </row>
    <row r="46" spans="1:3" x14ac:dyDescent="0.25">
      <c r="A46" s="6"/>
      <c r="C46" s="7"/>
    </row>
    <row r="47" spans="1:3" x14ac:dyDescent="0.25">
      <c r="A47" s="6"/>
      <c r="C47" s="7"/>
    </row>
    <row r="48" spans="1:3" x14ac:dyDescent="0.25">
      <c r="A48" s="6"/>
      <c r="C48" s="7"/>
    </row>
    <row r="49" spans="1:3" x14ac:dyDescent="0.25">
      <c r="A49" s="6"/>
      <c r="C49" s="7"/>
    </row>
    <row r="50" spans="1:3" x14ac:dyDescent="0.25">
      <c r="A50" s="6"/>
      <c r="C50" s="7"/>
    </row>
    <row r="51" spans="1:3" x14ac:dyDescent="0.25">
      <c r="A51" s="6"/>
      <c r="C51" s="7"/>
    </row>
    <row r="52" spans="1:3" x14ac:dyDescent="0.25">
      <c r="A52" s="6"/>
      <c r="C52" s="7"/>
    </row>
    <row r="53" spans="1:3" x14ac:dyDescent="0.25">
      <c r="A53" s="6"/>
      <c r="C53" s="7"/>
    </row>
    <row r="54" spans="1:3" x14ac:dyDescent="0.25">
      <c r="A54" s="6"/>
      <c r="C54" s="7"/>
    </row>
    <row r="55" spans="1:3" x14ac:dyDescent="0.25">
      <c r="A55" s="6"/>
      <c r="C55" s="7"/>
    </row>
    <row r="56" spans="1:3" x14ac:dyDescent="0.25">
      <c r="A56" s="6"/>
      <c r="C56" s="7"/>
    </row>
    <row r="57" spans="1:3" x14ac:dyDescent="0.25">
      <c r="A57" s="6"/>
      <c r="C57" s="7"/>
    </row>
    <row r="58" spans="1:3" x14ac:dyDescent="0.25">
      <c r="A58" s="6"/>
      <c r="C58" s="7"/>
    </row>
    <row r="59" spans="1:3" x14ac:dyDescent="0.25">
      <c r="A59" s="6"/>
      <c r="C59" s="7"/>
    </row>
    <row r="60" spans="1:3" x14ac:dyDescent="0.25">
      <c r="A60" s="6"/>
      <c r="C60" s="7"/>
    </row>
    <row r="61" spans="1:3" x14ac:dyDescent="0.25">
      <c r="A61" s="6"/>
      <c r="C61" s="7"/>
    </row>
    <row r="62" spans="1:3" x14ac:dyDescent="0.25">
      <c r="A62" s="6"/>
      <c r="C62" s="7"/>
    </row>
    <row r="63" spans="1:3" x14ac:dyDescent="0.25">
      <c r="A63" s="6"/>
      <c r="C63" s="7"/>
    </row>
    <row r="64" spans="1:3" x14ac:dyDescent="0.25">
      <c r="A64" s="6"/>
      <c r="C64" s="7"/>
    </row>
    <row r="65" spans="1:3" x14ac:dyDescent="0.25">
      <c r="A65" s="6"/>
      <c r="C65" s="7"/>
    </row>
    <row r="66" spans="1:3" x14ac:dyDescent="0.25">
      <c r="A66" s="6"/>
      <c r="C66" s="7"/>
    </row>
    <row r="67" spans="1:3" x14ac:dyDescent="0.25">
      <c r="A67" s="6"/>
      <c r="C67" s="7"/>
    </row>
    <row r="68" spans="1:3" x14ac:dyDescent="0.25">
      <c r="A68" s="6"/>
      <c r="C68" s="7"/>
    </row>
    <row r="69" spans="1:3" x14ac:dyDescent="0.25">
      <c r="A69" s="6"/>
      <c r="C6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Dwelling_Summary.csv</vt:lpstr>
      <vt:lpstr>Fractions</vt:lpstr>
      <vt:lpstr>bar_charts</vt:lpstr>
      <vt:lpstr>Ind&amp;Com_Summary.csv</vt:lpstr>
    </vt:vector>
  </TitlesOfParts>
  <Company>GEM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 Yepes</dc:creator>
  <cp:lastModifiedBy>GEM</cp:lastModifiedBy>
  <dcterms:created xsi:type="dcterms:W3CDTF">2017-02-28T15:42:24Z</dcterms:created>
  <dcterms:modified xsi:type="dcterms:W3CDTF">2017-03-28T15:49:23Z</dcterms:modified>
</cp:coreProperties>
</file>