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990" yWindow="90" windowWidth="19320" windowHeight="7905" tabRatio="601"/>
  </bookViews>
  <sheets>
    <sheet name="活动名" sheetId="2" r:id="rId1"/>
    <sheet name="备份" sheetId="3" state="hidden" r:id="rId2"/>
    <sheet name="报名名单" sheetId="1" r:id="rId3"/>
    <sheet name="人数汇总" sheetId="5" r:id="rId4"/>
    <sheet name="退团款备查" sheetId="6" r:id="rId5"/>
  </sheets>
  <definedNames>
    <definedName name="_xlnm._FilterDatabase" localSheetId="2" hidden="1">报名名单!$A$3:$AH$3374</definedName>
    <definedName name="_xlnm._FilterDatabase" localSheetId="1" hidden="1">备份!$B$2:$AB$1567</definedName>
    <definedName name="_xlnm._FilterDatabase" localSheetId="3" hidden="1">人数汇总!$A$3:$W$3</definedName>
    <definedName name="_xlnm._FilterDatabase" localSheetId="4" hidden="1">退团款备查!$A$3:$AA$312</definedName>
    <definedName name="滇西金秋">活动名!$G$4:$G$9</definedName>
    <definedName name="贵州精华游">活动名!$D$4:$D$27</definedName>
    <definedName name="海参崴深度游">活动名!$O$4:$O$7</definedName>
    <definedName name="昆大丽环线">活动名!$F$4:$F$15</definedName>
    <definedName name="渠道">活动名!$C$4:$C$44</definedName>
    <definedName name="全部路线">活动名!$D$3:$Q$3</definedName>
    <definedName name="收款方式">活动名!$A$4:$A$18</definedName>
    <definedName name="小众轻奢冰雪游">活动名!$L$4:$L$15</definedName>
    <definedName name="雪乡豪华游">活动名!$K$4:$K$21</definedName>
    <definedName name="雪乡摄影游">活动名!$P$4:$P$7</definedName>
    <definedName name="雪乡深度游A">活动名!$M$4:$M$92</definedName>
    <definedName name="雪乡深度游B">活动名!$N$4:$N$30</definedName>
    <definedName name="艳遇丽江">活动名!$E$4:$E$38</definedName>
    <definedName name="元阳摄影游">活动名!$I$4:$I$26</definedName>
    <definedName name="元阳深度摄影">活动名!$J$4:$J$9</definedName>
    <definedName name="元阳深度游">活动名!$H$4:$H$26</definedName>
  </definedNames>
  <calcPr calcId="124519"/>
</workbook>
</file>

<file path=xl/calcChain.xml><?xml version="1.0" encoding="utf-8"?>
<calcChain xmlns="http://schemas.openxmlformats.org/spreadsheetml/2006/main">
  <c r="P6" i="1"/>
  <c r="P7"/>
  <c r="P10"/>
  <c r="P11"/>
  <c r="L572" i="6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5" i="1"/>
  <c r="P5" s="1"/>
  <c r="L6"/>
  <c r="L7"/>
  <c r="L8"/>
  <c r="P8" s="1"/>
  <c r="L9"/>
  <c r="P9" s="1"/>
  <c r="L10"/>
  <c r="L11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4"/>
  <c r="P4" s="1"/>
  <c r="C2" l="1"/>
  <c r="A2"/>
  <c r="D2"/>
  <c r="Y34"/>
  <c r="R2"/>
  <c r="Q2"/>
  <c r="P2"/>
  <c r="Y10"/>
  <c r="Y11"/>
  <c r="Y9"/>
  <c r="Y1"/>
  <c r="K2"/>
  <c r="I2"/>
  <c r="D1" i="5"/>
  <c r="C1"/>
  <c r="G2" l="1"/>
  <c r="B2" l="1"/>
  <c r="W1"/>
  <c r="V1"/>
  <c r="U1"/>
  <c r="T1"/>
  <c r="S1"/>
  <c r="R1"/>
  <c r="Q1"/>
  <c r="P1"/>
  <c r="O1"/>
  <c r="M1"/>
  <c r="H1"/>
  <c r="G1"/>
  <c r="F1"/>
  <c r="S1567" i="3"/>
  <c r="S1566"/>
  <c r="S1565"/>
  <c r="S1564"/>
  <c r="S1563"/>
  <c r="S1562"/>
  <c r="S1561"/>
  <c r="S1560"/>
  <c r="S1559"/>
  <c r="S1558"/>
  <c r="S1557"/>
  <c r="S1556"/>
  <c r="S1555"/>
  <c r="S1554"/>
  <c r="S1553"/>
  <c r="S1552"/>
  <c r="S1551"/>
  <c r="S1550"/>
  <c r="S1549"/>
  <c r="S1548"/>
  <c r="S1547"/>
  <c r="S1546"/>
  <c r="S1545"/>
  <c r="S1544"/>
  <c r="S1543"/>
  <c r="S1542"/>
  <c r="S1541"/>
  <c r="S1540"/>
  <c r="S1539"/>
  <c r="S1538"/>
  <c r="S1537"/>
  <c r="S1536"/>
  <c r="S1535"/>
  <c r="S1534"/>
  <c r="S1533"/>
  <c r="S1532"/>
  <c r="S1531"/>
  <c r="S1530"/>
  <c r="S1529"/>
  <c r="S1528"/>
  <c r="S1527"/>
  <c r="S1526"/>
  <c r="S1525"/>
  <c r="S1524"/>
  <c r="S1523"/>
  <c r="S1522"/>
  <c r="S1521"/>
  <c r="S1520"/>
  <c r="S1519"/>
  <c r="S1518"/>
  <c r="S1517"/>
  <c r="S1516"/>
  <c r="S1515"/>
  <c r="S1514"/>
  <c r="S1513"/>
  <c r="S1512"/>
  <c r="S1511"/>
  <c r="S1510"/>
  <c r="S1509"/>
  <c r="S1508"/>
  <c r="S1507"/>
  <c r="S1506"/>
  <c r="S1505"/>
  <c r="S1504"/>
  <c r="S1503"/>
  <c r="S1502"/>
  <c r="S1501"/>
  <c r="S1500"/>
  <c r="S1499"/>
  <c r="S1498"/>
  <c r="S1497"/>
  <c r="S1496"/>
  <c r="S1495"/>
  <c r="S1494"/>
  <c r="S1493"/>
  <c r="S1492"/>
  <c r="S1491"/>
  <c r="S1490"/>
  <c r="S1489"/>
  <c r="S1488"/>
  <c r="S1487"/>
  <c r="S1486"/>
  <c r="S1485"/>
  <c r="S1484"/>
  <c r="S1483"/>
  <c r="S1482"/>
  <c r="S1481"/>
  <c r="S1480"/>
  <c r="S1479"/>
  <c r="S1478"/>
  <c r="S1477"/>
  <c r="S1476"/>
  <c r="S1475"/>
  <c r="S1474"/>
  <c r="S1473"/>
  <c r="S1472"/>
  <c r="S1471"/>
  <c r="S1470"/>
  <c r="S1469"/>
  <c r="S1468"/>
  <c r="S1467"/>
  <c r="S1466"/>
  <c r="S1465"/>
  <c r="S1464"/>
  <c r="S1463"/>
  <c r="S1462"/>
  <c r="S1461"/>
  <c r="S1460"/>
  <c r="S1459"/>
  <c r="S1458"/>
  <c r="S1457"/>
  <c r="S1456"/>
  <c r="S1455"/>
  <c r="S1454"/>
  <c r="S1453"/>
  <c r="S1452"/>
  <c r="S1451"/>
  <c r="S1450"/>
  <c r="S1449"/>
  <c r="S1448"/>
  <c r="S1447"/>
  <c r="S1446"/>
  <c r="S1445"/>
  <c r="S1444"/>
  <c r="S1443"/>
  <c r="S1442"/>
  <c r="S1441"/>
  <c r="S1440"/>
  <c r="S1439"/>
  <c r="S1438"/>
  <c r="S1437"/>
  <c r="S1436"/>
  <c r="S1435"/>
  <c r="S1434"/>
  <c r="S1433"/>
  <c r="S1432"/>
  <c r="S1431"/>
  <c r="S1430"/>
  <c r="S1429"/>
  <c r="S1428"/>
  <c r="S1427"/>
  <c r="S1426"/>
  <c r="S1425"/>
  <c r="S1424"/>
  <c r="S1423"/>
  <c r="S1422"/>
  <c r="S1421"/>
  <c r="S1420"/>
  <c r="S1419"/>
  <c r="S1418"/>
  <c r="S1417"/>
  <c r="S1416"/>
  <c r="S1415"/>
  <c r="S1414"/>
  <c r="S1413"/>
  <c r="S1412"/>
  <c r="S1411"/>
  <c r="S1410"/>
  <c r="S1409"/>
  <c r="S1408"/>
  <c r="S1407"/>
  <c r="S1406"/>
  <c r="S1405"/>
  <c r="S1404"/>
  <c r="S1403"/>
  <c r="S1402"/>
  <c r="S1401"/>
  <c r="S1400"/>
  <c r="S1399"/>
  <c r="S1398"/>
  <c r="S1397"/>
  <c r="S1396"/>
  <c r="S1395"/>
  <c r="S1394"/>
  <c r="S1393"/>
  <c r="S1392"/>
  <c r="S1391"/>
  <c r="S1390"/>
  <c r="S1389"/>
  <c r="S1388"/>
  <c r="S1387"/>
  <c r="S1386"/>
  <c r="S1385"/>
  <c r="S1384"/>
  <c r="S1383"/>
  <c r="S1382"/>
  <c r="S1381"/>
  <c r="S1380"/>
  <c r="S1379"/>
  <c r="S1378"/>
  <c r="S1377"/>
  <c r="S1376"/>
  <c r="S1375"/>
  <c r="S1374"/>
  <c r="S1373"/>
  <c r="S1372"/>
  <c r="S1371"/>
  <c r="S1370"/>
  <c r="S1369"/>
  <c r="S1368"/>
  <c r="S1367"/>
  <c r="S1366"/>
  <c r="S1365"/>
  <c r="S1364"/>
  <c r="S1363"/>
  <c r="S1362"/>
  <c r="S1361"/>
  <c r="S1360"/>
  <c r="S1359"/>
  <c r="S1358"/>
  <c r="S1357"/>
  <c r="S1356"/>
  <c r="S1355"/>
  <c r="S1354"/>
  <c r="S1353"/>
  <c r="S1352"/>
  <c r="S1351"/>
  <c r="S1350"/>
  <c r="S1349"/>
  <c r="S1348"/>
  <c r="S1347"/>
  <c r="S1346"/>
  <c r="S1345"/>
  <c r="S1344"/>
  <c r="S1343"/>
  <c r="S1342"/>
  <c r="S1341"/>
  <c r="S1340"/>
  <c r="S1339"/>
  <c r="S1338"/>
  <c r="S1337"/>
  <c r="S1336"/>
  <c r="S1335"/>
  <c r="S1334"/>
  <c r="S1333"/>
  <c r="S1332"/>
  <c r="S1331"/>
  <c r="S1330"/>
  <c r="S1329"/>
  <c r="S1328"/>
  <c r="S1327"/>
  <c r="S1326"/>
  <c r="S1325"/>
  <c r="S1324"/>
  <c r="S1323"/>
  <c r="S1322"/>
  <c r="S1321"/>
  <c r="S1320"/>
  <c r="S1319"/>
  <c r="S1318"/>
  <c r="S1317"/>
  <c r="S1316"/>
  <c r="S1315"/>
  <c r="S1314"/>
  <c r="S1313"/>
  <c r="S1312"/>
  <c r="S1311"/>
  <c r="S1310"/>
  <c r="S1309"/>
  <c r="S1308"/>
  <c r="S1307"/>
  <c r="S1306"/>
  <c r="S1305"/>
  <c r="S1304"/>
  <c r="S1303"/>
  <c r="S1302"/>
  <c r="S1301"/>
  <c r="S1300"/>
  <c r="S1299"/>
  <c r="S1298"/>
  <c r="S1297"/>
  <c r="S1296"/>
  <c r="S1295"/>
  <c r="S1294"/>
  <c r="S1293"/>
  <c r="S1292"/>
  <c r="S1291"/>
  <c r="S1290"/>
  <c r="S1289"/>
  <c r="S1288"/>
  <c r="S1287"/>
  <c r="S1286"/>
  <c r="S1285"/>
  <c r="S1284"/>
  <c r="S1283"/>
  <c r="S1282"/>
  <c r="S1281"/>
  <c r="S1280"/>
  <c r="S1279"/>
  <c r="S1278"/>
  <c r="S1277"/>
  <c r="S1276"/>
  <c r="S1275"/>
  <c r="S1274"/>
  <c r="S1273"/>
  <c r="S1272"/>
  <c r="S1271"/>
  <c r="S1270"/>
  <c r="S1269"/>
  <c r="S1268"/>
  <c r="S1267"/>
  <c r="S1266"/>
  <c r="S1265"/>
  <c r="S1264"/>
  <c r="S1263"/>
  <c r="S1262"/>
  <c r="S1261"/>
  <c r="S1260"/>
  <c r="S1259"/>
  <c r="S1258"/>
  <c r="S1257"/>
  <c r="S1256"/>
  <c r="S1255"/>
  <c r="S1254"/>
  <c r="S1253"/>
  <c r="S1252"/>
  <c r="S1251"/>
  <c r="S1250"/>
  <c r="S1249"/>
  <c r="S1248"/>
  <c r="S1247"/>
  <c r="S1246"/>
  <c r="S1245"/>
  <c r="S1244"/>
  <c r="S1243"/>
  <c r="S1242"/>
  <c r="S1241"/>
  <c r="S1240"/>
  <c r="S1239"/>
  <c r="S1238"/>
  <c r="S1237"/>
  <c r="S1236"/>
  <c r="S1235"/>
  <c r="S1234"/>
  <c r="S1233"/>
  <c r="S1232"/>
  <c r="S1231"/>
  <c r="S1230"/>
  <c r="S1229"/>
  <c r="S1228"/>
  <c r="S1227"/>
  <c r="S1226"/>
  <c r="S1225"/>
  <c r="S1224"/>
  <c r="S1223"/>
  <c r="S1222"/>
  <c r="S1221"/>
  <c r="S1220"/>
  <c r="S1219"/>
  <c r="S1218"/>
  <c r="S1217"/>
  <c r="S1216"/>
  <c r="S1215"/>
  <c r="S1214"/>
  <c r="S1213"/>
  <c r="S1212"/>
  <c r="S1211"/>
  <c r="S1210"/>
  <c r="S1209"/>
  <c r="S1208"/>
  <c r="S1207"/>
  <c r="S1206"/>
  <c r="S1205"/>
  <c r="S1204"/>
  <c r="S1203"/>
  <c r="S1202"/>
  <c r="S1201"/>
  <c r="S1200"/>
  <c r="S1199"/>
  <c r="S1198"/>
  <c r="S1197"/>
  <c r="S1196"/>
  <c r="S1195"/>
  <c r="S1194"/>
  <c r="S1193"/>
  <c r="S1192"/>
  <c r="S1191"/>
  <c r="S1190"/>
  <c r="S1189"/>
  <c r="S1188"/>
  <c r="S1187"/>
  <c r="S1186"/>
  <c r="S1185"/>
  <c r="S1184"/>
  <c r="S1183"/>
  <c r="S1182"/>
  <c r="S1181"/>
  <c r="S1180"/>
  <c r="S1179"/>
  <c r="S1178"/>
  <c r="S1177"/>
  <c r="S1176"/>
  <c r="S1175"/>
  <c r="S1174"/>
  <c r="S1173"/>
  <c r="S1172"/>
  <c r="S1171"/>
  <c r="S1170"/>
  <c r="S1169"/>
  <c r="S1168"/>
  <c r="S1167"/>
  <c r="S1166"/>
  <c r="S1165"/>
  <c r="S1164"/>
  <c r="S1163"/>
  <c r="S1162"/>
  <c r="S1161"/>
  <c r="S1160"/>
  <c r="S1159"/>
  <c r="S1158"/>
  <c r="S1157"/>
  <c r="S1156"/>
  <c r="S1155"/>
  <c r="S1154"/>
  <c r="S1153"/>
  <c r="S1152"/>
  <c r="S1151"/>
  <c r="S1150"/>
  <c r="S1149"/>
  <c r="S1148"/>
  <c r="S1147"/>
  <c r="S1146"/>
  <c r="S1145"/>
  <c r="S1144"/>
  <c r="S1143"/>
  <c r="S1142"/>
  <c r="S1141"/>
  <c r="S1140"/>
  <c r="S1139"/>
  <c r="S1138"/>
  <c r="S1137"/>
  <c r="S1136"/>
  <c r="S1135"/>
  <c r="S1134"/>
  <c r="S1133"/>
  <c r="S1132"/>
  <c r="S1131"/>
  <c r="S1130"/>
  <c r="S1129"/>
  <c r="S1128"/>
  <c r="S1127"/>
  <c r="S1126"/>
  <c r="S1125"/>
  <c r="S1124"/>
  <c r="S1123"/>
  <c r="S1122"/>
  <c r="S1121"/>
  <c r="S1120"/>
  <c r="S1119"/>
  <c r="S1118"/>
  <c r="S1117"/>
  <c r="S1116"/>
  <c r="S1115"/>
  <c r="S1114"/>
  <c r="S1113"/>
  <c r="S1112"/>
  <c r="S1111"/>
  <c r="S1110"/>
  <c r="S1109"/>
  <c r="S1108"/>
  <c r="S1107"/>
  <c r="S1106"/>
  <c r="S1105"/>
  <c r="S1104"/>
  <c r="S1103"/>
  <c r="S1102"/>
  <c r="S1101"/>
  <c r="S1100"/>
  <c r="S1099"/>
  <c r="S1098"/>
  <c r="S1097"/>
  <c r="S1096"/>
  <c r="S1095"/>
  <c r="S1094"/>
  <c r="S1093"/>
  <c r="S1092"/>
  <c r="S1091"/>
  <c r="S1090"/>
  <c r="S1089"/>
  <c r="S1088"/>
  <c r="S1087"/>
  <c r="S1086"/>
  <c r="S1085"/>
  <c r="S1084"/>
  <c r="S1083"/>
  <c r="S1082"/>
  <c r="S1081"/>
  <c r="S1080"/>
  <c r="S1079"/>
  <c r="S1078"/>
  <c r="S1077"/>
  <c r="S1076"/>
  <c r="S1075"/>
  <c r="S1074"/>
  <c r="S1073"/>
  <c r="S1072"/>
  <c r="S1071"/>
  <c r="S1070"/>
  <c r="S1069"/>
  <c r="S1068"/>
  <c r="S1067"/>
  <c r="S1066"/>
  <c r="S1065"/>
  <c r="S1064"/>
  <c r="S1063"/>
  <c r="S1062"/>
  <c r="S1061"/>
  <c r="S1060"/>
  <c r="S1059"/>
  <c r="S1058"/>
  <c r="S1057"/>
  <c r="S1056"/>
  <c r="S1055"/>
  <c r="S1054"/>
  <c r="S1053"/>
  <c r="S1052"/>
  <c r="S1051"/>
  <c r="S1050"/>
  <c r="S1049"/>
  <c r="S1048"/>
  <c r="S1047"/>
  <c r="S1046"/>
  <c r="S1045"/>
  <c r="S1044"/>
  <c r="S1043"/>
  <c r="S1042"/>
  <c r="S1041"/>
  <c r="S1040"/>
  <c r="S1039"/>
  <c r="S1038"/>
  <c r="S1037"/>
  <c r="S1036"/>
  <c r="S1035"/>
  <c r="S1034"/>
  <c r="S1033"/>
  <c r="S1032"/>
  <c r="S1031"/>
  <c r="S1030"/>
  <c r="S1029"/>
  <c r="S1028"/>
  <c r="S1027"/>
  <c r="S1026"/>
  <c r="S1025"/>
  <c r="S1024"/>
  <c r="S1023"/>
  <c r="S1022"/>
  <c r="S1021"/>
  <c r="S1020"/>
  <c r="S1019"/>
  <c r="S1018"/>
  <c r="S1017"/>
  <c r="S1016"/>
  <c r="S1015"/>
  <c r="S1014"/>
  <c r="S1013"/>
  <c r="S1012"/>
  <c r="S1011"/>
  <c r="S1010"/>
  <c r="S1009"/>
  <c r="S1008"/>
  <c r="S1007"/>
  <c r="S1006"/>
  <c r="S1005"/>
  <c r="S1004"/>
  <c r="S1003"/>
  <c r="S1002"/>
  <c r="S1001"/>
  <c r="S1000"/>
  <c r="S999"/>
  <c r="S998"/>
  <c r="S997"/>
  <c r="S996"/>
  <c r="S995"/>
  <c r="S994"/>
  <c r="S993"/>
  <c r="S992"/>
  <c r="S991"/>
  <c r="S990"/>
  <c r="S989"/>
  <c r="S988"/>
  <c r="S987"/>
  <c r="S986"/>
  <c r="S985"/>
  <c r="S984"/>
  <c r="S983"/>
  <c r="S982"/>
  <c r="S981"/>
  <c r="S980"/>
  <c r="S979"/>
  <c r="S978"/>
  <c r="S977"/>
  <c r="S976"/>
  <c r="S975"/>
  <c r="S974"/>
  <c r="S973"/>
  <c r="S972"/>
  <c r="S971"/>
  <c r="S970"/>
  <c r="S969"/>
  <c r="S968"/>
  <c r="S967"/>
  <c r="S966"/>
  <c r="S965"/>
  <c r="S964"/>
  <c r="S963"/>
  <c r="S962"/>
  <c r="S961"/>
  <c r="S960"/>
  <c r="S959"/>
  <c r="S958"/>
  <c r="S957"/>
  <c r="S956"/>
  <c r="S955"/>
  <c r="S954"/>
  <c r="S953"/>
  <c r="S952"/>
  <c r="S951"/>
  <c r="S950"/>
  <c r="S949"/>
  <c r="S948"/>
  <c r="S947"/>
  <c r="S946"/>
  <c r="S945"/>
  <c r="S944"/>
  <c r="S943"/>
  <c r="S942"/>
  <c r="S941"/>
  <c r="S940"/>
  <c r="S939"/>
  <c r="S938"/>
  <c r="S937"/>
  <c r="S936"/>
  <c r="S935"/>
  <c r="S934"/>
  <c r="S933"/>
  <c r="S932"/>
  <c r="S931"/>
  <c r="S930"/>
  <c r="S929"/>
  <c r="S928"/>
  <c r="S927"/>
  <c r="S926"/>
  <c r="S925"/>
  <c r="S924"/>
  <c r="S923"/>
  <c r="S922"/>
  <c r="S921"/>
  <c r="S920"/>
  <c r="S919"/>
  <c r="S918"/>
  <c r="S917"/>
  <c r="S916"/>
  <c r="S915"/>
  <c r="S914"/>
  <c r="S913"/>
  <c r="S912"/>
  <c r="S911"/>
  <c r="S910"/>
  <c r="S909"/>
  <c r="S908"/>
  <c r="S907"/>
  <c r="S906"/>
  <c r="S905"/>
  <c r="S904"/>
  <c r="S903"/>
  <c r="S902"/>
  <c r="S901"/>
  <c r="S900"/>
  <c r="S899"/>
  <c r="S898"/>
  <c r="S897"/>
  <c r="S896"/>
  <c r="S895"/>
  <c r="S894"/>
  <c r="S893"/>
  <c r="S892"/>
  <c r="S891"/>
  <c r="S890"/>
  <c r="S889"/>
  <c r="S888"/>
  <c r="S887"/>
  <c r="S886"/>
  <c r="S885"/>
  <c r="S884"/>
  <c r="S883"/>
  <c r="S882"/>
  <c r="S881"/>
  <c r="S880"/>
  <c r="S879"/>
  <c r="S878"/>
  <c r="S877"/>
  <c r="S876"/>
  <c r="S875"/>
  <c r="S874"/>
  <c r="S873"/>
  <c r="S872"/>
  <c r="S871"/>
  <c r="S870"/>
  <c r="S869"/>
  <c r="S868"/>
  <c r="S867"/>
  <c r="S866"/>
  <c r="S865"/>
  <c r="S864"/>
  <c r="S863"/>
  <c r="S862"/>
  <c r="S861"/>
  <c r="S860"/>
  <c r="S859"/>
  <c r="S858"/>
  <c r="S857"/>
  <c r="S856"/>
  <c r="S855"/>
  <c r="S854"/>
  <c r="S853"/>
  <c r="S852"/>
  <c r="S851"/>
  <c r="S850"/>
  <c r="S849"/>
  <c r="S848"/>
  <c r="S847"/>
  <c r="S846"/>
  <c r="S845"/>
  <c r="S844"/>
  <c r="S843"/>
  <c r="S842"/>
  <c r="S841"/>
  <c r="S840"/>
  <c r="S839"/>
  <c r="S838"/>
  <c r="S837"/>
  <c r="S836"/>
  <c r="S835"/>
  <c r="S834"/>
  <c r="S833"/>
  <c r="S832"/>
  <c r="S831"/>
  <c r="S830"/>
  <c r="S829"/>
  <c r="S828"/>
  <c r="S827"/>
  <c r="S826"/>
  <c r="S825"/>
  <c r="S824"/>
  <c r="S823"/>
  <c r="S822"/>
  <c r="S821"/>
  <c r="S820"/>
  <c r="S819"/>
  <c r="S818"/>
  <c r="S817"/>
  <c r="S816"/>
  <c r="S815"/>
  <c r="S814"/>
  <c r="S813"/>
  <c r="S812"/>
  <c r="S811"/>
  <c r="S810"/>
  <c r="S809"/>
  <c r="S808"/>
  <c r="S807"/>
  <c r="S806"/>
  <c r="S805"/>
  <c r="S804"/>
  <c r="S803"/>
  <c r="S802"/>
  <c r="S801"/>
  <c r="S800"/>
  <c r="S799"/>
  <c r="S798"/>
  <c r="S797"/>
  <c r="S796"/>
  <c r="S795"/>
  <c r="S794"/>
  <c r="S793"/>
  <c r="S792"/>
  <c r="S791"/>
  <c r="S790"/>
  <c r="S789"/>
  <c r="S788"/>
  <c r="S787"/>
  <c r="S786"/>
  <c r="S785"/>
  <c r="S784"/>
  <c r="S783"/>
  <c r="S782"/>
  <c r="S781"/>
  <c r="S780"/>
  <c r="S779"/>
  <c r="S778"/>
  <c r="S777"/>
  <c r="S776"/>
  <c r="S775"/>
  <c r="S774"/>
  <c r="S773"/>
  <c r="S772"/>
  <c r="S771"/>
  <c r="S770"/>
  <c r="S769"/>
  <c r="S768"/>
  <c r="S767"/>
  <c r="S766"/>
  <c r="S765"/>
  <c r="S764"/>
  <c r="S763"/>
  <c r="S762"/>
  <c r="S761"/>
  <c r="S760"/>
  <c r="S759"/>
  <c r="S758"/>
  <c r="S757"/>
  <c r="S756"/>
  <c r="S755"/>
  <c r="S754"/>
  <c r="S753"/>
  <c r="S752"/>
  <c r="S751"/>
  <c r="S750"/>
  <c r="S749"/>
  <c r="S748"/>
  <c r="S747"/>
  <c r="S746"/>
  <c r="S745"/>
  <c r="S744"/>
  <c r="S743"/>
  <c r="S742"/>
  <c r="S741"/>
  <c r="S740"/>
  <c r="S739"/>
  <c r="S738"/>
  <c r="S737"/>
  <c r="S736"/>
  <c r="S735"/>
  <c r="S734"/>
  <c r="S733"/>
  <c r="S732"/>
  <c r="S731"/>
  <c r="S730"/>
  <c r="S729"/>
  <c r="S728"/>
  <c r="S727"/>
  <c r="S726"/>
  <c r="S725"/>
  <c r="S724"/>
  <c r="S723"/>
  <c r="S722"/>
  <c r="S721"/>
  <c r="S720"/>
  <c r="S719"/>
  <c r="S718"/>
  <c r="S717"/>
  <c r="S716"/>
  <c r="S715"/>
  <c r="S714"/>
  <c r="S713"/>
  <c r="S712"/>
  <c r="S711"/>
  <c r="S710"/>
  <c r="S709"/>
  <c r="S708"/>
  <c r="S707"/>
  <c r="S706"/>
  <c r="S705"/>
  <c r="S704"/>
  <c r="S703"/>
  <c r="S702"/>
  <c r="S701"/>
  <c r="S700"/>
  <c r="S699"/>
  <c r="S698"/>
  <c r="S697"/>
  <c r="S696"/>
  <c r="S695"/>
  <c r="S694"/>
  <c r="S693"/>
  <c r="S692"/>
  <c r="S691"/>
  <c r="S690"/>
  <c r="S689"/>
  <c r="S688"/>
  <c r="S687"/>
  <c r="S686"/>
  <c r="S685"/>
  <c r="S684"/>
  <c r="S683"/>
  <c r="S682"/>
  <c r="S681"/>
  <c r="S680"/>
  <c r="S679"/>
  <c r="S678"/>
  <c r="S677"/>
  <c r="S676"/>
  <c r="S675"/>
  <c r="S674"/>
  <c r="S673"/>
  <c r="S672"/>
  <c r="S671"/>
  <c r="S670"/>
  <c r="S669"/>
  <c r="S668"/>
  <c r="S667"/>
  <c r="S666"/>
  <c r="S665"/>
  <c r="S664"/>
  <c r="S663"/>
  <c r="S662"/>
  <c r="S661"/>
  <c r="S660"/>
  <c r="S659"/>
  <c r="S658"/>
  <c r="S657"/>
  <c r="S656"/>
  <c r="S655"/>
  <c r="S654"/>
  <c r="S653"/>
  <c r="S652"/>
  <c r="S651"/>
  <c r="S650"/>
  <c r="S649"/>
  <c r="S648"/>
  <c r="S647"/>
  <c r="S646"/>
  <c r="S645"/>
  <c r="S644"/>
  <c r="S643"/>
  <c r="S642"/>
  <c r="S641"/>
  <c r="S640"/>
  <c r="S639"/>
  <c r="S638"/>
  <c r="S637"/>
  <c r="S636"/>
  <c r="S635"/>
  <c r="S634"/>
  <c r="S633"/>
  <c r="S632"/>
  <c r="S631"/>
  <c r="S630"/>
  <c r="S629"/>
  <c r="S628"/>
  <c r="S627"/>
  <c r="S626"/>
  <c r="S625"/>
  <c r="S624"/>
  <c r="S623"/>
  <c r="S622"/>
  <c r="S621"/>
  <c r="S620"/>
  <c r="S619"/>
  <c r="S618"/>
  <c r="S617"/>
  <c r="S616"/>
  <c r="S615"/>
  <c r="S614"/>
  <c r="S613"/>
  <c r="S612"/>
  <c r="S611"/>
  <c r="S610"/>
  <c r="S609"/>
  <c r="S608"/>
  <c r="S607"/>
  <c r="S606"/>
  <c r="S605"/>
  <c r="S604"/>
  <c r="S603"/>
  <c r="S602"/>
  <c r="S601"/>
  <c r="S600"/>
  <c r="S599"/>
  <c r="S598"/>
  <c r="S597"/>
  <c r="S596"/>
  <c r="S595"/>
  <c r="S594"/>
  <c r="S593"/>
  <c r="S592"/>
  <c r="S591"/>
  <c r="S590"/>
  <c r="S589"/>
  <c r="S588"/>
  <c r="S587"/>
  <c r="S586"/>
  <c r="S585"/>
  <c r="S584"/>
  <c r="S583"/>
  <c r="S582"/>
  <c r="S581"/>
  <c r="S580"/>
  <c r="S579"/>
  <c r="S578"/>
  <c r="S577"/>
  <c r="S576"/>
  <c r="S575"/>
  <c r="S574"/>
  <c r="S573"/>
  <c r="S572"/>
  <c r="S571"/>
  <c r="S570"/>
  <c r="S569"/>
  <c r="S568"/>
  <c r="S567"/>
  <c r="S566"/>
  <c r="S565"/>
  <c r="S564"/>
  <c r="S563"/>
  <c r="S562"/>
  <c r="S561"/>
  <c r="S560"/>
  <c r="S559"/>
  <c r="S558"/>
  <c r="S557"/>
  <c r="S556"/>
  <c r="S555"/>
  <c r="S554"/>
  <c r="S553"/>
  <c r="S552"/>
  <c r="S551"/>
  <c r="S550"/>
  <c r="S549"/>
  <c r="S548"/>
  <c r="S547"/>
  <c r="S546"/>
  <c r="S545"/>
  <c r="S544"/>
  <c r="S543"/>
  <c r="S542"/>
  <c r="S541"/>
  <c r="S540"/>
  <c r="S539"/>
  <c r="S538"/>
  <c r="S537"/>
  <c r="S536"/>
  <c r="S535"/>
  <c r="S534"/>
  <c r="S533"/>
  <c r="S532"/>
  <c r="S531"/>
  <c r="S530"/>
  <c r="S529"/>
  <c r="S528"/>
  <c r="S527"/>
  <c r="S526"/>
  <c r="S525"/>
  <c r="S524"/>
  <c r="S523"/>
  <c r="S522"/>
  <c r="S521"/>
  <c r="S520"/>
  <c r="S519"/>
  <c r="S518"/>
  <c r="S517"/>
  <c r="S516"/>
  <c r="S515"/>
  <c r="S514"/>
  <c r="S513"/>
  <c r="S512"/>
  <c r="S511"/>
  <c r="S510"/>
  <c r="S509"/>
  <c r="S508"/>
  <c r="S507"/>
  <c r="S506"/>
  <c r="S505"/>
  <c r="S504"/>
  <c r="S503"/>
  <c r="S502"/>
  <c r="S501"/>
  <c r="S500"/>
  <c r="S499"/>
  <c r="S498"/>
  <c r="S497"/>
  <c r="S496"/>
  <c r="S495"/>
  <c r="S494"/>
  <c r="S493"/>
  <c r="S492"/>
  <c r="S491"/>
  <c r="S490"/>
  <c r="S489"/>
  <c r="S488"/>
  <c r="S487"/>
  <c r="S486"/>
  <c r="S485"/>
  <c r="S484"/>
  <c r="S483"/>
  <c r="S482"/>
  <c r="S481"/>
  <c r="S480"/>
  <c r="S479"/>
  <c r="S478"/>
  <c r="S477"/>
  <c r="S476"/>
  <c r="S475"/>
  <c r="S474"/>
  <c r="S473"/>
  <c r="S472"/>
  <c r="S471"/>
  <c r="S470"/>
  <c r="S469"/>
  <c r="S468"/>
  <c r="S467"/>
  <c r="S466"/>
  <c r="S465"/>
  <c r="S464"/>
  <c r="S463"/>
  <c r="S462"/>
  <c r="S461"/>
  <c r="S460"/>
  <c r="S459"/>
  <c r="S458"/>
  <c r="S457"/>
  <c r="S456"/>
  <c r="S455"/>
  <c r="S454"/>
  <c r="S453"/>
  <c r="S452"/>
  <c r="S451"/>
  <c r="S450"/>
  <c r="S449"/>
  <c r="S448"/>
  <c r="S447"/>
  <c r="S446"/>
  <c r="S445"/>
  <c r="S444"/>
  <c r="S443"/>
  <c r="S442"/>
  <c r="S441"/>
  <c r="S440"/>
  <c r="S439"/>
  <c r="S438"/>
  <c r="S437"/>
  <c r="S436"/>
  <c r="S435"/>
  <c r="S434"/>
  <c r="S433"/>
  <c r="S432"/>
  <c r="S431"/>
  <c r="S430"/>
  <c r="S429"/>
  <c r="S428"/>
  <c r="S427"/>
  <c r="S426"/>
  <c r="S425"/>
  <c r="S424"/>
  <c r="S423"/>
  <c r="S422"/>
  <c r="S421"/>
  <c r="S420"/>
  <c r="S419"/>
  <c r="AB418"/>
  <c r="S418"/>
  <c r="AB417"/>
  <c r="Y417" s="1"/>
  <c r="S417"/>
  <c r="AB416"/>
  <c r="S416"/>
  <c r="AB415"/>
  <c r="Y415" s="1"/>
  <c r="S415"/>
  <c r="AB414"/>
  <c r="S414"/>
  <c r="AB413"/>
  <c r="Y413" s="1"/>
  <c r="S413"/>
  <c r="AB412"/>
  <c r="S412"/>
  <c r="AB411"/>
  <c r="Y411" s="1"/>
  <c r="S411"/>
  <c r="AB410"/>
  <c r="S410"/>
  <c r="AB409"/>
  <c r="Y409" s="1"/>
  <c r="S409"/>
  <c r="AB408"/>
  <c r="S408"/>
  <c r="AB407"/>
  <c r="Y407" s="1"/>
  <c r="S407"/>
  <c r="AB406"/>
  <c r="S406"/>
  <c r="AB405"/>
  <c r="Y405" s="1"/>
  <c r="S405"/>
  <c r="AB404"/>
  <c r="S404"/>
  <c r="AB403"/>
  <c r="Y403" s="1"/>
  <c r="S403"/>
  <c r="AB402"/>
  <c r="S402"/>
  <c r="AB401"/>
  <c r="Y401" s="1"/>
  <c r="S401"/>
  <c r="AB400"/>
  <c r="S400"/>
  <c r="AB399"/>
  <c r="Y399" s="1"/>
  <c r="S399"/>
  <c r="AB398"/>
  <c r="S398"/>
  <c r="AB397"/>
  <c r="Y397" s="1"/>
  <c r="S397"/>
  <c r="AB396"/>
  <c r="S396"/>
  <c r="AB395"/>
  <c r="Y395" s="1"/>
  <c r="S395"/>
  <c r="AB394"/>
  <c r="S394"/>
  <c r="AB393"/>
  <c r="Y393" s="1"/>
  <c r="S393"/>
  <c r="AB392"/>
  <c r="S392"/>
  <c r="AB391"/>
  <c r="Y391" s="1"/>
  <c r="S391"/>
  <c r="AB390"/>
  <c r="S390"/>
  <c r="AB389"/>
  <c r="Y389" s="1"/>
  <c r="S389"/>
  <c r="AB388"/>
  <c r="S388"/>
  <c r="AB387"/>
  <c r="Y387" s="1"/>
  <c r="S387"/>
  <c r="AB386"/>
  <c r="S386"/>
  <c r="AB385"/>
  <c r="Y385" s="1"/>
  <c r="S385"/>
  <c r="AB384"/>
  <c r="S384"/>
  <c r="AB383"/>
  <c r="Y383" s="1"/>
  <c r="S383"/>
  <c r="AB382"/>
  <c r="S382"/>
  <c r="AB381"/>
  <c r="Y381" s="1"/>
  <c r="S381"/>
  <c r="AB380"/>
  <c r="S380"/>
  <c r="AB379"/>
  <c r="Y379" s="1"/>
  <c r="S379"/>
  <c r="AB378"/>
  <c r="S378"/>
  <c r="AB377"/>
  <c r="Y377" s="1"/>
  <c r="S377"/>
  <c r="AB376"/>
  <c r="S376"/>
  <c r="AB375"/>
  <c r="Y375" s="1"/>
  <c r="S375"/>
  <c r="AB374"/>
  <c r="S374"/>
  <c r="AB373"/>
  <c r="Y373" s="1"/>
  <c r="S373"/>
  <c r="AB372"/>
  <c r="S372"/>
  <c r="AB371"/>
  <c r="Y371" s="1"/>
  <c r="S371"/>
  <c r="AB370"/>
  <c r="S370"/>
  <c r="AB369"/>
  <c r="Y369" s="1"/>
  <c r="S369"/>
  <c r="AB368"/>
  <c r="S368"/>
  <c r="AB367"/>
  <c r="Y367" s="1"/>
  <c r="S367"/>
  <c r="AB366"/>
  <c r="S366"/>
  <c r="AB365"/>
  <c r="Y365" s="1"/>
  <c r="S365"/>
  <c r="AB364"/>
  <c r="S364"/>
  <c r="AB363"/>
  <c r="Y363" s="1"/>
  <c r="S363"/>
  <c r="AB362"/>
  <c r="S362"/>
  <c r="AB361"/>
  <c r="Y361" s="1"/>
  <c r="S361"/>
  <c r="AB360"/>
  <c r="S360"/>
  <c r="AB359"/>
  <c r="Y359" s="1"/>
  <c r="S359"/>
  <c r="AB358"/>
  <c r="S358"/>
  <c r="AB357"/>
  <c r="Y357" s="1"/>
  <c r="S357"/>
  <c r="AB356"/>
  <c r="S356"/>
  <c r="AB355"/>
  <c r="Y355" s="1"/>
  <c r="S355"/>
  <c r="AB354"/>
  <c r="S354"/>
  <c r="AB353"/>
  <c r="Y353" s="1"/>
  <c r="S353"/>
  <c r="AB352"/>
  <c r="S352"/>
  <c r="AB351"/>
  <c r="Y351" s="1"/>
  <c r="S351"/>
  <c r="AB350"/>
  <c r="S350"/>
  <c r="AB349"/>
  <c r="Y349" s="1"/>
  <c r="S349"/>
  <c r="AB348"/>
  <c r="S348"/>
  <c r="AB347"/>
  <c r="Y347" s="1"/>
  <c r="S347"/>
  <c r="AB346"/>
  <c r="S346"/>
  <c r="AB345"/>
  <c r="Y345" s="1"/>
  <c r="S345"/>
  <c r="AB344"/>
  <c r="S344"/>
  <c r="AB343"/>
  <c r="Y343" s="1"/>
  <c r="S343"/>
  <c r="AB342"/>
  <c r="S342"/>
  <c r="AB341"/>
  <c r="Y341" s="1"/>
  <c r="S341"/>
  <c r="AB340"/>
  <c r="S340"/>
  <c r="AB339"/>
  <c r="Y339" s="1"/>
  <c r="S339"/>
  <c r="AB338"/>
  <c r="S338"/>
  <c r="AB337"/>
  <c r="Y337" s="1"/>
  <c r="S337"/>
  <c r="AB336"/>
  <c r="S336"/>
  <c r="AB335"/>
  <c r="Y335" s="1"/>
  <c r="S335"/>
  <c r="AB334"/>
  <c r="S334"/>
  <c r="AB333"/>
  <c r="Y333" s="1"/>
  <c r="S333"/>
  <c r="AB332"/>
  <c r="Y332" s="1"/>
  <c r="S332"/>
  <c r="AB331"/>
  <c r="Y331" s="1"/>
  <c r="S331"/>
  <c r="AB330"/>
  <c r="Y330" s="1"/>
  <c r="S330"/>
  <c r="AB329"/>
  <c r="Y329" s="1"/>
  <c r="S329"/>
  <c r="AB328"/>
  <c r="Y328" s="1"/>
  <c r="S328"/>
  <c r="AB327"/>
  <c r="Y327" s="1"/>
  <c r="S327"/>
  <c r="AB326"/>
  <c r="Y326" s="1"/>
  <c r="S326"/>
  <c r="AB325"/>
  <c r="Y325" s="1"/>
  <c r="S325"/>
  <c r="AB324"/>
  <c r="Y324" s="1"/>
  <c r="S324"/>
  <c r="AB323"/>
  <c r="Y323" s="1"/>
  <c r="S323"/>
  <c r="AB322"/>
  <c r="Y322" s="1"/>
  <c r="S322"/>
  <c r="AB321"/>
  <c r="Y321" s="1"/>
  <c r="S321"/>
  <c r="AB320"/>
  <c r="Y320" s="1"/>
  <c r="S320"/>
  <c r="AB319"/>
  <c r="Y319" s="1"/>
  <c r="S319"/>
  <c r="AB318"/>
  <c r="Y318" s="1"/>
  <c r="S318"/>
  <c r="AB317"/>
  <c r="Y317" s="1"/>
  <c r="S317"/>
  <c r="AB316"/>
  <c r="Y316" s="1"/>
  <c r="S316"/>
  <c r="AB315"/>
  <c r="Y315" s="1"/>
  <c r="S315"/>
  <c r="AB314"/>
  <c r="Y314" s="1"/>
  <c r="S314"/>
  <c r="AB313"/>
  <c r="Y313" s="1"/>
  <c r="S313"/>
  <c r="AB312"/>
  <c r="Y312" s="1"/>
  <c r="S312"/>
  <c r="AB311"/>
  <c r="Y311" s="1"/>
  <c r="S311"/>
  <c r="AB310"/>
  <c r="Y310" s="1"/>
  <c r="S310"/>
  <c r="AB309"/>
  <c r="Y309" s="1"/>
  <c r="S309"/>
  <c r="AB308"/>
  <c r="Y308" s="1"/>
  <c r="S308"/>
  <c r="AB307"/>
  <c r="Y307" s="1"/>
  <c r="S307"/>
  <c r="AB306"/>
  <c r="Y306" s="1"/>
  <c r="S306"/>
  <c r="AB305"/>
  <c r="Y305" s="1"/>
  <c r="S305"/>
  <c r="AB304"/>
  <c r="Y304" s="1"/>
  <c r="S304"/>
  <c r="AB303"/>
  <c r="Y303" s="1"/>
  <c r="S303"/>
  <c r="AB302"/>
  <c r="Y302" s="1"/>
  <c r="S302"/>
  <c r="AB301"/>
  <c r="Y301" s="1"/>
  <c r="S301"/>
  <c r="AB300"/>
  <c r="Y300" s="1"/>
  <c r="S300"/>
  <c r="AB299"/>
  <c r="Y299" s="1"/>
  <c r="S299"/>
  <c r="AB298"/>
  <c r="Y298" s="1"/>
  <c r="S298"/>
  <c r="AB297"/>
  <c r="Y297" s="1"/>
  <c r="S297"/>
  <c r="AB296"/>
  <c r="Y296" s="1"/>
  <c r="S296"/>
  <c r="AB295"/>
  <c r="Y295" s="1"/>
  <c r="S295"/>
  <c r="AB294"/>
  <c r="Y294" s="1"/>
  <c r="S294"/>
  <c r="AB293"/>
  <c r="Y293" s="1"/>
  <c r="S293"/>
  <c r="AB292"/>
  <c r="Y292" s="1"/>
  <c r="S292"/>
  <c r="AB291"/>
  <c r="Y291" s="1"/>
  <c r="S291"/>
  <c r="AB290"/>
  <c r="Y290" s="1"/>
  <c r="S290"/>
  <c r="AB289"/>
  <c r="Y289" s="1"/>
  <c r="S289"/>
  <c r="AB288"/>
  <c r="Y288" s="1"/>
  <c r="S288"/>
  <c r="AB287"/>
  <c r="Y287" s="1"/>
  <c r="S287"/>
  <c r="AB286"/>
  <c r="Y286" s="1"/>
  <c r="S286"/>
  <c r="AB285"/>
  <c r="Y285" s="1"/>
  <c r="S285"/>
  <c r="AB284"/>
  <c r="Y284" s="1"/>
  <c r="S284"/>
  <c r="AB283"/>
  <c r="Y283" s="1"/>
  <c r="S283"/>
  <c r="AB282"/>
  <c r="Y282" s="1"/>
  <c r="S282"/>
  <c r="AB281"/>
  <c r="Y281" s="1"/>
  <c r="S281"/>
  <c r="AB280"/>
  <c r="Y280" s="1"/>
  <c r="S280"/>
  <c r="AB279"/>
  <c r="Y279" s="1"/>
  <c r="S279"/>
  <c r="AB278"/>
  <c r="Y278" s="1"/>
  <c r="S278"/>
  <c r="AB277"/>
  <c r="Y277" s="1"/>
  <c r="S277"/>
  <c r="AB276"/>
  <c r="Y276" s="1"/>
  <c r="S276"/>
  <c r="AB275"/>
  <c r="Y275" s="1"/>
  <c r="S275"/>
  <c r="AB274"/>
  <c r="Y274" s="1"/>
  <c r="S274"/>
  <c r="AB273"/>
  <c r="Y273" s="1"/>
  <c r="S273"/>
  <c r="AB272"/>
  <c r="Y272" s="1"/>
  <c r="S272"/>
  <c r="AB271"/>
  <c r="Y271" s="1"/>
  <c r="S271"/>
  <c r="AB270"/>
  <c r="Y270" s="1"/>
  <c r="S270"/>
  <c r="AB269"/>
  <c r="Y269" s="1"/>
  <c r="S269"/>
  <c r="AB268"/>
  <c r="Y268" s="1"/>
  <c r="S268"/>
  <c r="AB267"/>
  <c r="Y267" s="1"/>
  <c r="S267"/>
  <c r="AB266"/>
  <c r="Y266" s="1"/>
  <c r="S266"/>
  <c r="AB265"/>
  <c r="Y265" s="1"/>
  <c r="S265"/>
  <c r="AB264"/>
  <c r="Y264" s="1"/>
  <c r="S264"/>
  <c r="AB263"/>
  <c r="Y263" s="1"/>
  <c r="S263"/>
  <c r="AB262"/>
  <c r="Y262" s="1"/>
  <c r="S262"/>
  <c r="AB261"/>
  <c r="Y261" s="1"/>
  <c r="S261"/>
  <c r="AB260"/>
  <c r="Y260" s="1"/>
  <c r="S260"/>
  <c r="AB259"/>
  <c r="Y259" s="1"/>
  <c r="S259"/>
  <c r="AB258"/>
  <c r="Y258" s="1"/>
  <c r="S258"/>
  <c r="AB257"/>
  <c r="Y257" s="1"/>
  <c r="S257"/>
  <c r="AB256"/>
  <c r="Y256" s="1"/>
  <c r="S256"/>
  <c r="AB255"/>
  <c r="Y255" s="1"/>
  <c r="S255"/>
  <c r="AB254"/>
  <c r="Y254" s="1"/>
  <c r="S254"/>
  <c r="AB253"/>
  <c r="Y253" s="1"/>
  <c r="S253"/>
  <c r="AB252"/>
  <c r="Y252" s="1"/>
  <c r="S252"/>
  <c r="AB251"/>
  <c r="Y251" s="1"/>
  <c r="S251"/>
  <c r="AB250"/>
  <c r="Y250" s="1"/>
  <c r="S250"/>
  <c r="AB249"/>
  <c r="Y249" s="1"/>
  <c r="S249"/>
  <c r="AB248"/>
  <c r="Y248" s="1"/>
  <c r="S248"/>
  <c r="AB247"/>
  <c r="Y247" s="1"/>
  <c r="S247"/>
  <c r="AB246"/>
  <c r="Y246" s="1"/>
  <c r="S246"/>
  <c r="AB245"/>
  <c r="Y245" s="1"/>
  <c r="S245"/>
  <c r="AB244"/>
  <c r="Y244" s="1"/>
  <c r="S244"/>
  <c r="AB243"/>
  <c r="Y243" s="1"/>
  <c r="S243"/>
  <c r="AB242"/>
  <c r="Y242" s="1"/>
  <c r="S242"/>
  <c r="AB241"/>
  <c r="Y241" s="1"/>
  <c r="S241"/>
  <c r="AB240"/>
  <c r="Y240" s="1"/>
  <c r="S240"/>
  <c r="AB239"/>
  <c r="Y239" s="1"/>
  <c r="S239"/>
  <c r="AB238"/>
  <c r="Y238" s="1"/>
  <c r="S238"/>
  <c r="AB237"/>
  <c r="Y237" s="1"/>
  <c r="S237"/>
  <c r="AB236"/>
  <c r="Y236" s="1"/>
  <c r="S236"/>
  <c r="AB235"/>
  <c r="Y235" s="1"/>
  <c r="S235"/>
  <c r="AB234"/>
  <c r="Y234" s="1"/>
  <c r="S234"/>
  <c r="AB233"/>
  <c r="Y233" s="1"/>
  <c r="S233"/>
  <c r="AB232"/>
  <c r="Y232" s="1"/>
  <c r="S232"/>
  <c r="AB231"/>
  <c r="Y231" s="1"/>
  <c r="S231"/>
  <c r="AB230"/>
  <c r="Y230" s="1"/>
  <c r="S230"/>
  <c r="AB229"/>
  <c r="Y229" s="1"/>
  <c r="S229"/>
  <c r="AB228"/>
  <c r="Y228" s="1"/>
  <c r="S228"/>
  <c r="AB227"/>
  <c r="Y227" s="1"/>
  <c r="S227"/>
  <c r="AB226"/>
  <c r="Y226" s="1"/>
  <c r="S226"/>
  <c r="AB225"/>
  <c r="Y225" s="1"/>
  <c r="S225"/>
  <c r="AB224"/>
  <c r="Y224" s="1"/>
  <c r="S224"/>
  <c r="AB223"/>
  <c r="Y223" s="1"/>
  <c r="S223"/>
  <c r="AB222"/>
  <c r="Y222" s="1"/>
  <c r="S222"/>
  <c r="AB221"/>
  <c r="Y221" s="1"/>
  <c r="S221"/>
  <c r="AB220"/>
  <c r="Y220" s="1"/>
  <c r="S220"/>
  <c r="AB219"/>
  <c r="Y219" s="1"/>
  <c r="S219"/>
  <c r="AB218"/>
  <c r="Y218" s="1"/>
  <c r="S218"/>
  <c r="AB217"/>
  <c r="Y217" s="1"/>
  <c r="S217"/>
  <c r="AB216"/>
  <c r="Y216" s="1"/>
  <c r="S216"/>
  <c r="AB215"/>
  <c r="Y215" s="1"/>
  <c r="S215"/>
  <c r="AB214"/>
  <c r="Y214" s="1"/>
  <c r="S214"/>
  <c r="AB213"/>
  <c r="Y213" s="1"/>
  <c r="S213"/>
  <c r="AB212"/>
  <c r="Y212" s="1"/>
  <c r="S212"/>
  <c r="AB211"/>
  <c r="Y211" s="1"/>
  <c r="S211"/>
  <c r="AB210"/>
  <c r="Y210" s="1"/>
  <c r="S210"/>
  <c r="AB209"/>
  <c r="Y209" s="1"/>
  <c r="S209"/>
  <c r="AB208"/>
  <c r="Y208" s="1"/>
  <c r="S208"/>
  <c r="AB207"/>
  <c r="Y207" s="1"/>
  <c r="S207"/>
  <c r="AB206"/>
  <c r="Y206" s="1"/>
  <c r="S206"/>
  <c r="AB205"/>
  <c r="Y205" s="1"/>
  <c r="S205"/>
  <c r="AB204"/>
  <c r="Y204" s="1"/>
  <c r="S204"/>
  <c r="AB203"/>
  <c r="Y203" s="1"/>
  <c r="S203"/>
  <c r="AB202"/>
  <c r="Y202" s="1"/>
  <c r="S202"/>
  <c r="AB201"/>
  <c r="Y201" s="1"/>
  <c r="S201"/>
  <c r="AB200"/>
  <c r="Y200" s="1"/>
  <c r="S200"/>
  <c r="AB199"/>
  <c r="Y199" s="1"/>
  <c r="S199"/>
  <c r="AB198"/>
  <c r="Y198" s="1"/>
  <c r="S198"/>
  <c r="AB197"/>
  <c r="Y197" s="1"/>
  <c r="S197"/>
  <c r="AB196"/>
  <c r="Y196" s="1"/>
  <c r="S196"/>
  <c r="AB195"/>
  <c r="Y195" s="1"/>
  <c r="S195"/>
  <c r="AB194"/>
  <c r="Y194" s="1"/>
  <c r="S194"/>
  <c r="AB193"/>
  <c r="Y193" s="1"/>
  <c r="S193"/>
  <c r="AB192"/>
  <c r="Y192" s="1"/>
  <c r="S192"/>
  <c r="AB191"/>
  <c r="Y191" s="1"/>
  <c r="S191"/>
  <c r="AB190"/>
  <c r="Y190" s="1"/>
  <c r="S190"/>
  <c r="AB189"/>
  <c r="Y189" s="1"/>
  <c r="S189"/>
  <c r="AB188"/>
  <c r="Y188" s="1"/>
  <c r="S188"/>
  <c r="AB187"/>
  <c r="Y187" s="1"/>
  <c r="S187"/>
  <c r="AB186"/>
  <c r="Y186" s="1"/>
  <c r="S186"/>
  <c r="AB185"/>
  <c r="Y185" s="1"/>
  <c r="S185"/>
  <c r="AB184"/>
  <c r="Y184" s="1"/>
  <c r="S184"/>
  <c r="AB183"/>
  <c r="Y183" s="1"/>
  <c r="S183"/>
  <c r="AB182"/>
  <c r="Y182" s="1"/>
  <c r="S182"/>
  <c r="AB181"/>
  <c r="Y181" s="1"/>
  <c r="S181"/>
  <c r="AB180"/>
  <c r="Y180" s="1"/>
  <c r="S180"/>
  <c r="AB179"/>
  <c r="Y179" s="1"/>
  <c r="S179"/>
  <c r="AB178"/>
  <c r="Y178" s="1"/>
  <c r="S178"/>
  <c r="AB177"/>
  <c r="Y177" s="1"/>
  <c r="S177"/>
  <c r="AB176"/>
  <c r="Y176" s="1"/>
  <c r="S176"/>
  <c r="AB175"/>
  <c r="Y175" s="1"/>
  <c r="S175"/>
  <c r="AB174"/>
  <c r="Y174" s="1"/>
  <c r="S174"/>
  <c r="AB173"/>
  <c r="Y173" s="1"/>
  <c r="S173"/>
  <c r="AB172"/>
  <c r="Y172" s="1"/>
  <c r="S172"/>
  <c r="AB171"/>
  <c r="Y171" s="1"/>
  <c r="S171"/>
  <c r="AB170"/>
  <c r="Y170" s="1"/>
  <c r="S170"/>
  <c r="AB169"/>
  <c r="Y169" s="1"/>
  <c r="S169"/>
  <c r="AB168"/>
  <c r="Y168" s="1"/>
  <c r="S168"/>
  <c r="AB167"/>
  <c r="Y167" s="1"/>
  <c r="S167"/>
  <c r="AB166"/>
  <c r="Y166" s="1"/>
  <c r="S166"/>
  <c r="AB165"/>
  <c r="Y165" s="1"/>
  <c r="S165"/>
  <c r="AB164"/>
  <c r="Y164" s="1"/>
  <c r="S164"/>
  <c r="AB163"/>
  <c r="Y163" s="1"/>
  <c r="S163"/>
  <c r="AB162"/>
  <c r="Y162" s="1"/>
  <c r="S162"/>
  <c r="AB161"/>
  <c r="Y161" s="1"/>
  <c r="S161"/>
  <c r="AB160"/>
  <c r="Y160" s="1"/>
  <c r="S160"/>
  <c r="AB159"/>
  <c r="Y159" s="1"/>
  <c r="S159"/>
  <c r="AB158"/>
  <c r="Y158" s="1"/>
  <c r="S158"/>
  <c r="AB157"/>
  <c r="Y157" s="1"/>
  <c r="S157"/>
  <c r="AB156"/>
  <c r="Y156" s="1"/>
  <c r="S156"/>
  <c r="AB155"/>
  <c r="Y155" s="1"/>
  <c r="S155"/>
  <c r="AB154"/>
  <c r="Y154" s="1"/>
  <c r="S154"/>
  <c r="AB153"/>
  <c r="Y153" s="1"/>
  <c r="S153"/>
  <c r="AB152"/>
  <c r="Y152" s="1"/>
  <c r="S152"/>
  <c r="AB151"/>
  <c r="Y151" s="1"/>
  <c r="S151"/>
  <c r="AB150"/>
  <c r="Y150" s="1"/>
  <c r="S150"/>
  <c r="AB149"/>
  <c r="Y149" s="1"/>
  <c r="S149"/>
  <c r="AB148"/>
  <c r="Y148" s="1"/>
  <c r="S148"/>
  <c r="AB147"/>
  <c r="Y147" s="1"/>
  <c r="S147"/>
  <c r="AB146"/>
  <c r="Y146" s="1"/>
  <c r="S146"/>
  <c r="AB145"/>
  <c r="Y145" s="1"/>
  <c r="S145"/>
  <c r="AB144"/>
  <c r="Y144" s="1"/>
  <c r="S144"/>
  <c r="AB143"/>
  <c r="Y143" s="1"/>
  <c r="S143"/>
  <c r="AB142"/>
  <c r="Y142" s="1"/>
  <c r="S142"/>
  <c r="AB141"/>
  <c r="Y141" s="1"/>
  <c r="S141"/>
  <c r="AB140"/>
  <c r="Y140" s="1"/>
  <c r="S140"/>
  <c r="AB139"/>
  <c r="Y139" s="1"/>
  <c r="S139"/>
  <c r="AB138"/>
  <c r="Y138" s="1"/>
  <c r="S138"/>
  <c r="AB137"/>
  <c r="Y137" s="1"/>
  <c r="S137"/>
  <c r="AB136"/>
  <c r="Y136" s="1"/>
  <c r="S136"/>
  <c r="AB135"/>
  <c r="Y135" s="1"/>
  <c r="S135"/>
  <c r="AB134"/>
  <c r="Y134" s="1"/>
  <c r="S134"/>
  <c r="AB133"/>
  <c r="Y133" s="1"/>
  <c r="S133"/>
  <c r="AB132"/>
  <c r="Y132" s="1"/>
  <c r="S132"/>
  <c r="AB131"/>
  <c r="Y131" s="1"/>
  <c r="S131"/>
  <c r="AB130"/>
  <c r="Y130" s="1"/>
  <c r="S130"/>
  <c r="AB129"/>
  <c r="Y129" s="1"/>
  <c r="S129"/>
  <c r="AB128"/>
  <c r="Y128" s="1"/>
  <c r="S128"/>
  <c r="AB127"/>
  <c r="Y127" s="1"/>
  <c r="S127"/>
  <c r="AB126"/>
  <c r="Y126" s="1"/>
  <c r="S126"/>
  <c r="AB125"/>
  <c r="Y125" s="1"/>
  <c r="S125"/>
  <c r="AB124"/>
  <c r="Y124" s="1"/>
  <c r="S124"/>
  <c r="AB123"/>
  <c r="Y123" s="1"/>
  <c r="S123"/>
  <c r="AB122"/>
  <c r="Y122" s="1"/>
  <c r="S122"/>
  <c r="AB121"/>
  <c r="Y121" s="1"/>
  <c r="S121"/>
  <c r="AB120"/>
  <c r="Y120" s="1"/>
  <c r="S120"/>
  <c r="AB119"/>
  <c r="Y119" s="1"/>
  <c r="S119"/>
  <c r="AB118"/>
  <c r="Y118" s="1"/>
  <c r="S118"/>
  <c r="AB117"/>
  <c r="Y117" s="1"/>
  <c r="S117"/>
  <c r="AB116"/>
  <c r="Y116" s="1"/>
  <c r="S116"/>
  <c r="AB115"/>
  <c r="Y115" s="1"/>
  <c r="S115"/>
  <c r="AB114"/>
  <c r="Y114" s="1"/>
  <c r="S114"/>
  <c r="AB113"/>
  <c r="Y113" s="1"/>
  <c r="S113"/>
  <c r="AB112"/>
  <c r="Y112" s="1"/>
  <c r="S112"/>
  <c r="AB111"/>
  <c r="Y111" s="1"/>
  <c r="S111"/>
  <c r="AB110"/>
  <c r="Y110" s="1"/>
  <c r="S110"/>
  <c r="AB109"/>
  <c r="Y109" s="1"/>
  <c r="S109"/>
  <c r="AB108"/>
  <c r="Y108" s="1"/>
  <c r="S108"/>
  <c r="AB107"/>
  <c r="Y107" s="1"/>
  <c r="S107"/>
  <c r="AB106"/>
  <c r="Y106" s="1"/>
  <c r="S106"/>
  <c r="AB105"/>
  <c r="Y105" s="1"/>
  <c r="S105"/>
  <c r="AB104"/>
  <c r="Y104" s="1"/>
  <c r="S104"/>
  <c r="AB103"/>
  <c r="Y103" s="1"/>
  <c r="S103"/>
  <c r="AB102"/>
  <c r="Y102" s="1"/>
  <c r="S102"/>
  <c r="AB101"/>
  <c r="Y101" s="1"/>
  <c r="S101"/>
  <c r="AB100"/>
  <c r="Y100" s="1"/>
  <c r="S100"/>
  <c r="AB99"/>
  <c r="Y99" s="1"/>
  <c r="S99"/>
  <c r="AB98"/>
  <c r="Y98" s="1"/>
  <c r="S98"/>
  <c r="AB97"/>
  <c r="Y97" s="1"/>
  <c r="S97"/>
  <c r="AB96"/>
  <c r="Y96" s="1"/>
  <c r="S96"/>
  <c r="AB95"/>
  <c r="Y95" s="1"/>
  <c r="S95"/>
  <c r="AB94"/>
  <c r="Y94" s="1"/>
  <c r="S94"/>
  <c r="AB93"/>
  <c r="Y93" s="1"/>
  <c r="S93"/>
  <c r="AB92"/>
  <c r="Y92" s="1"/>
  <c r="S92"/>
  <c r="AB91"/>
  <c r="Y91" s="1"/>
  <c r="S91"/>
  <c r="AB90"/>
  <c r="Y90" s="1"/>
  <c r="S90"/>
  <c r="AB89"/>
  <c r="S89"/>
  <c r="AB88"/>
  <c r="Y88" s="1"/>
  <c r="S88"/>
  <c r="AB87"/>
  <c r="S87"/>
  <c r="AB86"/>
  <c r="Y86" s="1"/>
  <c r="S86"/>
  <c r="AB85"/>
  <c r="S85"/>
  <c r="AB84"/>
  <c r="Y84" s="1"/>
  <c r="S84"/>
  <c r="AB83"/>
  <c r="Y83" s="1"/>
  <c r="S83"/>
  <c r="AB82"/>
  <c r="Y82" s="1"/>
  <c r="S82"/>
  <c r="AB81"/>
  <c r="S81"/>
  <c r="AB80"/>
  <c r="Y80" s="1"/>
  <c r="S80"/>
  <c r="AB79"/>
  <c r="S79"/>
  <c r="AB78"/>
  <c r="Y78" s="1"/>
  <c r="S78"/>
  <c r="AB77"/>
  <c r="S77"/>
  <c r="AB76"/>
  <c r="Y76" s="1"/>
  <c r="S76"/>
  <c r="AB75"/>
  <c r="S75"/>
  <c r="AB74"/>
  <c r="Y74" s="1"/>
  <c r="S74"/>
  <c r="AB73"/>
  <c r="S73"/>
  <c r="AB72"/>
  <c r="Y72" s="1"/>
  <c r="S72"/>
  <c r="AB71"/>
  <c r="Y71" s="1"/>
  <c r="S71"/>
  <c r="AB70"/>
  <c r="Y70" s="1"/>
  <c r="S70"/>
  <c r="AB69"/>
  <c r="S69"/>
  <c r="AB68"/>
  <c r="Y68" s="1"/>
  <c r="S68"/>
  <c r="AB67"/>
  <c r="Y67" s="1"/>
  <c r="S67"/>
  <c r="AB66"/>
  <c r="Y66" s="1"/>
  <c r="S66"/>
  <c r="AB65"/>
  <c r="S65"/>
  <c r="AB64"/>
  <c r="Y64" s="1"/>
  <c r="S64"/>
  <c r="AB63"/>
  <c r="Y63" s="1"/>
  <c r="S63"/>
  <c r="AB62"/>
  <c r="Y62" s="1"/>
  <c r="S62"/>
  <c r="AB61"/>
  <c r="S61"/>
  <c r="AB60"/>
  <c r="Y60" s="1"/>
  <c r="S60"/>
  <c r="AB59"/>
  <c r="Y59" s="1"/>
  <c r="S59"/>
  <c r="AB58"/>
  <c r="Y58" s="1"/>
  <c r="S58"/>
  <c r="AB57"/>
  <c r="S57"/>
  <c r="AB56"/>
  <c r="Y56" s="1"/>
  <c r="S56"/>
  <c r="AB55"/>
  <c r="Y55" s="1"/>
  <c r="S55"/>
  <c r="AB54"/>
  <c r="Y54" s="1"/>
  <c r="S54"/>
  <c r="AB53"/>
  <c r="S53"/>
  <c r="AB52"/>
  <c r="Y52" s="1"/>
  <c r="S52"/>
  <c r="AB51"/>
  <c r="S51"/>
  <c r="AB50"/>
  <c r="Y50" s="1"/>
  <c r="S50"/>
  <c r="AB49"/>
  <c r="Y49" s="1"/>
  <c r="S49"/>
  <c r="AB48"/>
  <c r="Y48" s="1"/>
  <c r="S48"/>
  <c r="AB47"/>
  <c r="S47"/>
  <c r="AB46"/>
  <c r="Y46" s="1"/>
  <c r="S46"/>
  <c r="AB45"/>
  <c r="S45"/>
  <c r="AB44"/>
  <c r="Y44" s="1"/>
  <c r="S44"/>
  <c r="AB43"/>
  <c r="Y43" s="1"/>
  <c r="S43"/>
  <c r="AB42"/>
  <c r="Y42" s="1"/>
  <c r="S42"/>
  <c r="AB41"/>
  <c r="S41"/>
  <c r="AB40"/>
  <c r="Y40" s="1"/>
  <c r="S40"/>
  <c r="AB39"/>
  <c r="Y39" s="1"/>
  <c r="S39"/>
  <c r="AB38"/>
  <c r="Y38" s="1"/>
  <c r="S38"/>
  <c r="AB37"/>
  <c r="S37"/>
  <c r="AB36"/>
  <c r="Y36" s="1"/>
  <c r="S36"/>
  <c r="AB35"/>
  <c r="S35"/>
  <c r="AB34"/>
  <c r="Y34" s="1"/>
  <c r="S34"/>
  <c r="AB33"/>
  <c r="Y33" s="1"/>
  <c r="S33"/>
  <c r="AB32"/>
  <c r="Y32" s="1"/>
  <c r="S32"/>
  <c r="AB31"/>
  <c r="S31"/>
  <c r="AB30"/>
  <c r="Y30" s="1"/>
  <c r="S30"/>
  <c r="AB29"/>
  <c r="Y29" s="1"/>
  <c r="S29"/>
  <c r="AB28"/>
  <c r="Y28" s="1"/>
  <c r="S28"/>
  <c r="AB27"/>
  <c r="Y27" s="1"/>
  <c r="S27"/>
  <c r="AB26"/>
  <c r="Y26" s="1"/>
  <c r="S26"/>
  <c r="AB25"/>
  <c r="S25"/>
  <c r="AB24"/>
  <c r="Y24" s="1"/>
  <c r="S24"/>
  <c r="AB23"/>
  <c r="Y23" s="1"/>
  <c r="S23"/>
  <c r="AB22"/>
  <c r="Y22" s="1"/>
  <c r="S22"/>
  <c r="AB21"/>
  <c r="S21"/>
  <c r="AB20"/>
  <c r="Y20" s="1"/>
  <c r="S20"/>
  <c r="AB19"/>
  <c r="Y19" s="1"/>
  <c r="S19"/>
  <c r="AB18"/>
  <c r="Y18" s="1"/>
  <c r="S18"/>
  <c r="AB17"/>
  <c r="S17"/>
  <c r="AB16"/>
  <c r="Y16" s="1"/>
  <c r="S16"/>
  <c r="AB15"/>
  <c r="Y15" s="1"/>
  <c r="S15"/>
  <c r="AB14"/>
  <c r="Y14" s="1"/>
  <c r="S14"/>
  <c r="AB13"/>
  <c r="S13"/>
  <c r="AB12"/>
  <c r="Y12" s="1"/>
  <c r="S12"/>
  <c r="AB11"/>
  <c r="Y11" s="1"/>
  <c r="S11"/>
  <c r="AB10"/>
  <c r="Y10" s="1"/>
  <c r="S10"/>
  <c r="AB9"/>
  <c r="S9"/>
  <c r="AB8"/>
  <c r="Y8" s="1"/>
  <c r="S8"/>
  <c r="AB7"/>
  <c r="S7"/>
  <c r="AB6"/>
  <c r="Y6" s="1"/>
  <c r="S6"/>
  <c r="AB5"/>
  <c r="S5"/>
  <c r="AB4"/>
  <c r="Y4" s="1"/>
  <c r="S4"/>
  <c r="K1"/>
  <c r="J1"/>
  <c r="G1"/>
  <c r="F1"/>
  <c r="E1"/>
  <c r="D1"/>
  <c r="C1"/>
  <c r="B1"/>
  <c r="A1"/>
  <c r="Z5" l="1"/>
  <c r="Y5"/>
  <c r="Z7"/>
  <c r="Z9"/>
  <c r="Z13"/>
  <c r="Z17"/>
  <c r="Z21"/>
  <c r="Z25"/>
  <c r="Z31"/>
  <c r="Z35"/>
  <c r="Z37"/>
  <c r="Z41"/>
  <c r="Z45"/>
  <c r="Z47"/>
  <c r="Z51"/>
  <c r="Z53"/>
  <c r="Z57"/>
  <c r="Z61"/>
  <c r="Z65"/>
  <c r="Z69"/>
  <c r="Z73"/>
  <c r="Z75"/>
  <c r="Z77"/>
  <c r="Z79"/>
  <c r="Z81"/>
  <c r="Z85"/>
  <c r="Z87"/>
  <c r="Z89"/>
  <c r="Z333"/>
  <c r="Z6"/>
  <c r="Y7"/>
  <c r="Z8"/>
  <c r="Y9"/>
  <c r="Z10"/>
  <c r="Z12"/>
  <c r="Y13"/>
  <c r="Z14"/>
  <c r="Z16"/>
  <c r="Y17"/>
  <c r="Z18"/>
  <c r="Z20"/>
  <c r="Y21"/>
  <c r="Z22"/>
  <c r="Z24"/>
  <c r="Y25"/>
  <c r="Z26"/>
  <c r="Z28"/>
  <c r="Z30"/>
  <c r="Y31"/>
  <c r="Z32"/>
  <c r="Z34"/>
  <c r="Y35"/>
  <c r="Z36"/>
  <c r="Y37"/>
  <c r="Z38"/>
  <c r="Z40"/>
  <c r="Y41"/>
  <c r="Z42"/>
  <c r="Z44"/>
  <c r="Y45"/>
  <c r="Z46"/>
  <c r="Y47"/>
  <c r="Z48"/>
  <c r="Z50"/>
  <c r="Y51"/>
  <c r="Z52"/>
  <c r="Y53"/>
  <c r="Z54"/>
  <c r="Z56"/>
  <c r="Y57"/>
  <c r="Z58"/>
  <c r="Z60"/>
  <c r="Y61"/>
  <c r="Z62"/>
  <c r="Z64"/>
  <c r="Y65"/>
  <c r="Z66"/>
  <c r="Z68"/>
  <c r="Y69"/>
  <c r="Z70"/>
  <c r="Z72"/>
  <c r="Y73"/>
  <c r="Z74"/>
  <c r="Y75"/>
  <c r="Z76"/>
  <c r="Y77"/>
  <c r="Z78"/>
  <c r="Y79"/>
  <c r="Z80"/>
  <c r="Y81"/>
  <c r="Z82"/>
  <c r="Z84"/>
  <c r="Y85"/>
  <c r="Z86"/>
  <c r="Y87"/>
  <c r="Z88"/>
  <c r="Y89"/>
  <c r="Z90"/>
  <c r="Z11"/>
  <c r="Z15"/>
  <c r="Z19"/>
  <c r="Z23"/>
  <c r="Z27"/>
  <c r="Z29"/>
  <c r="Z33"/>
  <c r="Z39"/>
  <c r="Z43"/>
  <c r="Z49"/>
  <c r="Z55"/>
  <c r="Z59"/>
  <c r="Z63"/>
  <c r="Z67"/>
  <c r="Z71"/>
  <c r="Z83"/>
  <c r="Z4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4"/>
  <c r="Z338"/>
  <c r="Y338"/>
  <c r="Z342"/>
  <c r="Y342"/>
  <c r="Z346"/>
  <c r="Y346"/>
  <c r="Z350"/>
  <c r="Y350"/>
  <c r="Z354"/>
  <c r="Y354"/>
  <c r="Z358"/>
  <c r="Y358"/>
  <c r="Z362"/>
  <c r="Y362"/>
  <c r="Z366"/>
  <c r="Y366"/>
  <c r="Z370"/>
  <c r="Y370"/>
  <c r="Z374"/>
  <c r="Y374"/>
  <c r="Z378"/>
  <c r="Y378"/>
  <c r="Z382"/>
  <c r="Y382"/>
  <c r="Z386"/>
  <c r="Y386"/>
  <c r="Z390"/>
  <c r="Y390"/>
  <c r="Z394"/>
  <c r="Y394"/>
  <c r="Z398"/>
  <c r="Y398"/>
  <c r="Z402"/>
  <c r="Y402"/>
  <c r="Z406"/>
  <c r="Y406"/>
  <c r="Z410"/>
  <c r="Y410"/>
  <c r="Z414"/>
  <c r="Y414"/>
  <c r="Z418"/>
  <c r="Y418"/>
  <c r="Y334"/>
  <c r="Z336"/>
  <c r="Y336"/>
  <c r="Z340"/>
  <c r="Y340"/>
  <c r="Z344"/>
  <c r="Y344"/>
  <c r="Z348"/>
  <c r="Y348"/>
  <c r="Z352"/>
  <c r="Y352"/>
  <c r="Z356"/>
  <c r="Y356"/>
  <c r="Z360"/>
  <c r="Y360"/>
  <c r="Z364"/>
  <c r="Y364"/>
  <c r="Z368"/>
  <c r="Y368"/>
  <c r="Z372"/>
  <c r="Y372"/>
  <c r="Z376"/>
  <c r="Y376"/>
  <c r="Z380"/>
  <c r="Y380"/>
  <c r="Z384"/>
  <c r="Y384"/>
  <c r="Z388"/>
  <c r="Y388"/>
  <c r="Z392"/>
  <c r="Y392"/>
  <c r="Z396"/>
  <c r="Y396"/>
  <c r="Z400"/>
  <c r="Y400"/>
  <c r="Z404"/>
  <c r="Y404"/>
  <c r="Z408"/>
  <c r="Y408"/>
  <c r="Z412"/>
  <c r="Y412"/>
  <c r="Z416"/>
  <c r="Y416"/>
  <c r="Z335"/>
  <c r="Z337"/>
  <c r="Z339"/>
  <c r="Z341"/>
  <c r="Z343"/>
  <c r="Z345"/>
  <c r="Z347"/>
  <c r="Z349"/>
  <c r="Z351"/>
  <c r="Z353"/>
  <c r="Z355"/>
  <c r="Z357"/>
  <c r="Z359"/>
  <c r="Z361"/>
  <c r="Z363"/>
  <c r="Z365"/>
  <c r="Z367"/>
  <c r="Z369"/>
  <c r="Z371"/>
  <c r="Z373"/>
  <c r="Z375"/>
  <c r="Z377"/>
  <c r="Z379"/>
  <c r="Z381"/>
  <c r="Z383"/>
  <c r="Z385"/>
  <c r="Z387"/>
  <c r="Z389"/>
  <c r="Z391"/>
  <c r="Z393"/>
  <c r="Z395"/>
  <c r="Z397"/>
  <c r="Z399"/>
  <c r="Z401"/>
  <c r="Z403"/>
  <c r="Z405"/>
  <c r="Z407"/>
  <c r="Z409"/>
  <c r="Z411"/>
  <c r="Z413"/>
  <c r="Z415"/>
  <c r="Z417"/>
  <c r="E1" i="5"/>
  <c r="N1"/>
</calcChain>
</file>

<file path=xl/sharedStrings.xml><?xml version="1.0" encoding="utf-8"?>
<sst xmlns="http://schemas.openxmlformats.org/spreadsheetml/2006/main" count="11770" uniqueCount="3658">
  <si>
    <t>第一次交款</t>
  </si>
  <si>
    <t>第二次交款</t>
  </si>
  <si>
    <t>线  路</t>
  </si>
  <si>
    <t>活动排期</t>
  </si>
  <si>
    <t>用户名</t>
  </si>
  <si>
    <t>姓名</t>
  </si>
  <si>
    <t>人数</t>
  </si>
  <si>
    <t>夫妻</t>
  </si>
  <si>
    <t>电话</t>
  </si>
  <si>
    <t>转账行</t>
  </si>
  <si>
    <t>定金</t>
  </si>
  <si>
    <t>房差</t>
  </si>
  <si>
    <t>尾款</t>
  </si>
  <si>
    <t>报名日期</t>
  </si>
  <si>
    <t>渠道</t>
  </si>
  <si>
    <t>省份</t>
  </si>
  <si>
    <t>身份证号码</t>
  </si>
  <si>
    <t>备注</t>
  </si>
  <si>
    <t>同行补差</t>
  </si>
  <si>
    <t>性别</t>
  </si>
  <si>
    <t>出团日期</t>
  </si>
  <si>
    <t>状态</t>
  </si>
  <si>
    <t>收款方式</t>
  </si>
  <si>
    <t>丝绸之路</t>
  </si>
  <si>
    <t>范崇熙</t>
  </si>
  <si>
    <t>18610003071</t>
  </si>
  <si>
    <t>现金</t>
  </si>
  <si>
    <t>老客户</t>
  </si>
  <si>
    <t>北京</t>
  </si>
  <si>
    <t>110101198403292559</t>
  </si>
  <si>
    <t>改期至7月20号左右</t>
  </si>
  <si>
    <t>王伟蔚</t>
  </si>
  <si>
    <t>15353362060</t>
  </si>
  <si>
    <t>110102198604042341</t>
  </si>
  <si>
    <t>kema840324</t>
  </si>
  <si>
    <t>黄琪</t>
  </si>
  <si>
    <t>单女</t>
  </si>
  <si>
    <t>13507138833</t>
  </si>
  <si>
    <t>在线支付</t>
  </si>
  <si>
    <t>去哪</t>
  </si>
  <si>
    <t>武汉</t>
  </si>
  <si>
    <t>420106198601241220</t>
  </si>
  <si>
    <t>文武</t>
  </si>
  <si>
    <t>420106197604252423</t>
  </si>
  <si>
    <t>蓝雨</t>
  </si>
  <si>
    <t>赵鸣星</t>
  </si>
  <si>
    <t>18244271892</t>
  </si>
  <si>
    <t>百度搜索</t>
  </si>
  <si>
    <t>成都</t>
  </si>
  <si>
    <t>51010219400106381x</t>
  </si>
  <si>
    <t>孙秀芬</t>
  </si>
  <si>
    <t>510102194011063768</t>
  </si>
  <si>
    <t>cathxiamen</t>
  </si>
  <si>
    <t>陈宏</t>
  </si>
  <si>
    <t>13959244938</t>
  </si>
  <si>
    <t>福建</t>
  </si>
  <si>
    <t>352128197109141604</t>
  </si>
  <si>
    <t>林佳成</t>
  </si>
  <si>
    <t>儿童</t>
  </si>
  <si>
    <t>350206200211210039</t>
  </si>
  <si>
    <t>cysummer</t>
  </si>
  <si>
    <t>蔡夏阳</t>
  </si>
  <si>
    <t>18923186198</t>
  </si>
  <si>
    <t>朋友介绍</t>
  </si>
  <si>
    <t>广东</t>
  </si>
  <si>
    <t>440601196811141527</t>
  </si>
  <si>
    <t>陈凤英</t>
  </si>
  <si>
    <t>13380277819</t>
  </si>
  <si>
    <t>440228196912130227</t>
  </si>
  <si>
    <t>高卉</t>
  </si>
  <si>
    <t xml:space="preserve">18607938704 </t>
  </si>
  <si>
    <t>去哪儿</t>
  </si>
  <si>
    <t>江西</t>
  </si>
  <si>
    <t>362301198701040025</t>
  </si>
  <si>
    <t>不同意拼房</t>
  </si>
  <si>
    <t>liushuinianhua</t>
  </si>
  <si>
    <t>冯雪峰</t>
  </si>
  <si>
    <t>18018306088</t>
  </si>
  <si>
    <t>支付宝</t>
  </si>
  <si>
    <t>其他</t>
  </si>
  <si>
    <t>江苏</t>
  </si>
  <si>
    <t>320202196601244015</t>
  </si>
  <si>
    <t>尽量三人房，单男单女均可拼房</t>
  </si>
  <si>
    <t>冯雨涵</t>
  </si>
  <si>
    <t>320211199406170022</t>
  </si>
  <si>
    <t>蓝敏</t>
  </si>
  <si>
    <t>320211196703284129</t>
  </si>
  <si>
    <t>朱亚芳</t>
  </si>
  <si>
    <t>321281198910186344</t>
  </si>
  <si>
    <t>已付房差，同意拼房</t>
  </si>
  <si>
    <t>杨肇津</t>
  </si>
  <si>
    <t>13868602402</t>
  </si>
  <si>
    <t>陕西</t>
  </si>
  <si>
    <t>610111194707172014</t>
  </si>
  <si>
    <t>待定7.19,7.28日兰州酒店</t>
  </si>
  <si>
    <t>赵秋涛</t>
  </si>
  <si>
    <t>610111194910062048</t>
  </si>
  <si>
    <t>yilonz</t>
  </si>
  <si>
    <t>朱华甫</t>
  </si>
  <si>
    <t>18925050373</t>
  </si>
  <si>
    <t>440105196501150135</t>
  </si>
  <si>
    <t>薛燕芬</t>
  </si>
  <si>
    <t>440104196408310724</t>
  </si>
  <si>
    <t>朱志颖</t>
  </si>
  <si>
    <t>440104199411172522</t>
  </si>
  <si>
    <t>薛燕群</t>
  </si>
  <si>
    <t>18926155910</t>
  </si>
  <si>
    <t>44011119700511302X</t>
  </si>
  <si>
    <t>大哥爱吃肉</t>
  </si>
  <si>
    <t>唐华</t>
  </si>
  <si>
    <t>单男</t>
  </si>
  <si>
    <t>15611075687</t>
  </si>
  <si>
    <t>绿野户外</t>
  </si>
  <si>
    <t>110108197504246375</t>
  </si>
  <si>
    <t>兄弟</t>
  </si>
  <si>
    <t>唐铭</t>
  </si>
  <si>
    <t>13552259009</t>
  </si>
  <si>
    <t>110108198001056312</t>
  </si>
  <si>
    <t>reese</t>
  </si>
  <si>
    <t>陶轶辰</t>
  </si>
  <si>
    <t>13166016916</t>
  </si>
  <si>
    <t>上海</t>
  </si>
  <si>
    <t>310106197602244044</t>
  </si>
  <si>
    <t>陈皙</t>
  </si>
  <si>
    <t>13901668887</t>
  </si>
  <si>
    <t>310111197012190833</t>
  </si>
  <si>
    <t>adaleee</t>
  </si>
  <si>
    <t>李垚</t>
  </si>
  <si>
    <t>13840010621</t>
  </si>
  <si>
    <t>沈阳</t>
  </si>
  <si>
    <t>210106197812050922</t>
  </si>
  <si>
    <t>4位,李泽江(男)拼住</t>
  </si>
  <si>
    <t>李泽江</t>
  </si>
  <si>
    <t>210106195110022733</t>
  </si>
  <si>
    <t>王静学</t>
  </si>
  <si>
    <t>210106195305282746</t>
  </si>
  <si>
    <t>赵星涵</t>
  </si>
  <si>
    <t>210106200902140942</t>
  </si>
  <si>
    <t>小莉</t>
  </si>
  <si>
    <t>屈雨琪</t>
  </si>
  <si>
    <t>15852504464</t>
  </si>
  <si>
    <t>340602198207221223</t>
  </si>
  <si>
    <t>九色甘南</t>
  </si>
  <si>
    <t>枫叶</t>
  </si>
  <si>
    <t>朱兵</t>
  </si>
  <si>
    <t>13697338888</t>
  </si>
  <si>
    <t>招行</t>
  </si>
  <si>
    <t>广西</t>
  </si>
  <si>
    <t>420102195902052045</t>
  </si>
  <si>
    <t>杨明珠</t>
  </si>
  <si>
    <t>420102195710092122</t>
  </si>
  <si>
    <t>周爱荣</t>
  </si>
  <si>
    <t>420106194012040423</t>
  </si>
  <si>
    <t>李云香</t>
  </si>
  <si>
    <t>420100195508080467</t>
  </si>
  <si>
    <t>刘新萍</t>
  </si>
  <si>
    <t>422302195509210361</t>
  </si>
  <si>
    <t>杜枫</t>
  </si>
  <si>
    <t>420102195507011729</t>
  </si>
  <si>
    <t>妙妙105</t>
  </si>
  <si>
    <t>周洁</t>
  </si>
  <si>
    <t>13814017619</t>
  </si>
  <si>
    <t>320103195803182023</t>
  </si>
  <si>
    <t>025-86599712</t>
  </si>
  <si>
    <t>李宏毅</t>
  </si>
  <si>
    <t>320113196006152013</t>
  </si>
  <si>
    <t>汪涌兴</t>
  </si>
  <si>
    <t>320113195805303231</t>
  </si>
  <si>
    <t>丁立清</t>
  </si>
  <si>
    <t>320311196209190018</t>
  </si>
  <si>
    <t>王淑侠</t>
  </si>
  <si>
    <t>13852091587</t>
  </si>
  <si>
    <t>320311196207220025</t>
  </si>
  <si>
    <t>李玫</t>
  </si>
  <si>
    <t>320103196410172021</t>
  </si>
  <si>
    <t>袁龙英</t>
  </si>
  <si>
    <t>320103196407101548</t>
  </si>
  <si>
    <t>陈琳</t>
  </si>
  <si>
    <t>320105196408291024</t>
  </si>
  <si>
    <t>丁梦</t>
  </si>
  <si>
    <t>320302198612104469</t>
  </si>
  <si>
    <t>到酒店按照成人价位补</t>
  </si>
  <si>
    <t>wenguantun</t>
  </si>
  <si>
    <t>陈波</t>
  </si>
  <si>
    <t>15302167821</t>
  </si>
  <si>
    <t>天津</t>
  </si>
  <si>
    <t>120106197410081556</t>
  </si>
  <si>
    <t>刘春伟</t>
  </si>
  <si>
    <t>120102197505062328</t>
  </si>
  <si>
    <t>陈贯东</t>
  </si>
  <si>
    <t>120102200403150030</t>
  </si>
  <si>
    <t>王洁</t>
  </si>
  <si>
    <t>120102197507040424</t>
  </si>
  <si>
    <t>陈胜</t>
  </si>
  <si>
    <t>120102200304015028</t>
  </si>
  <si>
    <t>李太白</t>
  </si>
  <si>
    <t>李胜利</t>
  </si>
  <si>
    <t>13986259858</t>
  </si>
  <si>
    <t>湖北</t>
  </si>
  <si>
    <t>420107195310121512</t>
  </si>
  <si>
    <t>张德云</t>
  </si>
  <si>
    <t>420103195312252019</t>
  </si>
  <si>
    <t>林汉</t>
  </si>
  <si>
    <t>420107195911051011</t>
  </si>
  <si>
    <t>洪玲</t>
  </si>
  <si>
    <t>420107196110040544</t>
  </si>
  <si>
    <t>望客</t>
  </si>
  <si>
    <t>杨康邑</t>
  </si>
  <si>
    <t>13916899669</t>
  </si>
  <si>
    <t>工行</t>
  </si>
  <si>
    <t>310113195109015314</t>
  </si>
  <si>
    <t>顾恵娟</t>
  </si>
  <si>
    <t>13701652657</t>
  </si>
  <si>
    <t>310101195611094446</t>
  </si>
  <si>
    <t>张步坤</t>
  </si>
  <si>
    <t>13002007502</t>
  </si>
  <si>
    <t>440203197010051818</t>
  </si>
  <si>
    <t>已付房差700元</t>
  </si>
  <si>
    <t>领袖橙子</t>
  </si>
  <si>
    <t>赵杰</t>
  </si>
  <si>
    <t>18907281363</t>
  </si>
  <si>
    <t>建行</t>
  </si>
  <si>
    <t>420300195410181228</t>
  </si>
  <si>
    <t>郭平</t>
  </si>
  <si>
    <t>420300195706051246</t>
  </si>
  <si>
    <t>汪秀玲</t>
  </si>
  <si>
    <t>420300196311290925</t>
  </si>
  <si>
    <t>耿海燕</t>
  </si>
  <si>
    <t>420300196405042025</t>
  </si>
  <si>
    <t>xjljh</t>
  </si>
  <si>
    <t>刘建辉</t>
  </si>
  <si>
    <t>15309912018</t>
  </si>
  <si>
    <t>652201197206121214</t>
  </si>
  <si>
    <t>李倩女</t>
  </si>
  <si>
    <t>18999868911</t>
  </si>
  <si>
    <t>650102197709111228</t>
  </si>
  <si>
    <t>刘曜嘉</t>
  </si>
  <si>
    <t>2004年5月19日 出生 男</t>
  </si>
  <si>
    <t>呼伦贝尔六天</t>
  </si>
  <si>
    <t>kangli</t>
  </si>
  <si>
    <t>康丽</t>
  </si>
  <si>
    <t>13891979210</t>
  </si>
  <si>
    <t>百度</t>
  </si>
  <si>
    <t>610331197702010067</t>
  </si>
  <si>
    <t>韩欣睿</t>
  </si>
  <si>
    <t>610431200004230329</t>
  </si>
  <si>
    <t>骞红锦</t>
  </si>
  <si>
    <t>610122197312107560</t>
  </si>
  <si>
    <t>杨明润</t>
  </si>
  <si>
    <t>610122200009087514</t>
  </si>
  <si>
    <t>白桦林</t>
  </si>
  <si>
    <t>常华</t>
  </si>
  <si>
    <t>13681039633</t>
  </si>
  <si>
    <t>110107196310110348</t>
  </si>
  <si>
    <t>19号到,提前预定2间房</t>
  </si>
  <si>
    <t>张炳阁</t>
  </si>
  <si>
    <t>11010719601127182X</t>
  </si>
  <si>
    <t>张岑玲</t>
  </si>
  <si>
    <t>110107195911121865</t>
  </si>
  <si>
    <t>杜凤萍</t>
  </si>
  <si>
    <t>110104196006211620</t>
  </si>
  <si>
    <t>QQWW</t>
  </si>
  <si>
    <t>丁清华</t>
  </si>
  <si>
    <t>13957091709</t>
  </si>
  <si>
    <t>浙江</t>
  </si>
  <si>
    <t>332526197004065129</t>
  </si>
  <si>
    <t>黄知熵</t>
  </si>
  <si>
    <t>18969578908</t>
  </si>
  <si>
    <t>332526200009280033</t>
  </si>
  <si>
    <t>黄伟锋</t>
  </si>
  <si>
    <t>13967062886</t>
  </si>
  <si>
    <t>33010619700208401X</t>
  </si>
  <si>
    <t>朱颖</t>
  </si>
  <si>
    <t>13587196689</t>
  </si>
  <si>
    <t>330902197701010069</t>
  </si>
  <si>
    <t>WUXL08</t>
  </si>
  <si>
    <t>吴小林</t>
  </si>
  <si>
    <t>13606949906</t>
  </si>
  <si>
    <t>中行</t>
  </si>
  <si>
    <t>转山</t>
  </si>
  <si>
    <t>门源6天</t>
  </si>
  <si>
    <t>魏天豫</t>
  </si>
  <si>
    <t>15838887389</t>
  </si>
  <si>
    <t>河南</t>
  </si>
  <si>
    <t>410311199202294514</t>
  </si>
  <si>
    <t>刘怡博</t>
  </si>
  <si>
    <t>410311199111114581</t>
  </si>
  <si>
    <t>cindia00</t>
  </si>
  <si>
    <t>郭雪婧</t>
  </si>
  <si>
    <t>18610472806</t>
  </si>
  <si>
    <t>吉林</t>
  </si>
  <si>
    <t>220282198311086263</t>
  </si>
  <si>
    <t>北极星</t>
  </si>
  <si>
    <t>梁乐乐</t>
  </si>
  <si>
    <t>13519181152</t>
  </si>
  <si>
    <t>610103198508062427</t>
  </si>
  <si>
    <t>梁欢</t>
  </si>
  <si>
    <t>610103198312082485</t>
  </si>
  <si>
    <t>张伟</t>
  </si>
  <si>
    <t>18616022082</t>
  </si>
  <si>
    <t>山东</t>
  </si>
  <si>
    <t>37132719820111001X</t>
  </si>
  <si>
    <t>陈玉平</t>
  </si>
  <si>
    <t>340822198701031827</t>
  </si>
  <si>
    <t>yangxingyue</t>
  </si>
  <si>
    <t>杨兴月</t>
  </si>
  <si>
    <t>13683343092</t>
  </si>
  <si>
    <t>120112196901163743</t>
  </si>
  <si>
    <t>李辉</t>
  </si>
  <si>
    <t>120101196807071026</t>
  </si>
  <si>
    <t>杨灵芝</t>
  </si>
  <si>
    <t>13518148944</t>
  </si>
  <si>
    <t>四川</t>
  </si>
  <si>
    <t>510902198611275328</t>
  </si>
  <si>
    <t>杨士长</t>
  </si>
  <si>
    <t>510902199011146076</t>
  </si>
  <si>
    <t>sysy1220</t>
  </si>
  <si>
    <t>孙毅</t>
  </si>
  <si>
    <t>13426286962</t>
  </si>
  <si>
    <t>120101195912203030</t>
  </si>
  <si>
    <t>陈莹莹</t>
  </si>
  <si>
    <t>13876686455</t>
  </si>
  <si>
    <t>232103197304260065</t>
  </si>
  <si>
    <t>370704198512140028</t>
  </si>
  <si>
    <t>普者黑</t>
  </si>
  <si>
    <t>舒服</t>
  </si>
  <si>
    <t>苏宗富</t>
  </si>
  <si>
    <t>332627197611190011</t>
  </si>
  <si>
    <t>带儿童拼房</t>
  </si>
  <si>
    <t>董岳</t>
  </si>
  <si>
    <t>332627196608150196</t>
  </si>
  <si>
    <t>拼房</t>
  </si>
  <si>
    <t>王春花</t>
  </si>
  <si>
    <t>332627197902030229</t>
  </si>
  <si>
    <t>苏祉好</t>
  </si>
  <si>
    <t>331021200608290022</t>
  </si>
  <si>
    <t>王颖娜</t>
  </si>
  <si>
    <t>13260376089</t>
  </si>
  <si>
    <t>110105197610090045</t>
  </si>
  <si>
    <t>刘冬硕</t>
  </si>
  <si>
    <t>110105200201184512</t>
  </si>
  <si>
    <t>刘全新</t>
  </si>
  <si>
    <t>132421197210192618</t>
  </si>
  <si>
    <t>深圳</t>
  </si>
  <si>
    <t>贵州</t>
  </si>
  <si>
    <t>jjwtq</t>
  </si>
  <si>
    <t>王健</t>
  </si>
  <si>
    <t>13821378292</t>
  </si>
  <si>
    <t>120103196512212613</t>
  </si>
  <si>
    <t>支付宝限额，只能支付2000元</t>
  </si>
  <si>
    <t>杨志红</t>
  </si>
  <si>
    <t>120103196703293540</t>
  </si>
  <si>
    <t>龚华红</t>
  </si>
  <si>
    <t>13916616369</t>
  </si>
  <si>
    <t>310115198004172723</t>
  </si>
  <si>
    <t>许超</t>
  </si>
  <si>
    <t>310115198001102711</t>
  </si>
  <si>
    <t>许澄</t>
  </si>
  <si>
    <t>310115200211122710</t>
  </si>
  <si>
    <t>许明民</t>
  </si>
  <si>
    <t>13995617570</t>
  </si>
  <si>
    <t>42030319761220203X</t>
  </si>
  <si>
    <t>已付房差980元，同意拼房</t>
  </si>
  <si>
    <t>xwhat</t>
  </si>
  <si>
    <t>梁泽祺</t>
  </si>
  <si>
    <t>15918775976</t>
  </si>
  <si>
    <t>440682199103121316</t>
  </si>
  <si>
    <t>孔碧莹</t>
  </si>
  <si>
    <t>13420879227</t>
  </si>
  <si>
    <t>440682199201101044</t>
  </si>
  <si>
    <t>同行代收</t>
  </si>
  <si>
    <t>甘肃国泰</t>
  </si>
  <si>
    <t>李梅</t>
  </si>
  <si>
    <t>重庆</t>
  </si>
  <si>
    <t>男</t>
  </si>
  <si>
    <t>杭州</t>
  </si>
  <si>
    <t>女</t>
  </si>
  <si>
    <t>门源7天</t>
  </si>
  <si>
    <t>luchmyt</t>
  </si>
  <si>
    <t>马英韬</t>
  </si>
  <si>
    <t>13522010288</t>
  </si>
  <si>
    <t>回乡偶遇</t>
  </si>
  <si>
    <t>刘鸿雁</t>
  </si>
  <si>
    <t>18510381973</t>
  </si>
  <si>
    <t>310105197306221446</t>
  </si>
  <si>
    <t>接机14大5小</t>
  </si>
  <si>
    <t>李平</t>
  </si>
  <si>
    <t>37082319760116112X</t>
  </si>
  <si>
    <t>去程7月24日10：55-13：30南航CZ6994</t>
  </si>
  <si>
    <t>董平</t>
  </si>
  <si>
    <t>342123197309062704</t>
  </si>
  <si>
    <t>回程7月29日22：10-00：20南航CZ6993</t>
  </si>
  <si>
    <t>信阿娜</t>
  </si>
  <si>
    <t>230221198011290229</t>
  </si>
  <si>
    <t>高顺纪</t>
  </si>
  <si>
    <t>110108197408146817</t>
  </si>
  <si>
    <t>高萍</t>
  </si>
  <si>
    <t>340111197410281525</t>
  </si>
  <si>
    <t>高云昊</t>
  </si>
  <si>
    <t>11010820040708951X</t>
  </si>
  <si>
    <t>340321197507083764</t>
  </si>
  <si>
    <t>王剑</t>
  </si>
  <si>
    <t>340321197511053138</t>
  </si>
  <si>
    <t>王卉</t>
  </si>
  <si>
    <t>610103197305272825</t>
  </si>
  <si>
    <t>梁润桐</t>
  </si>
  <si>
    <t>110108200403192712</t>
  </si>
  <si>
    <t>王志宇</t>
  </si>
  <si>
    <t>340321200402173450</t>
  </si>
  <si>
    <t>付恒</t>
  </si>
  <si>
    <t>110105200311100412</t>
  </si>
  <si>
    <t>傅嘉悦</t>
  </si>
  <si>
    <t>11010820040201632X</t>
  </si>
  <si>
    <t>何恩瑞</t>
  </si>
  <si>
    <t>110108200410011414</t>
  </si>
  <si>
    <t>张信桐</t>
  </si>
  <si>
    <t>11010820041205272X</t>
  </si>
  <si>
    <t>王志辰</t>
  </si>
  <si>
    <t>340321200801093131</t>
  </si>
  <si>
    <t>易建豪</t>
  </si>
  <si>
    <t>13690318744</t>
  </si>
  <si>
    <t>440602198106110616</t>
  </si>
  <si>
    <t>陆蕙诗</t>
  </si>
  <si>
    <t>440106199708284720</t>
  </si>
  <si>
    <t>陆建雄</t>
  </si>
  <si>
    <t>440104196504190718</t>
  </si>
  <si>
    <t>梁丽芬</t>
  </si>
  <si>
    <t>440103197007213024</t>
  </si>
  <si>
    <t>韩惠嫦</t>
  </si>
  <si>
    <t>440105196908271844</t>
  </si>
  <si>
    <t>郑宝欣</t>
  </si>
  <si>
    <t>440105199311301821</t>
  </si>
  <si>
    <t>叶苑婷</t>
  </si>
  <si>
    <t>440105198508262729</t>
  </si>
  <si>
    <t>萧子瑜</t>
  </si>
  <si>
    <t>440602198508241864</t>
  </si>
  <si>
    <t>历历奇</t>
  </si>
  <si>
    <t>张琪</t>
  </si>
  <si>
    <t>13906633939</t>
  </si>
  <si>
    <t>330302196808230021</t>
  </si>
  <si>
    <t>三个标间，7.29再预定三个标间</t>
  </si>
  <si>
    <t>厉天力</t>
  </si>
  <si>
    <t>330302199312232414</t>
  </si>
  <si>
    <t>周艳</t>
  </si>
  <si>
    <t>330302196901144427</t>
  </si>
  <si>
    <t>董旭珺</t>
  </si>
  <si>
    <t>33030219940829424x</t>
  </si>
  <si>
    <t>谢浩铠</t>
  </si>
  <si>
    <t>330302199502102418</t>
  </si>
  <si>
    <t>薛晓燕</t>
  </si>
  <si>
    <t>330302196911020027</t>
  </si>
  <si>
    <t>直客（上门报名）</t>
  </si>
  <si>
    <t>15389299585</t>
  </si>
  <si>
    <t>直客</t>
  </si>
  <si>
    <t>610103195704222420</t>
  </si>
  <si>
    <t>雷永平</t>
  </si>
  <si>
    <t>610103195706163639</t>
  </si>
  <si>
    <t>信泰岳</t>
  </si>
  <si>
    <t>230221198704195232</t>
  </si>
  <si>
    <t>Anita567</t>
  </si>
  <si>
    <t>李烨</t>
  </si>
  <si>
    <t>15901006549</t>
  </si>
  <si>
    <t>110103198710051889</t>
  </si>
  <si>
    <t>田淑静</t>
  </si>
  <si>
    <t>110103196208190948</t>
  </si>
  <si>
    <t>李鸿钧</t>
  </si>
  <si>
    <t>110103196307221818</t>
  </si>
  <si>
    <t>小董先生</t>
  </si>
  <si>
    <t>董志刚</t>
  </si>
  <si>
    <t>330724199006161312</t>
  </si>
  <si>
    <t>需预定29号晚上住宿</t>
  </si>
  <si>
    <t>龚瑾</t>
  </si>
  <si>
    <t>420302198103151228</t>
  </si>
  <si>
    <t>desily</t>
  </si>
  <si>
    <t>梁正丽</t>
  </si>
  <si>
    <t>13547115419</t>
  </si>
  <si>
    <t>511129198401041627</t>
  </si>
  <si>
    <t>开心红牛98</t>
  </si>
  <si>
    <t>陈丽英</t>
  </si>
  <si>
    <t>13666897890</t>
  </si>
  <si>
    <t>332601197306172227</t>
  </si>
  <si>
    <t>洪炜杰</t>
  </si>
  <si>
    <t>331002199812020033</t>
  </si>
  <si>
    <t>esp2000</t>
  </si>
  <si>
    <t>程骏</t>
  </si>
  <si>
    <t>13817268937</t>
  </si>
  <si>
    <t>310105197806194417</t>
  </si>
  <si>
    <t>四川的靖</t>
  </si>
  <si>
    <t>18982129399</t>
  </si>
  <si>
    <t>胥知雨</t>
  </si>
  <si>
    <t>510108200101270126</t>
  </si>
  <si>
    <t>姜斌</t>
  </si>
  <si>
    <t>13658601517</t>
  </si>
  <si>
    <t>370102197105010023</t>
  </si>
  <si>
    <t>唐文超</t>
  </si>
  <si>
    <t>370102197102162128</t>
  </si>
  <si>
    <t>cxh198936</t>
  </si>
  <si>
    <t>陈薪晓</t>
  </si>
  <si>
    <t>15807996191</t>
  </si>
  <si>
    <t xml:space="preserve">江西                                                             </t>
  </si>
  <si>
    <t>360302197507080541</t>
  </si>
  <si>
    <t>王小帅</t>
  </si>
  <si>
    <t>王永恒</t>
  </si>
  <si>
    <t>13681899035</t>
  </si>
  <si>
    <t>610123197611130513</t>
  </si>
  <si>
    <t>代订8月2号酒店住宿</t>
  </si>
  <si>
    <t>贺菲</t>
  </si>
  <si>
    <t>43040319811119052x</t>
  </si>
  <si>
    <t>tigerzhou2005</t>
  </si>
  <si>
    <t>周旭辉</t>
  </si>
  <si>
    <t>13764588849</t>
  </si>
  <si>
    <t>320113197408214832</t>
  </si>
  <si>
    <t>需开发票</t>
  </si>
  <si>
    <t>李玲琳</t>
  </si>
  <si>
    <t>51022919740520020X</t>
  </si>
  <si>
    <t>周渲程</t>
  </si>
  <si>
    <t>310115200607179119</t>
  </si>
  <si>
    <t>psy0000</t>
  </si>
  <si>
    <t>陈涛</t>
  </si>
  <si>
    <t>18602710956</t>
  </si>
  <si>
    <t>420103195407073750</t>
  </si>
  <si>
    <t>两女住一间，爸爸拼房</t>
  </si>
  <si>
    <t>潘思媛</t>
  </si>
  <si>
    <t>420106199307213223</t>
  </si>
  <si>
    <t>陈虹</t>
  </si>
  <si>
    <t>420104196804091224</t>
  </si>
  <si>
    <t>mahagoni</t>
  </si>
  <si>
    <t>王俊芳</t>
  </si>
  <si>
    <t>18040526277</t>
  </si>
  <si>
    <t>362401198908172020</t>
  </si>
  <si>
    <t>康鹏</t>
  </si>
  <si>
    <t>36242719881013031X</t>
  </si>
  <si>
    <t>zhongyq</t>
  </si>
  <si>
    <t>曾惠红</t>
  </si>
  <si>
    <t>13500201369</t>
  </si>
  <si>
    <t>440204197006103327</t>
  </si>
  <si>
    <t>钟明</t>
  </si>
  <si>
    <t>440204197011163316</t>
  </si>
  <si>
    <t>钟永琪</t>
  </si>
  <si>
    <t>440204199905243322</t>
  </si>
  <si>
    <t>yihwa</t>
  </si>
  <si>
    <t>葛宜华</t>
  </si>
  <si>
    <t>13929933199</t>
  </si>
  <si>
    <t>四川省</t>
  </si>
  <si>
    <t>510102196906198494</t>
  </si>
  <si>
    <t>冯雪雅</t>
  </si>
  <si>
    <t>440601196912170925</t>
  </si>
  <si>
    <t>葛宸希</t>
  </si>
  <si>
    <t>440602199801260928</t>
  </si>
  <si>
    <t>陈钊艺</t>
  </si>
  <si>
    <t>440603199806274516</t>
  </si>
  <si>
    <t>陈金源</t>
  </si>
  <si>
    <t>44072219680206191X</t>
  </si>
  <si>
    <t>高洁华</t>
  </si>
  <si>
    <t>440601196903101848</t>
  </si>
  <si>
    <t>yaoqing</t>
  </si>
  <si>
    <t>姚清</t>
  </si>
  <si>
    <t>18651516677</t>
  </si>
  <si>
    <t>苏州</t>
  </si>
  <si>
    <t>320211197706053451</t>
  </si>
  <si>
    <t>张丽凡</t>
  </si>
  <si>
    <t>320211197703133421</t>
  </si>
  <si>
    <t>LisaG</t>
  </si>
  <si>
    <t>黎瑞意</t>
  </si>
  <si>
    <t>13808875946</t>
  </si>
  <si>
    <t>440104196902140724</t>
  </si>
  <si>
    <t>陈家鸿</t>
  </si>
  <si>
    <t>440102197311201435</t>
  </si>
  <si>
    <t>李绮微代定1个24号标间</t>
  </si>
  <si>
    <t>黄伟芬</t>
  </si>
  <si>
    <t>445302197912190028</t>
  </si>
  <si>
    <t>丘俊豪</t>
  </si>
  <si>
    <t>440102199506231414</t>
  </si>
  <si>
    <t>丘国明</t>
  </si>
  <si>
    <t>44010219620326141X</t>
  </si>
  <si>
    <t>李绮微</t>
  </si>
  <si>
    <t>440105196906212429</t>
  </si>
  <si>
    <t>朱嘉妍</t>
  </si>
  <si>
    <t>440105199902115764</t>
  </si>
  <si>
    <t>朱剑波</t>
  </si>
  <si>
    <t>440111196312223638</t>
  </si>
  <si>
    <t>陈文婷</t>
  </si>
  <si>
    <t>440103200409036029</t>
  </si>
  <si>
    <t>haibei</t>
  </si>
  <si>
    <t>于秦</t>
  </si>
  <si>
    <t>15032360123</t>
  </si>
  <si>
    <t>河北</t>
  </si>
  <si>
    <t>呼伦贝尔九天</t>
  </si>
  <si>
    <t>应颖</t>
  </si>
  <si>
    <t>13588617220</t>
  </si>
  <si>
    <t>330722198610142145</t>
  </si>
  <si>
    <t>15888906468</t>
  </si>
  <si>
    <t>330722198802150027</t>
  </si>
  <si>
    <t>15258998326</t>
  </si>
  <si>
    <t>330722198707071726</t>
  </si>
  <si>
    <t>尼泊尔</t>
  </si>
  <si>
    <t>kailin0503</t>
  </si>
  <si>
    <t>林娜</t>
  </si>
  <si>
    <t>13991980189</t>
  </si>
  <si>
    <t>610123197808260565</t>
  </si>
  <si>
    <t>已付600签证费</t>
  </si>
  <si>
    <t>魏天乐</t>
  </si>
  <si>
    <t>610115200110120514</t>
  </si>
  <si>
    <t>川藏南线</t>
  </si>
  <si>
    <t>宝灬儿</t>
  </si>
  <si>
    <t>哈登凯</t>
  </si>
  <si>
    <t>宁夏</t>
  </si>
  <si>
    <t>640223199012166020</t>
  </si>
  <si>
    <t>何玉娟</t>
  </si>
  <si>
    <t>13702208986</t>
  </si>
  <si>
    <t>广州</t>
  </si>
  <si>
    <t>440721197211190080</t>
  </si>
  <si>
    <t>刘慧灵</t>
  </si>
  <si>
    <t>440782197709230029</t>
  </si>
  <si>
    <t>chenredred</t>
  </si>
  <si>
    <t>陈红</t>
  </si>
  <si>
    <t>13366306321</t>
  </si>
  <si>
    <t>110105196101085446</t>
  </si>
  <si>
    <t>高旭</t>
  </si>
  <si>
    <t>13911189854</t>
  </si>
  <si>
    <t>110108196302026388</t>
  </si>
  <si>
    <t>脑筋不大好</t>
  </si>
  <si>
    <t>潘强</t>
  </si>
  <si>
    <t>13812288799</t>
  </si>
  <si>
    <t>maodou0017</t>
  </si>
  <si>
    <t>陈双</t>
  </si>
  <si>
    <t>18957009063</t>
  </si>
  <si>
    <t>330802197212273647</t>
  </si>
  <si>
    <t>可能+2人,需订8.2的住宿</t>
  </si>
  <si>
    <t>鲁张帆</t>
  </si>
  <si>
    <t>330802199609053211</t>
  </si>
  <si>
    <t>童彬</t>
  </si>
  <si>
    <t>330802199202263225</t>
  </si>
  <si>
    <t>孔秀珍</t>
  </si>
  <si>
    <t>13305700811</t>
  </si>
  <si>
    <t>33080219650318368X</t>
  </si>
  <si>
    <t>hjy001101</t>
  </si>
  <si>
    <t>汤凤英</t>
  </si>
  <si>
    <t>15955280102</t>
  </si>
  <si>
    <t>安徽</t>
  </si>
  <si>
    <t>430105197311013028</t>
  </si>
  <si>
    <t>15805525070</t>
  </si>
  <si>
    <t>沈老师</t>
  </si>
  <si>
    <t>沈慧</t>
  </si>
  <si>
    <t>13511764327</t>
  </si>
  <si>
    <t>辽宁</t>
  </si>
  <si>
    <t>laurayan2010</t>
  </si>
  <si>
    <t>严皓</t>
  </si>
  <si>
    <t>18801735583</t>
  </si>
  <si>
    <t>510902199202100740</t>
  </si>
  <si>
    <t>同行六人，每人优惠50元</t>
  </si>
  <si>
    <t>曹健</t>
  </si>
  <si>
    <t>210504199112270017</t>
  </si>
  <si>
    <t>刘平</t>
  </si>
  <si>
    <t>210504196412270824</t>
  </si>
  <si>
    <t>曹志国</t>
  </si>
  <si>
    <t>210502196512211810</t>
  </si>
  <si>
    <t>杨小倩</t>
  </si>
  <si>
    <t>510902196908158860</t>
  </si>
  <si>
    <t>严思勇</t>
  </si>
  <si>
    <t>513335196302130019</t>
  </si>
  <si>
    <t>刘雁</t>
  </si>
  <si>
    <t xml:space="preserve">13989383966 </t>
  </si>
  <si>
    <t>去哪儿网</t>
  </si>
  <si>
    <t>330205197803210345</t>
  </si>
  <si>
    <t>阮海波</t>
  </si>
  <si>
    <t>330903197603202514</t>
  </si>
  <si>
    <t>阮可爱</t>
  </si>
  <si>
    <t>330203200711133022</t>
  </si>
  <si>
    <t>单武臻</t>
  </si>
  <si>
    <t>18670706677</t>
  </si>
  <si>
    <t>330283199506010011</t>
  </si>
  <si>
    <t>董聪聪</t>
  </si>
  <si>
    <t>41128219930515032x</t>
  </si>
  <si>
    <t>吴平</t>
  </si>
  <si>
    <t>18942220287</t>
  </si>
  <si>
    <t>360124197810100063</t>
  </si>
  <si>
    <t>代定25日晚酒店</t>
  </si>
  <si>
    <t>刘翀</t>
  </si>
  <si>
    <t>360124199704120019</t>
  </si>
  <si>
    <t>熊博睿</t>
  </si>
  <si>
    <t>360124200206260014</t>
  </si>
  <si>
    <t>贡嘎环线</t>
  </si>
  <si>
    <t>毛毛8525</t>
  </si>
  <si>
    <t>李媛</t>
  </si>
  <si>
    <t>13363960770</t>
  </si>
  <si>
    <t>610121198503253323</t>
  </si>
  <si>
    <t>丽江香格里拉</t>
  </si>
  <si>
    <t>margrett</t>
  </si>
  <si>
    <t>董海燕</t>
  </si>
  <si>
    <t>13716851522</t>
  </si>
  <si>
    <t>220104195311191348</t>
  </si>
  <si>
    <t>汤淑华</t>
  </si>
  <si>
    <t>220104195804071344</t>
  </si>
  <si>
    <t>张剑</t>
  </si>
  <si>
    <t>谦谦</t>
  </si>
  <si>
    <t>史丽春</t>
  </si>
  <si>
    <t>13915870078</t>
  </si>
  <si>
    <t>320423197411182025</t>
  </si>
  <si>
    <t>彭国平</t>
  </si>
  <si>
    <t>320423197203250417</t>
  </si>
  <si>
    <t>彭谦谦</t>
  </si>
  <si>
    <t>320481200110160429</t>
  </si>
  <si>
    <t>320103195501201049</t>
  </si>
  <si>
    <t>预定7.26,8.2日酒店</t>
  </si>
  <si>
    <t>黄栩栩</t>
  </si>
  <si>
    <t>320114195105040027</t>
  </si>
  <si>
    <t>伍晓峰</t>
  </si>
  <si>
    <t>420323199006140013</t>
  </si>
  <si>
    <t>稻城亚丁9日</t>
  </si>
  <si>
    <t>郑敏娆</t>
  </si>
  <si>
    <t>442000198908226625</t>
  </si>
  <si>
    <t>郑毅敏</t>
  </si>
  <si>
    <t>442000198702506675</t>
  </si>
  <si>
    <t>latlxhw</t>
  </si>
  <si>
    <t>刘斯</t>
  </si>
  <si>
    <t>西安</t>
  </si>
  <si>
    <t>610125198711021215</t>
  </si>
  <si>
    <t>阿拉张</t>
  </si>
  <si>
    <t>张娜</t>
  </si>
  <si>
    <t>441622198109062345</t>
  </si>
  <si>
    <t>刘栋</t>
  </si>
  <si>
    <t>441622197905110315</t>
  </si>
  <si>
    <t>yingying2258</t>
  </si>
  <si>
    <t xml:space="preserve">
罗缨缨</t>
  </si>
  <si>
    <t>15507839087</t>
  </si>
  <si>
    <t>450305197305310020</t>
  </si>
  <si>
    <t>罗缨缨晕车</t>
  </si>
  <si>
    <t>周舒怀</t>
  </si>
  <si>
    <t>320219197105028518</t>
  </si>
  <si>
    <t>汤荡</t>
  </si>
  <si>
    <t>450302197211251526</t>
  </si>
  <si>
    <t>李红</t>
  </si>
  <si>
    <t>一路行走</t>
  </si>
  <si>
    <t>肖静</t>
  </si>
  <si>
    <t>18622757410</t>
  </si>
  <si>
    <t>120222197811257327</t>
  </si>
  <si>
    <t>广东省</t>
  </si>
  <si>
    <t>喜喜悦悦</t>
  </si>
  <si>
    <t>骆玉东</t>
  </si>
  <si>
    <t>440229197011162628</t>
  </si>
  <si>
    <t>陈杨星</t>
  </si>
  <si>
    <t>440229196201012618</t>
  </si>
  <si>
    <t>朱伟洪</t>
  </si>
  <si>
    <t>44020219580204061X</t>
  </si>
  <si>
    <t>马红华</t>
  </si>
  <si>
    <t>440202196104270623</t>
  </si>
  <si>
    <t>刘丽</t>
  </si>
  <si>
    <t>440204197107293326</t>
  </si>
  <si>
    <t>杨韶英</t>
  </si>
  <si>
    <t>440202196302160329</t>
  </si>
  <si>
    <t>罗友文</t>
  </si>
  <si>
    <t>440623197501080629</t>
  </si>
  <si>
    <t>黄海</t>
  </si>
  <si>
    <t>132222197104250453</t>
  </si>
  <si>
    <t>440681200011141722</t>
  </si>
  <si>
    <t>zwj471150241</t>
  </si>
  <si>
    <t>张伟军</t>
  </si>
  <si>
    <t>15921614436</t>
  </si>
  <si>
    <t>310104198003034039</t>
  </si>
  <si>
    <t>王丽萍</t>
  </si>
  <si>
    <t>13671771907</t>
  </si>
  <si>
    <t>310104198201132828</t>
  </si>
  <si>
    <t>Kitty</t>
  </si>
  <si>
    <t>杨子姬</t>
  </si>
  <si>
    <t>18022268776</t>
  </si>
  <si>
    <t>440923197309300026</t>
  </si>
  <si>
    <t>2间就好</t>
  </si>
  <si>
    <t>蔡金水</t>
  </si>
  <si>
    <t>44010519711004011X</t>
  </si>
  <si>
    <t>蔡保衡</t>
  </si>
  <si>
    <t>440602200111100316</t>
  </si>
  <si>
    <t>林永春</t>
  </si>
  <si>
    <t>310105197103254639</t>
  </si>
  <si>
    <t>吴英</t>
  </si>
  <si>
    <t>13790008726</t>
  </si>
  <si>
    <t>440106197608204042</t>
  </si>
  <si>
    <t>林灵均</t>
  </si>
  <si>
    <t>男,2004年11月17日</t>
  </si>
  <si>
    <t>羽儿宝贝</t>
  </si>
  <si>
    <t>王蔚</t>
  </si>
  <si>
    <t>18908099992</t>
  </si>
  <si>
    <t>510103197408110665</t>
  </si>
  <si>
    <t>黄佳</t>
  </si>
  <si>
    <t>510781198008019420</t>
  </si>
  <si>
    <t>汪晓东</t>
  </si>
  <si>
    <t>510102197010170477</t>
  </si>
  <si>
    <t>汪鑫一</t>
  </si>
  <si>
    <t>510105200802210135</t>
  </si>
  <si>
    <t>赖锦辉</t>
  </si>
  <si>
    <t>510106200802130094</t>
  </si>
  <si>
    <t>赖长城</t>
  </si>
  <si>
    <t>510623197402024638</t>
  </si>
  <si>
    <t>漩月</t>
  </si>
  <si>
    <t>冷泠</t>
  </si>
  <si>
    <t>13755060772</t>
  </si>
  <si>
    <t>430102198007071042</t>
  </si>
  <si>
    <t>王卓</t>
  </si>
  <si>
    <t>340403197903051417</t>
  </si>
  <si>
    <t>王渟岳</t>
  </si>
  <si>
    <t>430102200903231534</t>
  </si>
  <si>
    <t>kaja</t>
  </si>
  <si>
    <t>柯健</t>
  </si>
  <si>
    <t>13827082331</t>
  </si>
  <si>
    <t>440902198510064515</t>
  </si>
  <si>
    <t>丁韩冰</t>
  </si>
  <si>
    <t>440981198912218623</t>
  </si>
  <si>
    <t>cindy</t>
  </si>
  <si>
    <t>赵群</t>
  </si>
  <si>
    <t>13821969378</t>
  </si>
  <si>
    <t>120105196710131825</t>
  </si>
  <si>
    <t>王悦</t>
  </si>
  <si>
    <t>120106198812123039</t>
  </si>
  <si>
    <t>江苏省</t>
  </si>
  <si>
    <t xml:space="preserve">13248128928 </t>
  </si>
  <si>
    <t>310112198112165281</t>
  </si>
  <si>
    <t>施娟华</t>
  </si>
  <si>
    <t>310112195510030063</t>
  </si>
  <si>
    <t>张阳</t>
  </si>
  <si>
    <t>310112200610075238</t>
  </si>
  <si>
    <t>柳金堤</t>
  </si>
  <si>
    <t>15979486530</t>
  </si>
  <si>
    <t>360302198301103079</t>
  </si>
  <si>
    <t>悠悠我芯</t>
  </si>
  <si>
    <t>钱惠霞</t>
  </si>
  <si>
    <t>13812579801</t>
  </si>
  <si>
    <t>320219197402232021</t>
  </si>
  <si>
    <t>尽量安排单出的男士和其他同性拼住，不行的话，三人一个标间即可</t>
  </si>
  <si>
    <t>顾永清</t>
  </si>
  <si>
    <t>320219197207022272</t>
  </si>
  <si>
    <t>顾可沁</t>
  </si>
  <si>
    <t>320281199712082265</t>
  </si>
  <si>
    <t>ly2656671</t>
  </si>
  <si>
    <t>刘鹰</t>
  </si>
  <si>
    <t>13975886604</t>
  </si>
  <si>
    <t>430122197202177820</t>
  </si>
  <si>
    <t>刘利军</t>
  </si>
  <si>
    <t>430105195710181046</t>
  </si>
  <si>
    <t>周岳辉</t>
  </si>
  <si>
    <t>430103196303023069</t>
  </si>
  <si>
    <t>胡蓉</t>
  </si>
  <si>
    <t>430105197006111027</t>
  </si>
  <si>
    <t xml:space="preserve">
杨彦隽</t>
  </si>
  <si>
    <t>430111199910291712</t>
  </si>
  <si>
    <t>老马初识途</t>
  </si>
  <si>
    <t>孙文燕</t>
  </si>
  <si>
    <t>310106196302094027</t>
  </si>
  <si>
    <t>陆素珍</t>
  </si>
  <si>
    <t xml:space="preserve"> 31010619590601322X</t>
  </si>
  <si>
    <t>承秋娣</t>
  </si>
  <si>
    <t>310107195809274627</t>
  </si>
  <si>
    <t>朱双珍</t>
  </si>
  <si>
    <t>310108196107103648</t>
  </si>
  <si>
    <t>范仿东</t>
  </si>
  <si>
    <t xml:space="preserve"> 310106196102183228</t>
  </si>
  <si>
    <t>谢复鸣</t>
  </si>
  <si>
    <t xml:space="preserve"> 310228195107255816</t>
  </si>
  <si>
    <t>陈宗鸣</t>
  </si>
  <si>
    <t>31010219531029001X</t>
  </si>
  <si>
    <t>钱昌莉</t>
  </si>
  <si>
    <t xml:space="preserve"> 310228195110105827</t>
  </si>
  <si>
    <t>杨文炳</t>
  </si>
  <si>
    <t>310109194407171615</t>
  </si>
  <si>
    <t>赵欣欣</t>
  </si>
  <si>
    <t>320322196604267328</t>
  </si>
  <si>
    <t>水立方</t>
  </si>
  <si>
    <t>耿淼</t>
  </si>
  <si>
    <t>13861827277</t>
  </si>
  <si>
    <t>32020319761114094X</t>
  </si>
  <si>
    <t>带一女孩，很乖</t>
  </si>
  <si>
    <t>孙宁婕</t>
  </si>
  <si>
    <t>刘西铭</t>
  </si>
  <si>
    <t>18523500900</t>
  </si>
  <si>
    <t>500226199008021118</t>
  </si>
  <si>
    <t>黄诗棋</t>
  </si>
  <si>
    <t>500381199004243346</t>
  </si>
  <si>
    <t>简洁六月</t>
  </si>
  <si>
    <t>孟甜</t>
  </si>
  <si>
    <t>18665085858</t>
  </si>
  <si>
    <t>520203198703010247</t>
  </si>
  <si>
    <t>白玉兰</t>
  </si>
  <si>
    <t>喻剑屏</t>
  </si>
  <si>
    <t>18571719807</t>
  </si>
  <si>
    <t>420103197003053744</t>
  </si>
  <si>
    <t>杨文志</t>
  </si>
  <si>
    <t>420103196607250816</t>
  </si>
  <si>
    <t>杨星雨</t>
  </si>
  <si>
    <t>420103199811183730</t>
  </si>
  <si>
    <t>selinahzf</t>
  </si>
  <si>
    <t>贺志芳</t>
  </si>
  <si>
    <t>15535961567</t>
  </si>
  <si>
    <t>142701197305070368</t>
  </si>
  <si>
    <t>柳青青</t>
  </si>
  <si>
    <t>142701200011030621</t>
  </si>
  <si>
    <t>张秋娟</t>
  </si>
  <si>
    <t>142623197104220844</t>
  </si>
  <si>
    <t>解以黎</t>
  </si>
  <si>
    <t>142701199707151223</t>
  </si>
  <si>
    <t>王宝英</t>
  </si>
  <si>
    <t>142701197212040629</t>
  </si>
  <si>
    <t>李圣津</t>
  </si>
  <si>
    <t>142701199907210611</t>
  </si>
  <si>
    <t>关晓光</t>
  </si>
  <si>
    <t>yuanmei2003</t>
  </si>
  <si>
    <t>王元楣</t>
  </si>
  <si>
    <t>13811178971</t>
  </si>
  <si>
    <t>110108198508274626</t>
  </si>
  <si>
    <t>420106198604244822</t>
  </si>
  <si>
    <t>程立雪</t>
  </si>
  <si>
    <t>420107198903100526</t>
  </si>
  <si>
    <t>王佳</t>
  </si>
  <si>
    <t>62040219850515044X</t>
  </si>
  <si>
    <t>笑看你我88</t>
  </si>
  <si>
    <t>童丽华</t>
  </si>
  <si>
    <t>13907480090</t>
  </si>
  <si>
    <t>湖北省</t>
  </si>
  <si>
    <t>432402197107211016</t>
  </si>
  <si>
    <t>3个标间，单出的一位和其他拼房</t>
  </si>
  <si>
    <t>笑看你我89</t>
  </si>
  <si>
    <t>青志新</t>
  </si>
  <si>
    <t>110108197002099336</t>
  </si>
  <si>
    <t>笑看你我90</t>
  </si>
  <si>
    <t>青玮祺</t>
  </si>
  <si>
    <t>430104200107284611</t>
  </si>
  <si>
    <t>笑看你我91</t>
  </si>
  <si>
    <t>熊晓斌</t>
  </si>
  <si>
    <t>110108196802049332</t>
  </si>
  <si>
    <t>笑看你我92</t>
  </si>
  <si>
    <t>丁蓓</t>
  </si>
  <si>
    <t>430102197304021522</t>
  </si>
  <si>
    <t>笑看你我93</t>
  </si>
  <si>
    <t>熊丁逸</t>
  </si>
  <si>
    <t>430102199807071512</t>
  </si>
  <si>
    <t>笑看你我94</t>
  </si>
  <si>
    <t>向静</t>
  </si>
  <si>
    <t>430111197512120740</t>
  </si>
  <si>
    <t>笑看你我95</t>
  </si>
  <si>
    <t>江为民</t>
  </si>
  <si>
    <t>430111197004260456</t>
  </si>
  <si>
    <t>笑看你我96</t>
  </si>
  <si>
    <t>江永祺</t>
  </si>
  <si>
    <t>430104200307154627</t>
  </si>
  <si>
    <t>杨希</t>
  </si>
  <si>
    <t>13928122006</t>
  </si>
  <si>
    <t>440620196910020068</t>
  </si>
  <si>
    <t>442000196603220717</t>
  </si>
  <si>
    <t>杨子峰</t>
  </si>
  <si>
    <t>510106197703242539</t>
  </si>
  <si>
    <t>442000200109278429</t>
  </si>
  <si>
    <t>13366993020</t>
  </si>
  <si>
    <t>110102196204140445</t>
  </si>
  <si>
    <t>110102199310090422</t>
  </si>
  <si>
    <t>王苏滨</t>
  </si>
  <si>
    <t>13952803909</t>
  </si>
  <si>
    <t>321102195711011045</t>
  </si>
  <si>
    <t>预定7月31西宁住宿</t>
  </si>
  <si>
    <t>高际</t>
  </si>
  <si>
    <t>321101195710131010</t>
  </si>
  <si>
    <t>李庆霞</t>
  </si>
  <si>
    <t>321102195903283125</t>
  </si>
  <si>
    <t>柏乃琪</t>
  </si>
  <si>
    <t>321102195805191024</t>
  </si>
  <si>
    <t>罗军</t>
  </si>
  <si>
    <t>13621608539</t>
  </si>
  <si>
    <t>522501197309272418</t>
  </si>
  <si>
    <t>大陈</t>
  </si>
  <si>
    <t>陆宇驰</t>
  </si>
  <si>
    <t>310104197302010817</t>
  </si>
  <si>
    <t>陈如锋</t>
  </si>
  <si>
    <t>310106196305294024</t>
  </si>
  <si>
    <t>张秀玲</t>
  </si>
  <si>
    <t>310108193203294225</t>
  </si>
  <si>
    <t>陈卫</t>
  </si>
  <si>
    <t>310108197007274428</t>
  </si>
  <si>
    <t>顾美梅</t>
  </si>
  <si>
    <t>310115198002275024</t>
  </si>
  <si>
    <t>章建蓉</t>
  </si>
  <si>
    <t>320219196904098526</t>
  </si>
  <si>
    <t>钱蕾</t>
  </si>
  <si>
    <t>310110197808185427</t>
  </si>
  <si>
    <t>曹心成</t>
  </si>
  <si>
    <t>320281199603028550</t>
  </si>
  <si>
    <t>徐海shuang</t>
  </si>
  <si>
    <t>310104200806121224</t>
  </si>
  <si>
    <t>路钱舒文</t>
  </si>
  <si>
    <t>310112200604287824</t>
  </si>
  <si>
    <t>hushuqinok</t>
  </si>
  <si>
    <t>安军</t>
  </si>
  <si>
    <t>13601365539</t>
  </si>
  <si>
    <t>110102197211090495</t>
  </si>
  <si>
    <t>李世新</t>
  </si>
  <si>
    <t>21050219731029152X</t>
  </si>
  <si>
    <t>严湛钧</t>
  </si>
  <si>
    <t>11010419941019001X</t>
  </si>
  <si>
    <t>李岩</t>
  </si>
  <si>
    <t>110106196603206320</t>
  </si>
  <si>
    <t>安勃宇</t>
  </si>
  <si>
    <t>110108200108063416</t>
  </si>
  <si>
    <t>山西</t>
  </si>
  <si>
    <t>独立成团</t>
  </si>
  <si>
    <t>惠女士</t>
  </si>
  <si>
    <t>放飞心情</t>
  </si>
  <si>
    <t>李广锋</t>
  </si>
  <si>
    <t>44142419750727253X</t>
  </si>
  <si>
    <t>龙立云</t>
  </si>
  <si>
    <t>440104197504290027</t>
  </si>
  <si>
    <t>蔡晓志</t>
  </si>
  <si>
    <t>441423198212250016</t>
  </si>
  <si>
    <t>李羿</t>
  </si>
  <si>
    <t>440106200312225900</t>
  </si>
  <si>
    <t>hanying212788</t>
  </si>
  <si>
    <t>韩颖</t>
  </si>
  <si>
    <t>18698022543</t>
  </si>
  <si>
    <t>120104198812052127</t>
  </si>
  <si>
    <t>黑龙江</t>
  </si>
  <si>
    <t>李君</t>
  </si>
  <si>
    <t>小雨</t>
  </si>
  <si>
    <t>沈红霞</t>
  </si>
  <si>
    <t>13901717158</t>
  </si>
  <si>
    <t>320223197101061120</t>
  </si>
  <si>
    <t>沈雯婷</t>
  </si>
  <si>
    <t>18717127439</t>
  </si>
  <si>
    <t>310106199303224026</t>
  </si>
  <si>
    <t>吴雨羲</t>
  </si>
  <si>
    <t>320282200707131159</t>
  </si>
  <si>
    <t>环藏18天</t>
  </si>
  <si>
    <t>骑树蜗牛</t>
  </si>
  <si>
    <t>吕克</t>
  </si>
  <si>
    <t>13891924729</t>
  </si>
  <si>
    <t>610122197702067533</t>
  </si>
  <si>
    <t>刘卫国</t>
  </si>
  <si>
    <t>13501050296</t>
  </si>
  <si>
    <t>110105197112306130</t>
  </si>
  <si>
    <t>刘锋</t>
  </si>
  <si>
    <t>110105197507076130</t>
  </si>
  <si>
    <t>丹桂飘香</t>
  </si>
  <si>
    <t>傅乔</t>
  </si>
  <si>
    <t>13827416591</t>
  </si>
  <si>
    <t>452526197403166418</t>
  </si>
  <si>
    <t>陈曦</t>
  </si>
  <si>
    <t>15951404008</t>
  </si>
  <si>
    <t>32110219781024103X</t>
  </si>
  <si>
    <t>张蕾</t>
  </si>
  <si>
    <t>320925198204030023</t>
  </si>
  <si>
    <t>李伟</t>
  </si>
  <si>
    <t>hrlanwengjing</t>
  </si>
  <si>
    <t>缪斌</t>
  </si>
  <si>
    <t>18602109186</t>
  </si>
  <si>
    <t>310105196607230097</t>
  </si>
  <si>
    <t>蓝翁菁</t>
  </si>
  <si>
    <t>330821197609156026</t>
  </si>
  <si>
    <t>叶翠香</t>
  </si>
  <si>
    <t>330821195311156067</t>
  </si>
  <si>
    <t>缪瑞滃</t>
  </si>
  <si>
    <t>310104200509197222</t>
  </si>
  <si>
    <t>mcload</t>
  </si>
  <si>
    <t>晏献军</t>
  </si>
  <si>
    <t>13818718036</t>
  </si>
  <si>
    <t>132332197408137917</t>
  </si>
  <si>
    <t>张玉香</t>
  </si>
  <si>
    <t>533423197807010926</t>
  </si>
  <si>
    <t>晏樾鸿</t>
  </si>
  <si>
    <t>310112200503116620</t>
  </si>
  <si>
    <t>远在天边</t>
  </si>
  <si>
    <t>朱云卉</t>
  </si>
  <si>
    <t>15337198171</t>
  </si>
  <si>
    <t>420603197609132022</t>
  </si>
  <si>
    <t>徐迅</t>
  </si>
  <si>
    <t>420106197305314013</t>
  </si>
  <si>
    <t>唐桂芝</t>
  </si>
  <si>
    <t>420601194809144523</t>
  </si>
  <si>
    <t>施丽</t>
  </si>
  <si>
    <t>420107197212213340</t>
  </si>
  <si>
    <t>彭菁</t>
  </si>
  <si>
    <t>420104197502150027</t>
  </si>
  <si>
    <t>邓洁</t>
  </si>
  <si>
    <t>420106197708113224</t>
  </si>
  <si>
    <t>徐清源</t>
  </si>
  <si>
    <t>420111200509214730</t>
  </si>
  <si>
    <t>王思劢</t>
  </si>
  <si>
    <t>420107200402123324</t>
  </si>
  <si>
    <t>王艺</t>
  </si>
  <si>
    <t>420106197706223243</t>
  </si>
  <si>
    <t>严畅</t>
  </si>
  <si>
    <t>420111200508044725</t>
  </si>
  <si>
    <t>华莹</t>
  </si>
  <si>
    <t>18621879129</t>
  </si>
  <si>
    <t>41071119790829202X</t>
  </si>
  <si>
    <t>欧阳杏蓉</t>
  </si>
  <si>
    <t>450104197412041041</t>
  </si>
  <si>
    <t>华琪</t>
  </si>
  <si>
    <t>410711198401132021</t>
  </si>
  <si>
    <t>胡延莲</t>
  </si>
  <si>
    <t>410711194911272026</t>
  </si>
  <si>
    <t>管文</t>
  </si>
  <si>
    <t>422128197512042241</t>
  </si>
  <si>
    <t>蒋丽涵</t>
  </si>
  <si>
    <t>310107200503154925</t>
  </si>
  <si>
    <t>詹睿妍</t>
  </si>
  <si>
    <t>310107200502164945</t>
  </si>
  <si>
    <t>燕子</t>
  </si>
  <si>
    <t>徐艳</t>
  </si>
  <si>
    <t>110111197410190663</t>
  </si>
  <si>
    <t>老客户上车后退50元</t>
  </si>
  <si>
    <t>张心怡</t>
  </si>
  <si>
    <t>110115200408042629</t>
  </si>
  <si>
    <t>严轶文</t>
  </si>
  <si>
    <t>320502197702252023</t>
  </si>
  <si>
    <t>陆建红</t>
  </si>
  <si>
    <t>310108196605114446</t>
  </si>
  <si>
    <t>朱严玉润</t>
  </si>
  <si>
    <t>严虹</t>
  </si>
  <si>
    <t>18916567415</t>
  </si>
  <si>
    <t>310225198206234628</t>
  </si>
  <si>
    <t>青岛</t>
  </si>
  <si>
    <t>苍谷幽兰</t>
  </si>
  <si>
    <t>王冬茹</t>
  </si>
  <si>
    <t>13666026333</t>
  </si>
  <si>
    <t>350221197309120540</t>
  </si>
  <si>
    <t>庄子瀚</t>
  </si>
  <si>
    <t>黄永明</t>
  </si>
  <si>
    <t>13666005222</t>
  </si>
  <si>
    <t>云南</t>
  </si>
  <si>
    <t>江南</t>
  </si>
  <si>
    <t>査益强</t>
  </si>
  <si>
    <t>320523197007230019</t>
  </si>
  <si>
    <t>俞雪芬</t>
  </si>
  <si>
    <t>320523197208153347</t>
  </si>
  <si>
    <t>査欣昱</t>
  </si>
  <si>
    <t>320583199808089428</t>
  </si>
  <si>
    <t>张艺</t>
  </si>
  <si>
    <t>320583199704280228</t>
  </si>
  <si>
    <t>liyongan</t>
  </si>
  <si>
    <t>李永安</t>
  </si>
  <si>
    <t>13820192871</t>
  </si>
  <si>
    <t>13290319771018001x</t>
  </si>
  <si>
    <t>秦学红</t>
  </si>
  <si>
    <t>13290319770911762x</t>
  </si>
  <si>
    <t>李戍桪</t>
  </si>
  <si>
    <t>120109200501060199</t>
  </si>
  <si>
    <t>小福仙618</t>
  </si>
  <si>
    <t>陈茜</t>
  </si>
  <si>
    <t>13973312086</t>
  </si>
  <si>
    <t>湖南</t>
  </si>
  <si>
    <t>430103197803181543</t>
  </si>
  <si>
    <t>定8.23晚酒店</t>
  </si>
  <si>
    <t>张恺元</t>
  </si>
  <si>
    <t>430219195401181601</t>
  </si>
  <si>
    <t>张世科</t>
  </si>
  <si>
    <t>430219195603151611</t>
  </si>
  <si>
    <t>张丹</t>
  </si>
  <si>
    <t>430202197903294026</t>
  </si>
  <si>
    <t>李洲军</t>
  </si>
  <si>
    <t>430202197309022036</t>
  </si>
  <si>
    <t>龚勇</t>
  </si>
  <si>
    <t>430202197507111013</t>
  </si>
  <si>
    <t>盛莉</t>
  </si>
  <si>
    <t>430203197701226048</t>
  </si>
  <si>
    <t>易宏</t>
  </si>
  <si>
    <t>430203197605310012</t>
  </si>
  <si>
    <t>李可炘</t>
  </si>
  <si>
    <t>430211200601114086</t>
  </si>
  <si>
    <t>龚宸</t>
  </si>
  <si>
    <t>430204200706180537</t>
  </si>
  <si>
    <t>易子盛</t>
  </si>
  <si>
    <t>430211200803224056</t>
  </si>
  <si>
    <t>wujw96</t>
  </si>
  <si>
    <t>郁平</t>
  </si>
  <si>
    <t>13621607765</t>
  </si>
  <si>
    <t>310104196707154099</t>
  </si>
  <si>
    <t>吴环</t>
  </si>
  <si>
    <t>310224197010303547</t>
  </si>
  <si>
    <t xml:space="preserve">
顾惠琴</t>
  </si>
  <si>
    <t>310224196711138068</t>
  </si>
  <si>
    <t>31011519830810632X</t>
  </si>
  <si>
    <t>沈大侠</t>
  </si>
  <si>
    <t>沈长新</t>
  </si>
  <si>
    <t>18062154525</t>
  </si>
  <si>
    <t>420106197508134434</t>
  </si>
  <si>
    <t>沈思妍</t>
  </si>
  <si>
    <t>420106200604128426</t>
  </si>
  <si>
    <t>高端商务团</t>
  </si>
  <si>
    <t>pcjessie</t>
  </si>
  <si>
    <t>闵晓晨</t>
  </si>
  <si>
    <t>13371968723</t>
  </si>
  <si>
    <t>31011519830928382X</t>
  </si>
  <si>
    <t>王蓓雯</t>
  </si>
  <si>
    <t>18918382052</t>
  </si>
  <si>
    <t>310108198407021029</t>
  </si>
  <si>
    <t>朱婉雯</t>
  </si>
  <si>
    <t>13371967190</t>
  </si>
  <si>
    <t>310104196804084045</t>
  </si>
  <si>
    <t>谢敏杰</t>
  </si>
  <si>
    <t>13636660522</t>
  </si>
  <si>
    <t>310105197206221258</t>
  </si>
  <si>
    <t>崔仁杰</t>
  </si>
  <si>
    <t>18918351388</t>
  </si>
  <si>
    <t>310113198703292115</t>
  </si>
  <si>
    <t>李雯静</t>
  </si>
  <si>
    <t>13918487559</t>
  </si>
  <si>
    <t>310115198401130623</t>
  </si>
  <si>
    <t>陈海燕</t>
  </si>
  <si>
    <t>寿颖</t>
  </si>
  <si>
    <t>31010519751219004X</t>
  </si>
  <si>
    <t>寿富鑫</t>
  </si>
  <si>
    <t>330425194807300033</t>
  </si>
  <si>
    <t>罗惠霞</t>
  </si>
  <si>
    <t>330425194805090028</t>
  </si>
  <si>
    <t>华仲乐</t>
  </si>
  <si>
    <t>310106194601132813</t>
  </si>
  <si>
    <t>范翠萍</t>
  </si>
  <si>
    <t>310106194710272823</t>
  </si>
  <si>
    <t>华天越</t>
  </si>
  <si>
    <t>310112200709261233</t>
  </si>
  <si>
    <t>甘肃</t>
  </si>
  <si>
    <t>台湾</t>
  </si>
  <si>
    <t>王秀英</t>
  </si>
  <si>
    <t>活动批次数据规范：</t>
  </si>
  <si>
    <t>第05期:07月13日-07月19日</t>
  </si>
  <si>
    <t>确认人</t>
  </si>
  <si>
    <t>贵州线路摄影游</t>
  </si>
  <si>
    <t>郭煜确认</t>
  </si>
  <si>
    <t>2014年05月23日—05月29日</t>
  </si>
  <si>
    <t>第七期：2014年07月20日-07月25日</t>
  </si>
  <si>
    <t>2014年08月02日—05月08日</t>
  </si>
  <si>
    <t>洗澡</t>
  </si>
  <si>
    <t>酷游天下</t>
  </si>
  <si>
    <t>华商网</t>
  </si>
  <si>
    <t>古城热线</t>
  </si>
  <si>
    <t>分房区</t>
  </si>
  <si>
    <t>辅助列区</t>
  </si>
  <si>
    <t>地区</t>
  </si>
  <si>
    <t>分房</t>
  </si>
  <si>
    <t>儿童不占床</t>
  </si>
  <si>
    <t>是否单房</t>
  </si>
  <si>
    <t>未分房性别</t>
  </si>
  <si>
    <t>空床</t>
  </si>
  <si>
    <t>分房（辅助列）</t>
  </si>
  <si>
    <t>第22期：07月20日-07月28日</t>
  </si>
  <si>
    <t>第14期：7月12日-7月20日</t>
  </si>
  <si>
    <t>lgg1950</t>
  </si>
  <si>
    <t>刘国光</t>
  </si>
  <si>
    <t>13072537353</t>
  </si>
  <si>
    <t>320106195007230820</t>
  </si>
  <si>
    <t>与周燕拼房</t>
  </si>
  <si>
    <t>是</t>
  </si>
  <si>
    <t>第2期：6月28日-7月6日</t>
  </si>
  <si>
    <t>season</t>
  </si>
  <si>
    <t>李海英</t>
  </si>
  <si>
    <t>13798499564</t>
  </si>
  <si>
    <t>香港居民身份证M325606(0)</t>
  </si>
  <si>
    <t>第20期：7月18日-7月26日</t>
  </si>
  <si>
    <t>肖文彬</t>
  </si>
  <si>
    <t>13922990358</t>
  </si>
  <si>
    <t>441801198010182311</t>
  </si>
  <si>
    <t>何碧意</t>
  </si>
  <si>
    <t>441900198103240065</t>
  </si>
  <si>
    <t>第1期：6月21日-6月29日</t>
  </si>
  <si>
    <t>隐形翅膀</t>
  </si>
  <si>
    <t>苏艳</t>
  </si>
  <si>
    <t>13855527299</t>
  </si>
  <si>
    <t>安徽省</t>
  </si>
  <si>
    <t>340111198404281523</t>
  </si>
  <si>
    <t>shangmeihua</t>
  </si>
  <si>
    <t>商美华</t>
  </si>
  <si>
    <t>13003153531</t>
  </si>
  <si>
    <t>310109196611212022</t>
  </si>
  <si>
    <t>褚侃</t>
  </si>
  <si>
    <t>310109196303055256</t>
  </si>
  <si>
    <t>jimsonshen</t>
  </si>
  <si>
    <t>沈建华</t>
  </si>
  <si>
    <t>13918016073</t>
  </si>
  <si>
    <t>330602197809111519</t>
  </si>
  <si>
    <t>卢郎辉</t>
  </si>
  <si>
    <t>440711197712283637</t>
  </si>
  <si>
    <t>在路上2014</t>
  </si>
  <si>
    <t>张波</t>
  </si>
  <si>
    <t>13797004598</t>
  </si>
  <si>
    <t>420107197606270049</t>
  </si>
  <si>
    <t>为10人</t>
  </si>
  <si>
    <t>陈宇康</t>
  </si>
  <si>
    <t>420107199910090017</t>
  </si>
  <si>
    <t>陈新云</t>
  </si>
  <si>
    <t>42012319720919111X</t>
  </si>
  <si>
    <t>王艳</t>
  </si>
  <si>
    <t>420106197110311648</t>
  </si>
  <si>
    <t>康子旭</t>
  </si>
  <si>
    <t>420106199903051611</t>
  </si>
  <si>
    <t>陶梅</t>
  </si>
  <si>
    <t>420106197211261221</t>
  </si>
  <si>
    <t>尹胤琮</t>
  </si>
  <si>
    <t>420106199905071237</t>
  </si>
  <si>
    <t>尹少民</t>
  </si>
  <si>
    <t>420103196901203236</t>
  </si>
  <si>
    <t>李菁</t>
  </si>
  <si>
    <t>441402196905011826</t>
  </si>
  <si>
    <t>王鹏翔</t>
  </si>
  <si>
    <t>440304199901205711</t>
  </si>
  <si>
    <t>芷若茗</t>
  </si>
  <si>
    <t>程馨嬉</t>
  </si>
  <si>
    <t>13517784466</t>
  </si>
  <si>
    <t>452702197909154561</t>
  </si>
  <si>
    <t>黄金龙</t>
  </si>
  <si>
    <t>452731197312013733</t>
  </si>
  <si>
    <t>第37期：08月05日-08月13日</t>
  </si>
  <si>
    <t>l1300496</t>
  </si>
  <si>
    <t>林翔</t>
  </si>
  <si>
    <t>18650032939</t>
  </si>
  <si>
    <t>350784199110140052</t>
  </si>
  <si>
    <t>雷青</t>
  </si>
  <si>
    <t>350784199108260047</t>
  </si>
  <si>
    <t>王宏梅</t>
  </si>
  <si>
    <t>台胞证05331682</t>
  </si>
  <si>
    <t>洪启峻</t>
  </si>
  <si>
    <t>台胞证02252844</t>
  </si>
  <si>
    <t>晓风寒月</t>
  </si>
  <si>
    <t>刘晓芬</t>
  </si>
  <si>
    <t>15055315998</t>
  </si>
  <si>
    <t>340211197709160029</t>
  </si>
  <si>
    <t>母子（代订27号酒店）</t>
  </si>
  <si>
    <t>杨一凡</t>
  </si>
  <si>
    <t>340207200109090012</t>
  </si>
  <si>
    <t>第08期：7月06日--7月14日</t>
  </si>
  <si>
    <t>水里的鱼</t>
  </si>
  <si>
    <t>邹海瑜</t>
  </si>
  <si>
    <t>13632506184</t>
  </si>
  <si>
    <t>511023198910207046</t>
  </si>
  <si>
    <t>第6期：07月04日-07月12日</t>
  </si>
  <si>
    <t>释慧运</t>
  </si>
  <si>
    <t>肖琳</t>
  </si>
  <si>
    <t>13821823264</t>
  </si>
  <si>
    <t>120103197902066724</t>
  </si>
  <si>
    <t>第4期：07月02日-07月10日</t>
  </si>
  <si>
    <t>hbezlcf</t>
  </si>
  <si>
    <t>罗春凤</t>
  </si>
  <si>
    <t>13908681252</t>
  </si>
  <si>
    <t>420700197603060888</t>
  </si>
  <si>
    <t>与金燕拼住</t>
  </si>
  <si>
    <t>郭罗曼淇</t>
  </si>
  <si>
    <t>420704200305180064</t>
  </si>
  <si>
    <t>陈舒箫</t>
  </si>
  <si>
    <t>18608105856</t>
  </si>
  <si>
    <t>511011197402152528</t>
  </si>
  <si>
    <t>刘修远</t>
  </si>
  <si>
    <t>510603200308045968</t>
  </si>
  <si>
    <t>任文珍</t>
  </si>
  <si>
    <t>510523197208246629</t>
  </si>
  <si>
    <t>龚 禧</t>
  </si>
  <si>
    <t>51072220020926844X</t>
  </si>
  <si>
    <t>第10期：07月08日-07月16日</t>
  </si>
  <si>
    <t>风雨同舟</t>
  </si>
  <si>
    <t>耿黎军</t>
  </si>
  <si>
    <t>13607739677</t>
  </si>
  <si>
    <t>450302195706120019</t>
  </si>
  <si>
    <t>桂莲英</t>
  </si>
  <si>
    <t>45030419630822002X</t>
  </si>
  <si>
    <t>杨雪松</t>
  </si>
  <si>
    <t>210402197001160029</t>
  </si>
  <si>
    <t>曾娟</t>
  </si>
  <si>
    <t>460200197002092104</t>
  </si>
  <si>
    <t>张晖宇</t>
  </si>
  <si>
    <t>15978050708</t>
  </si>
  <si>
    <t>432501199204097032</t>
  </si>
  <si>
    <t>临时增加一位，到兰州后支付全款</t>
  </si>
  <si>
    <t>zzkwl1</t>
  </si>
  <si>
    <t>王兰</t>
  </si>
  <si>
    <t>13904518626</t>
  </si>
  <si>
    <t>230104195108190026</t>
  </si>
  <si>
    <t>待定7月11晚酒店住宿</t>
  </si>
  <si>
    <t>张志奎</t>
  </si>
  <si>
    <t>230105194712232319</t>
  </si>
  <si>
    <t>第38期：08月06日-08月14日</t>
  </si>
  <si>
    <t xml:space="preserve">赵敏 </t>
  </si>
  <si>
    <t>赵敏</t>
  </si>
  <si>
    <t>13823706566</t>
  </si>
  <si>
    <t>430722198006030482</t>
  </si>
  <si>
    <t>去哪儿已退款</t>
  </si>
  <si>
    <t>黄志鸣</t>
  </si>
  <si>
    <t>44030320050901811x</t>
  </si>
  <si>
    <t>green9202</t>
  </si>
  <si>
    <t>金燕</t>
  </si>
  <si>
    <t>18616530621</t>
  </si>
  <si>
    <t>310114197906212025</t>
  </si>
  <si>
    <t>与罗春凤拼住</t>
  </si>
  <si>
    <t>金成章</t>
  </si>
  <si>
    <t>310114200505040415</t>
  </si>
  <si>
    <t>zhangyuecella</t>
  </si>
  <si>
    <t>张越</t>
  </si>
  <si>
    <t>13611052740</t>
  </si>
  <si>
    <t>110108198611044220</t>
  </si>
  <si>
    <t>dwlisa</t>
  </si>
  <si>
    <t>何昕然</t>
  </si>
  <si>
    <t>13853169788</t>
  </si>
  <si>
    <t>370102200101014529</t>
  </si>
  <si>
    <t>6月25日录入信息</t>
  </si>
  <si>
    <t>卢笑晖</t>
  </si>
  <si>
    <t>370102197108182920</t>
  </si>
  <si>
    <t>杜伟</t>
  </si>
  <si>
    <t>372501197011060748</t>
  </si>
  <si>
    <t>于梅澳</t>
  </si>
  <si>
    <t>370102200011224922</t>
  </si>
  <si>
    <t>第16期：7月14日-7月22日</t>
  </si>
  <si>
    <t>糊涂泥鳅</t>
  </si>
  <si>
    <t>胡代利</t>
  </si>
  <si>
    <t>18605558885</t>
  </si>
  <si>
    <t>340503197511220221</t>
  </si>
  <si>
    <t>胡代红</t>
  </si>
  <si>
    <t>340503196903120225</t>
  </si>
  <si>
    <t>郑冀平</t>
  </si>
  <si>
    <t>110108200211301443</t>
  </si>
  <si>
    <t>郑冀安</t>
  </si>
  <si>
    <t>110108200211301419</t>
  </si>
  <si>
    <t>罗想</t>
  </si>
  <si>
    <t>340503200710140632</t>
  </si>
  <si>
    <t>第3期：07月01日-07月09日</t>
  </si>
  <si>
    <t>唐镭镭</t>
  </si>
  <si>
    <t>潘钦</t>
  </si>
  <si>
    <t>13906623618</t>
  </si>
  <si>
    <t>33020519720425002X</t>
  </si>
  <si>
    <t>潘鹤东</t>
  </si>
  <si>
    <t>330205193912210039</t>
  </si>
  <si>
    <t>陈梅月</t>
  </si>
  <si>
    <t>330205194103050025</t>
  </si>
  <si>
    <t>唐佳熠</t>
  </si>
  <si>
    <t>330203200204150637</t>
  </si>
  <si>
    <t>丁忆南</t>
  </si>
  <si>
    <t>王昕怡</t>
  </si>
  <si>
    <t>15866677675</t>
  </si>
  <si>
    <t>370104199212182228</t>
  </si>
  <si>
    <t>王诗妍</t>
  </si>
  <si>
    <t>370103199212065527</t>
  </si>
  <si>
    <t xml:space="preserve">第13期：07月11日-07月19日 </t>
  </si>
  <si>
    <t>杨勇</t>
  </si>
  <si>
    <t>13801738443</t>
  </si>
  <si>
    <t>310104195909072812</t>
  </si>
  <si>
    <t>闵鸿霞</t>
  </si>
  <si>
    <t>31010119600412162X</t>
  </si>
  <si>
    <t>第21期：07月19日-07月27日</t>
  </si>
  <si>
    <t>丁丁196807</t>
  </si>
  <si>
    <t>丁淑仪</t>
  </si>
  <si>
    <t>13719146183</t>
  </si>
  <si>
    <t>440103196807106062</t>
  </si>
  <si>
    <t>黄春燕</t>
  </si>
  <si>
    <t>440111196712284229</t>
  </si>
  <si>
    <t>李穗愉</t>
  </si>
  <si>
    <t>44011119680409422X</t>
  </si>
  <si>
    <t>张颖</t>
  </si>
  <si>
    <t>440102196701206042</t>
  </si>
  <si>
    <t>陈</t>
  </si>
  <si>
    <t>陈思琪</t>
  </si>
  <si>
    <t>18910036837</t>
  </si>
  <si>
    <t>11010519960921912X</t>
  </si>
  <si>
    <t>刘璐</t>
  </si>
  <si>
    <t>11010519980205294X</t>
  </si>
  <si>
    <t>曹珺</t>
  </si>
  <si>
    <t xml:space="preserve">13683667858 </t>
  </si>
  <si>
    <t>230804197401150960</t>
  </si>
  <si>
    <t>住房尽量不要靠着街道</t>
  </si>
  <si>
    <t xml:space="preserve">王强 </t>
  </si>
  <si>
    <t>340103197306182535</t>
  </si>
  <si>
    <t>王煜迪</t>
  </si>
  <si>
    <t>110107200504213723</t>
  </si>
  <si>
    <t>王兆平</t>
  </si>
  <si>
    <t>130102195506271511</t>
  </si>
  <si>
    <t>刘荣</t>
  </si>
  <si>
    <t>13010419581104182x</t>
  </si>
  <si>
    <t xml:space="preserve">孙开胜 </t>
  </si>
  <si>
    <t>13502850371</t>
  </si>
  <si>
    <t>320106194908031234</t>
  </si>
  <si>
    <t>刘莎</t>
  </si>
  <si>
    <t>320106195911101269</t>
  </si>
  <si>
    <t>第19期：07月17日-07月25日</t>
  </si>
  <si>
    <t>娟1982</t>
  </si>
  <si>
    <t>梁娟娟</t>
  </si>
  <si>
    <t>18128210000</t>
  </si>
  <si>
    <t>342124198209282727</t>
  </si>
  <si>
    <t>郭群好</t>
  </si>
  <si>
    <t>440782197002205381</t>
  </si>
  <si>
    <t>黄伟平</t>
  </si>
  <si>
    <t>441422198001023714</t>
  </si>
  <si>
    <t>刘锦娟</t>
  </si>
  <si>
    <t>440782198110140647</t>
  </si>
  <si>
    <t>李俊雄</t>
  </si>
  <si>
    <t>440782197410265674</t>
  </si>
  <si>
    <t>李乐瑶</t>
  </si>
  <si>
    <t>440782200212130327</t>
  </si>
  <si>
    <t>林慕容</t>
  </si>
  <si>
    <t>440782197608010327</t>
  </si>
  <si>
    <t>赵婧妍</t>
  </si>
  <si>
    <t>440782199704195324</t>
  </si>
  <si>
    <t>独狼</t>
  </si>
  <si>
    <t>徐晓光</t>
  </si>
  <si>
    <t>11010119670120153x</t>
  </si>
  <si>
    <t>刘颂今</t>
  </si>
  <si>
    <t>110224197110290045</t>
  </si>
  <si>
    <t>陈妍婷</t>
  </si>
  <si>
    <t>342401198108050021</t>
  </si>
  <si>
    <t>邓金华</t>
  </si>
  <si>
    <t>34082519830404501X</t>
  </si>
  <si>
    <t>紫香草</t>
  </si>
  <si>
    <t>吴莉平</t>
  </si>
  <si>
    <t>13768133160</t>
  </si>
  <si>
    <t>450304196709011528</t>
  </si>
  <si>
    <t>刘育平</t>
  </si>
  <si>
    <t>450302196701170513</t>
  </si>
  <si>
    <t>zhihetao</t>
  </si>
  <si>
    <t>13584033626</t>
  </si>
  <si>
    <t>320104196809180046</t>
  </si>
  <si>
    <t>汪培芳</t>
  </si>
  <si>
    <t>330124194911020450</t>
  </si>
  <si>
    <t>张琴玉</t>
  </si>
  <si>
    <t>330124195110100463</t>
  </si>
  <si>
    <t>张志宏</t>
  </si>
  <si>
    <t>320104194709272016</t>
  </si>
  <si>
    <t>宗景芸</t>
  </si>
  <si>
    <t>320104195009012023</t>
  </si>
  <si>
    <t>刘缨</t>
  </si>
  <si>
    <t>320141196808302446</t>
  </si>
  <si>
    <t>汪子颜</t>
  </si>
  <si>
    <t>32010420070621162X</t>
  </si>
  <si>
    <t>第18期：07月16日-07月24日</t>
  </si>
  <si>
    <t>云游山人</t>
  </si>
  <si>
    <t>陈继森</t>
  </si>
  <si>
    <t>18971204170</t>
  </si>
  <si>
    <t>42020419471029457X</t>
  </si>
  <si>
    <t>杨敏业</t>
  </si>
  <si>
    <t>420102194706300860</t>
  </si>
  <si>
    <t>凌良栋</t>
  </si>
  <si>
    <t>420106194809255615</t>
  </si>
  <si>
    <t>黄萍</t>
  </si>
  <si>
    <t>420107196902141044</t>
  </si>
  <si>
    <t>杨曙业</t>
  </si>
  <si>
    <t>420104195002284011</t>
  </si>
  <si>
    <t>陈继萍</t>
  </si>
  <si>
    <t>42010619490501562X</t>
  </si>
  <si>
    <t>止水</t>
  </si>
  <si>
    <t>欧小林</t>
  </si>
  <si>
    <t>430423198603303610</t>
  </si>
  <si>
    <t>7月3号凌晨5点左右直接到集合的酒店</t>
  </si>
  <si>
    <t>年宝成</t>
  </si>
  <si>
    <t>13871387673</t>
  </si>
  <si>
    <t>420106195606124070</t>
  </si>
  <si>
    <t>未缴款.集合时交款</t>
  </si>
  <si>
    <t>杨汉祥</t>
  </si>
  <si>
    <t>420103195506131215</t>
  </si>
  <si>
    <t>一种生物</t>
  </si>
  <si>
    <t>徐翠</t>
  </si>
  <si>
    <t>18912605249</t>
  </si>
  <si>
    <t>320621197603186926</t>
  </si>
  <si>
    <t>杨丽</t>
  </si>
  <si>
    <t>320524197307214260</t>
  </si>
  <si>
    <t>费奕</t>
  </si>
  <si>
    <t>320586199711264225</t>
  </si>
  <si>
    <t>王亦成</t>
  </si>
  <si>
    <t>320586199811034216</t>
  </si>
  <si>
    <t>闫徐硕</t>
  </si>
  <si>
    <t>32050720050203203X</t>
  </si>
  <si>
    <t>18926080180</t>
  </si>
  <si>
    <t>31011019691028681x</t>
  </si>
  <si>
    <t>张文慧</t>
  </si>
  <si>
    <t>440105197310062145</t>
  </si>
  <si>
    <t>李昕瑶</t>
  </si>
  <si>
    <t>44030520000819402x</t>
  </si>
  <si>
    <t>第40期：08月08日-08月16日</t>
  </si>
  <si>
    <t xml:space="preserve">第27期：07月25日-08月02日 </t>
  </si>
  <si>
    <t>cc5330</t>
  </si>
  <si>
    <t>任连明</t>
  </si>
  <si>
    <t>110105195801051525</t>
  </si>
  <si>
    <t>NINNA2008</t>
  </si>
  <si>
    <t>程桦</t>
  </si>
  <si>
    <t>13813823244</t>
  </si>
  <si>
    <t>320106197210061646</t>
  </si>
  <si>
    <t>程冠清</t>
  </si>
  <si>
    <t>320106193603141630</t>
  </si>
  <si>
    <t>惠榴珍</t>
  </si>
  <si>
    <t>320106194206191647</t>
  </si>
  <si>
    <t>杨汉清</t>
  </si>
  <si>
    <t>320831199806130044</t>
  </si>
  <si>
    <t>杨韶辉</t>
  </si>
  <si>
    <t>420106197301217718</t>
  </si>
  <si>
    <t>杨亘</t>
  </si>
  <si>
    <t>320102200011162021</t>
  </si>
  <si>
    <t>剑胆琴心96</t>
  </si>
  <si>
    <t>安琼</t>
  </si>
  <si>
    <t>18913823482</t>
  </si>
  <si>
    <t>32010219550217164X</t>
  </si>
  <si>
    <t>定7月7号</t>
  </si>
  <si>
    <t>第31期：07月30日-08月07日</t>
  </si>
  <si>
    <t xml:space="preserve">车洁莉 </t>
  </si>
  <si>
    <t>lixin23213217</t>
  </si>
  <si>
    <t>李欣</t>
  </si>
  <si>
    <t>13708203346</t>
  </si>
  <si>
    <t>51013219820604001x</t>
  </si>
  <si>
    <t>彭秋征</t>
  </si>
  <si>
    <t>510132198409074527</t>
  </si>
  <si>
    <t>需代订19号住宿</t>
  </si>
  <si>
    <t>xub3928</t>
  </si>
  <si>
    <t>徐斌</t>
  </si>
  <si>
    <t>13806753928</t>
  </si>
  <si>
    <t>330602197104281550</t>
  </si>
  <si>
    <t>提前订房！7月5入住！</t>
  </si>
  <si>
    <t>陈亚娟</t>
  </si>
  <si>
    <t>330621197007254242</t>
  </si>
  <si>
    <t>随风655</t>
  </si>
  <si>
    <t>徐强</t>
  </si>
  <si>
    <t>13382889090</t>
  </si>
  <si>
    <t>330106196410120492</t>
  </si>
  <si>
    <t>徐昊川</t>
  </si>
  <si>
    <t>320202199410084518</t>
  </si>
  <si>
    <t>潘锡梅</t>
  </si>
  <si>
    <t>320203196901041822</t>
  </si>
  <si>
    <t>320404196802060822</t>
  </si>
  <si>
    <t>小青</t>
  </si>
  <si>
    <t>张情</t>
  </si>
  <si>
    <t>13571831216</t>
  </si>
  <si>
    <t>同城</t>
  </si>
  <si>
    <t>610113197901282184</t>
  </si>
  <si>
    <t>xupuman</t>
  </si>
  <si>
    <t>刘旺</t>
  </si>
  <si>
    <t>13814849557</t>
  </si>
  <si>
    <t>321081197105107513</t>
  </si>
  <si>
    <t>胡运霞</t>
  </si>
  <si>
    <t>32108119740422244X</t>
  </si>
  <si>
    <t>刘逸鹏</t>
  </si>
  <si>
    <t>321081199904218411</t>
  </si>
  <si>
    <t>方</t>
  </si>
  <si>
    <t>施均</t>
  </si>
  <si>
    <t>13806122725</t>
  </si>
  <si>
    <t>32040419741025143X</t>
  </si>
  <si>
    <t>吴秋红</t>
  </si>
  <si>
    <t>320421197409186024</t>
  </si>
  <si>
    <t>施舒扬</t>
  </si>
  <si>
    <t>320483200012310940</t>
  </si>
  <si>
    <t>icewine</t>
  </si>
  <si>
    <t>徐刚</t>
  </si>
  <si>
    <t>13390883229</t>
  </si>
  <si>
    <t>320502196803281013</t>
  </si>
  <si>
    <t>两间房</t>
  </si>
  <si>
    <t>倪春</t>
  </si>
  <si>
    <t>320524196504263657</t>
  </si>
  <si>
    <t>王艳萍</t>
  </si>
  <si>
    <t>320524197111188822</t>
  </si>
  <si>
    <t>徐明佳</t>
  </si>
  <si>
    <t>320502200201301266</t>
  </si>
  <si>
    <t>孙蕾</t>
  </si>
  <si>
    <t>15043025505</t>
  </si>
  <si>
    <t>新疆</t>
  </si>
  <si>
    <t>650300197310164043</t>
  </si>
  <si>
    <t>张亚玲</t>
  </si>
  <si>
    <t>650300194810234024</t>
  </si>
  <si>
    <t>马诗睿</t>
  </si>
  <si>
    <t>220106200206220828</t>
  </si>
  <si>
    <t>风过的颜色</t>
  </si>
  <si>
    <t>奉云</t>
  </si>
  <si>
    <t>431121198601093420</t>
  </si>
  <si>
    <t>何永肖</t>
  </si>
  <si>
    <t>440802198202051514</t>
  </si>
  <si>
    <t>amelia</t>
  </si>
  <si>
    <t>曹冬玲</t>
  </si>
  <si>
    <t>18977220107</t>
  </si>
  <si>
    <t>452228197511130021</t>
  </si>
  <si>
    <t>覃书</t>
  </si>
  <si>
    <t>452225197508180010</t>
  </si>
  <si>
    <t>覃柯涵</t>
  </si>
  <si>
    <t>452227200403070250</t>
  </si>
  <si>
    <t>第32期：07月31日-08月08日</t>
  </si>
  <si>
    <t xml:space="preserve">第28期：07月26日-08月03日 </t>
  </si>
  <si>
    <t>tiantianjsnj</t>
  </si>
  <si>
    <t>潘甜</t>
  </si>
  <si>
    <t>18930911306</t>
  </si>
  <si>
    <t>320102198203131246</t>
  </si>
  <si>
    <t>赵民娟</t>
  </si>
  <si>
    <t>320102195002231220</t>
  </si>
  <si>
    <t>朱晓娟</t>
  </si>
  <si>
    <t>13776873153</t>
  </si>
  <si>
    <t>320421197212043126</t>
  </si>
  <si>
    <t>与上海孙小姐一行三位拼房</t>
  </si>
  <si>
    <t>冯怡</t>
  </si>
  <si>
    <t>320483199711111726</t>
  </si>
  <si>
    <t>冯国良</t>
  </si>
  <si>
    <t>320421196810121718</t>
  </si>
  <si>
    <t>人面桃花</t>
  </si>
  <si>
    <t>李蓉</t>
  </si>
  <si>
    <t>15618658997</t>
  </si>
  <si>
    <t>350203197006254020</t>
  </si>
  <si>
    <t>黄素云</t>
  </si>
  <si>
    <t>350600194511061528</t>
  </si>
  <si>
    <t xml:space="preserve">第25期：07月23日-07月31日 </t>
  </si>
  <si>
    <t>dzxyk</t>
  </si>
  <si>
    <t>王兆军</t>
  </si>
  <si>
    <t>13884680572</t>
  </si>
  <si>
    <t>370802197202121858</t>
  </si>
  <si>
    <t>李艳斌</t>
  </si>
  <si>
    <t>371402197508031221</t>
  </si>
  <si>
    <t>王常旭</t>
  </si>
  <si>
    <t>371402200111301216</t>
  </si>
  <si>
    <t>15114824482</t>
  </si>
  <si>
    <t>612701198907181476</t>
  </si>
  <si>
    <t>与张情拼房</t>
  </si>
  <si>
    <t>第33期：08月01日-08月09日</t>
  </si>
  <si>
    <t>周丄</t>
  </si>
  <si>
    <t>佟佳霖</t>
  </si>
  <si>
    <t>510703198502060024</t>
  </si>
  <si>
    <t>李曙霞</t>
  </si>
  <si>
    <t>13874191978</t>
  </si>
  <si>
    <t>430219196505162303</t>
  </si>
  <si>
    <t>蔡菲兰</t>
  </si>
  <si>
    <t>430281196804160023</t>
  </si>
  <si>
    <t>汪锦程</t>
  </si>
  <si>
    <t>430219196801031009</t>
  </si>
  <si>
    <t>去哪儿报名</t>
  </si>
  <si>
    <t>张兵</t>
  </si>
  <si>
    <t>13882933336</t>
  </si>
  <si>
    <t>511026196906011841</t>
  </si>
  <si>
    <t>赵燕</t>
  </si>
  <si>
    <t>510106196903261422</t>
  </si>
  <si>
    <t>xuan7703</t>
  </si>
  <si>
    <t>沈璇</t>
  </si>
  <si>
    <t>13918814940</t>
  </si>
  <si>
    <t>310110197701105829</t>
  </si>
  <si>
    <t>陈玉英</t>
  </si>
  <si>
    <t>310110194711255827</t>
  </si>
  <si>
    <t>micheal95</t>
  </si>
  <si>
    <t>孙莲菲</t>
  </si>
  <si>
    <t>13916645744</t>
  </si>
  <si>
    <t>31010419690414042X</t>
  </si>
  <si>
    <t>与朱晓娟一行三位拼房</t>
  </si>
  <si>
    <t>陈雨兰</t>
  </si>
  <si>
    <t>310112199502257821</t>
  </si>
  <si>
    <t>陈卫兵</t>
  </si>
  <si>
    <t>420106196611065292</t>
  </si>
  <si>
    <t>第17期：07月15日-07月23日</t>
  </si>
  <si>
    <t>黄伟</t>
  </si>
  <si>
    <t>18008093135</t>
  </si>
  <si>
    <t>510125197201280032</t>
  </si>
  <si>
    <t>15/16号都报了,都付了定金</t>
  </si>
  <si>
    <t>龙仁萍</t>
  </si>
  <si>
    <t>510125197404250044</t>
  </si>
  <si>
    <t>yang9008</t>
  </si>
  <si>
    <t>杨晓燕</t>
  </si>
  <si>
    <t>13862050257</t>
  </si>
  <si>
    <t>32050219690626104x</t>
  </si>
  <si>
    <t>退两人房差,定20号兰州一晚两个标间</t>
  </si>
  <si>
    <t>任大宏</t>
  </si>
  <si>
    <t>110108196611109718</t>
  </si>
  <si>
    <t>任昊翔</t>
  </si>
  <si>
    <t>320502200011241258</t>
  </si>
  <si>
    <t>任延红</t>
  </si>
  <si>
    <t>13962118987</t>
  </si>
  <si>
    <t>340302196907191621</t>
  </si>
  <si>
    <t>王子怡</t>
  </si>
  <si>
    <t>32050219960301052X</t>
  </si>
  <si>
    <t>王觉伟</t>
  </si>
  <si>
    <t>320502196509291018</t>
  </si>
  <si>
    <t>最小二</t>
  </si>
  <si>
    <t>陶丽</t>
  </si>
  <si>
    <t>18862223810</t>
  </si>
  <si>
    <t>320582198907125462</t>
  </si>
  <si>
    <t>吴香韵</t>
  </si>
  <si>
    <t>320582199510115420</t>
  </si>
  <si>
    <t>爱丽</t>
  </si>
  <si>
    <t>王爱丽</t>
  </si>
  <si>
    <t>15865569577</t>
  </si>
  <si>
    <t>37020319820603512X</t>
  </si>
  <si>
    <t>宋乃英</t>
  </si>
  <si>
    <t>370204195205280820</t>
  </si>
  <si>
    <t>张晴</t>
  </si>
  <si>
    <t>18658239755</t>
  </si>
  <si>
    <t>610102197006301562</t>
  </si>
  <si>
    <t>葡萄</t>
  </si>
  <si>
    <t>孙榕蔚</t>
  </si>
  <si>
    <t>18620201389</t>
  </si>
  <si>
    <t>220204197907042129</t>
  </si>
  <si>
    <t>史清杰</t>
  </si>
  <si>
    <t>22020219700927091X</t>
  </si>
  <si>
    <t>莞茉</t>
  </si>
  <si>
    <t>周燕</t>
  </si>
  <si>
    <t>13550589010</t>
  </si>
  <si>
    <t>513902198608020044</t>
  </si>
  <si>
    <t>与刘国光拼房，7.9日补全款</t>
  </si>
  <si>
    <t>sxtyfyb</t>
  </si>
  <si>
    <t>范艳兵</t>
  </si>
  <si>
    <t>13934535355</t>
  </si>
  <si>
    <t>142429197204062836</t>
  </si>
  <si>
    <t>池丽婷</t>
  </si>
  <si>
    <t>410102197511202023</t>
  </si>
  <si>
    <t>范明轩</t>
  </si>
  <si>
    <t>140109200605170038</t>
  </si>
  <si>
    <t>紫苏飘雪</t>
  </si>
  <si>
    <t>叶楠</t>
  </si>
  <si>
    <t>18966768258</t>
  </si>
  <si>
    <t>61012519870512252X</t>
  </si>
  <si>
    <t>蓝晨曦</t>
  </si>
  <si>
    <t>13545363106</t>
  </si>
  <si>
    <t>420102199109041023</t>
  </si>
  <si>
    <t xml:space="preserve">陈惠华 </t>
  </si>
  <si>
    <t>420105196310210066</t>
  </si>
  <si>
    <t>没耳朵</t>
  </si>
  <si>
    <t>吴燕群</t>
  </si>
  <si>
    <t>13611090616</t>
  </si>
  <si>
    <t>110108196301145449</t>
  </si>
  <si>
    <t>刘秭彤</t>
  </si>
  <si>
    <t>11010819931202542X</t>
  </si>
  <si>
    <t>lj71925</t>
  </si>
  <si>
    <t>刘江</t>
  </si>
  <si>
    <t>13997707527</t>
  </si>
  <si>
    <t>420500197109251362</t>
  </si>
  <si>
    <t>张可秋</t>
  </si>
  <si>
    <t>420502199909160620</t>
  </si>
  <si>
    <t>小伊人</t>
  </si>
  <si>
    <t>刘祎</t>
  </si>
  <si>
    <t>18678396377</t>
  </si>
  <si>
    <t>370103197003294527</t>
  </si>
  <si>
    <t>第13期：07月11日-07月19日</t>
  </si>
  <si>
    <t>希希不听话</t>
  </si>
  <si>
    <t>刘波</t>
  </si>
  <si>
    <t>18062626635</t>
  </si>
  <si>
    <t>420102197910291416</t>
  </si>
  <si>
    <t>辜希</t>
  </si>
  <si>
    <t>420103198102283224</t>
  </si>
  <si>
    <t>小九日</t>
  </si>
  <si>
    <t>尹晓旭</t>
  </si>
  <si>
    <t>15004009160</t>
  </si>
  <si>
    <t>211203198810052029</t>
  </si>
  <si>
    <t>ari1226</t>
  </si>
  <si>
    <t>金立</t>
  </si>
  <si>
    <t>18670795761</t>
  </si>
  <si>
    <t>430102197206026696</t>
  </si>
  <si>
    <t>待定7.25一晚住宿</t>
  </si>
  <si>
    <t>爸爸可拼房可不拼，到时候补差价</t>
  </si>
  <si>
    <t>清川江</t>
  </si>
  <si>
    <t>王纲</t>
  </si>
  <si>
    <t>430204197510252012</t>
  </si>
  <si>
    <t>templaryxh</t>
  </si>
  <si>
    <t>张维华</t>
  </si>
  <si>
    <t>13701184550</t>
  </si>
  <si>
    <t>110104195008051611</t>
  </si>
  <si>
    <t>qiaohaitang</t>
  </si>
  <si>
    <t>乔海棠</t>
  </si>
  <si>
    <t>13941158937</t>
  </si>
  <si>
    <t>210203197512136026</t>
  </si>
  <si>
    <t>岳承喆</t>
  </si>
  <si>
    <t>210204200410260254</t>
  </si>
  <si>
    <t>wj89617</t>
  </si>
  <si>
    <t>王晶</t>
  </si>
  <si>
    <t>15871418281</t>
  </si>
  <si>
    <t>42011419890627172X</t>
  </si>
  <si>
    <t>陈磊</t>
  </si>
  <si>
    <t>429006198702253653</t>
  </si>
  <si>
    <t>maojie</t>
  </si>
  <si>
    <t>毛杰</t>
  </si>
  <si>
    <t>13600512860</t>
  </si>
  <si>
    <t>332626197610180018</t>
  </si>
  <si>
    <t>huasu666</t>
  </si>
  <si>
    <t>陈伟宁</t>
  </si>
  <si>
    <t>13305771616</t>
  </si>
  <si>
    <t>330327197004130019</t>
  </si>
  <si>
    <t>成人每人优惠50，总共500</t>
  </si>
  <si>
    <t>王旭霞</t>
  </si>
  <si>
    <t>330326197011241423</t>
  </si>
  <si>
    <t>任意一位单女拼房</t>
  </si>
  <si>
    <t>王朝阳</t>
  </si>
  <si>
    <t>330326197208021424</t>
  </si>
  <si>
    <t>陈爱雪</t>
  </si>
  <si>
    <t>330327197601170027</t>
  </si>
  <si>
    <t>陈丽珍</t>
  </si>
  <si>
    <t>330327196306290048</t>
  </si>
  <si>
    <t>姜淑娟</t>
  </si>
  <si>
    <t>33032619691205142X</t>
  </si>
  <si>
    <t>韩显章</t>
  </si>
  <si>
    <t>330381198908210938</t>
  </si>
  <si>
    <t>王晨晓</t>
  </si>
  <si>
    <t>33032619750105142X</t>
  </si>
  <si>
    <t>杜宜珂</t>
  </si>
  <si>
    <t>33030220040902764X</t>
  </si>
  <si>
    <t>林溢</t>
  </si>
  <si>
    <t>330326200412311415</t>
  </si>
  <si>
    <t>林成楠</t>
  </si>
  <si>
    <t>330327199701040018</t>
  </si>
  <si>
    <t>周小章</t>
  </si>
  <si>
    <t>330326197810051482</t>
  </si>
  <si>
    <t>林天磊</t>
  </si>
  <si>
    <t>330326200306211410</t>
  </si>
  <si>
    <t>陈心怡</t>
  </si>
  <si>
    <t>330327199104271428</t>
  </si>
  <si>
    <t>lulu</t>
  </si>
  <si>
    <t>张璐</t>
  </si>
  <si>
    <t>18918650690</t>
  </si>
  <si>
    <t>22010219731207334X</t>
  </si>
  <si>
    <t>林百棋</t>
  </si>
  <si>
    <t>07841294</t>
  </si>
  <si>
    <t>台胞证</t>
  </si>
  <si>
    <t>张守勤</t>
  </si>
  <si>
    <t>13596484860</t>
  </si>
  <si>
    <t>220102194610164019</t>
  </si>
  <si>
    <t>cqgt</t>
  </si>
  <si>
    <t>勾涛</t>
  </si>
  <si>
    <t>13983260201</t>
  </si>
  <si>
    <t>510221197410281015</t>
  </si>
  <si>
    <t>刘敏</t>
  </si>
  <si>
    <t>510221197507051929</t>
  </si>
  <si>
    <t>勾通</t>
  </si>
  <si>
    <t>500112200309030415</t>
  </si>
  <si>
    <t>forest3030</t>
  </si>
  <si>
    <t>王山林</t>
  </si>
  <si>
    <t>13959113798</t>
  </si>
  <si>
    <t>350104197408310022</t>
  </si>
  <si>
    <t>代订22号晚上酒店</t>
  </si>
  <si>
    <t>一米阳光GZ</t>
  </si>
  <si>
    <t>吴晋萍</t>
  </si>
  <si>
    <t>13922452108</t>
  </si>
  <si>
    <t>522229197410290020</t>
  </si>
  <si>
    <t>刘开达</t>
  </si>
  <si>
    <t>440106197110015615</t>
  </si>
  <si>
    <t>刘宗昱</t>
  </si>
  <si>
    <t>440106200111015638</t>
  </si>
  <si>
    <t>陈欣达</t>
  </si>
  <si>
    <t>440106196811285912</t>
  </si>
  <si>
    <t>陈睿琪</t>
  </si>
  <si>
    <t>440106199806135024</t>
  </si>
  <si>
    <t>钟安莲</t>
  </si>
  <si>
    <t>510213197405225342</t>
  </si>
  <si>
    <t>钟明泽</t>
  </si>
  <si>
    <t>510213194812175318</t>
  </si>
  <si>
    <t>秦富贵</t>
  </si>
  <si>
    <t>510213194807085326</t>
  </si>
  <si>
    <t>WHX</t>
  </si>
  <si>
    <t>王勇</t>
  </si>
  <si>
    <t>13009478855</t>
  </si>
  <si>
    <t>210222197605282312</t>
  </si>
  <si>
    <t>26晚安排兰州住宿</t>
  </si>
  <si>
    <t>肖雁秋</t>
  </si>
  <si>
    <t>210204197711073546</t>
  </si>
  <si>
    <t>王焕鑫</t>
  </si>
  <si>
    <t>210204200409093049</t>
  </si>
  <si>
    <t>高瑜蔚</t>
  </si>
  <si>
    <t>13598177006</t>
  </si>
  <si>
    <t>410303197412140549</t>
  </si>
  <si>
    <t>一间房</t>
  </si>
  <si>
    <t>周晓梅</t>
  </si>
  <si>
    <t>410305197912080020</t>
  </si>
  <si>
    <t xml:space="preserve">高萌泽 </t>
  </si>
  <si>
    <t>410303200504040021</t>
  </si>
  <si>
    <t xml:space="preserve">郭星辰 </t>
  </si>
  <si>
    <t>410305200411105319</t>
  </si>
  <si>
    <t>第35期：08月03日-08月11日</t>
  </si>
  <si>
    <t>孙小姐</t>
  </si>
  <si>
    <t>汪成</t>
  </si>
  <si>
    <t>18964522916</t>
  </si>
  <si>
    <t>342601197512125036</t>
  </si>
  <si>
    <t>不用打电话</t>
  </si>
  <si>
    <t>孙继红</t>
  </si>
  <si>
    <t>310109197612031228</t>
  </si>
  <si>
    <t>汪丹丹</t>
  </si>
  <si>
    <t>310109201006111526</t>
  </si>
  <si>
    <t>邓楚航</t>
  </si>
  <si>
    <t>13291934979</t>
  </si>
  <si>
    <t>520103199211241216</t>
  </si>
  <si>
    <t>郭子源</t>
  </si>
  <si>
    <t>520103199405190816</t>
  </si>
  <si>
    <t>寇羽</t>
  </si>
  <si>
    <t>110103199406070916</t>
  </si>
  <si>
    <t>徐佩兰</t>
  </si>
  <si>
    <t>220102194710064023</t>
  </si>
  <si>
    <t>撒春阳</t>
  </si>
  <si>
    <t>15305555515</t>
  </si>
  <si>
    <t>342625197410230020</t>
  </si>
  <si>
    <t>撒海靖</t>
  </si>
  <si>
    <t>320105199810142215</t>
  </si>
  <si>
    <t>祈盼</t>
  </si>
  <si>
    <t>李杰</t>
  </si>
  <si>
    <t>18522282088</t>
  </si>
  <si>
    <t>120103197003263812</t>
  </si>
  <si>
    <t>挂了</t>
  </si>
  <si>
    <t>胡承军</t>
  </si>
  <si>
    <t>120103197208284529</t>
  </si>
  <si>
    <t>李浩晨</t>
  </si>
  <si>
    <t>120103200003074514</t>
  </si>
  <si>
    <t>徐畅</t>
  </si>
  <si>
    <t>13813032217</t>
  </si>
  <si>
    <t>320112199605021629</t>
  </si>
  <si>
    <t>王师坤</t>
  </si>
  <si>
    <t>320112199608300017</t>
  </si>
  <si>
    <t>徐江雪</t>
  </si>
  <si>
    <t>34110219960808642X</t>
  </si>
  <si>
    <t>薛逸楠</t>
  </si>
  <si>
    <t>320123199603110029</t>
  </si>
  <si>
    <t>姚玉皓</t>
  </si>
  <si>
    <t>320106199605081210</t>
  </si>
  <si>
    <t>郑心怡</t>
  </si>
  <si>
    <t>320112199512251628</t>
  </si>
  <si>
    <t>duckbq</t>
  </si>
  <si>
    <t>张锡昌</t>
  </si>
  <si>
    <t>15961144664</t>
  </si>
  <si>
    <t>320404194908111027</t>
  </si>
  <si>
    <t>一女带儿童可拼房，拼不到补单房差</t>
  </si>
  <si>
    <t>柏正芳</t>
  </si>
  <si>
    <t>32040419500401101X</t>
  </si>
  <si>
    <t>周涵秋</t>
  </si>
  <si>
    <t>320404200409102861</t>
  </si>
  <si>
    <t>柏语洲</t>
  </si>
  <si>
    <t>320404200302122811</t>
  </si>
  <si>
    <t>苏卫平</t>
  </si>
  <si>
    <t>320404195102210223</t>
  </si>
  <si>
    <t>朱洁</t>
  </si>
  <si>
    <t xml:space="preserve">18662576579 </t>
  </si>
  <si>
    <t>320502198609221761</t>
  </si>
  <si>
    <t>卢淑媛</t>
  </si>
  <si>
    <t>220102198705222822</t>
  </si>
  <si>
    <t>李含瑶</t>
  </si>
  <si>
    <t>罗在来</t>
  </si>
  <si>
    <t>13580780708</t>
  </si>
  <si>
    <t>430312197002082534</t>
  </si>
  <si>
    <t>445221198112226844</t>
  </si>
  <si>
    <t>王哲</t>
  </si>
  <si>
    <t>18893795601</t>
  </si>
  <si>
    <t>13010419620601182X</t>
  </si>
  <si>
    <t>电话稍后郭姐给</t>
  </si>
  <si>
    <t>李雪黛</t>
  </si>
  <si>
    <t>130103199002010320</t>
  </si>
  <si>
    <t>zjxwx</t>
  </si>
  <si>
    <t>张建新</t>
  </si>
  <si>
    <t>13861781922</t>
  </si>
  <si>
    <t>320211196803044130</t>
  </si>
  <si>
    <t>张晓元</t>
  </si>
  <si>
    <t>320211196901024125</t>
  </si>
  <si>
    <t>李玲珺</t>
  </si>
  <si>
    <t>李坤如</t>
  </si>
  <si>
    <t>15915599797</t>
  </si>
  <si>
    <t>445281198402164369</t>
  </si>
  <si>
    <t xml:space="preserve">                              </t>
  </si>
  <si>
    <t>陶静1314</t>
  </si>
  <si>
    <t>陶静</t>
  </si>
  <si>
    <t>13947573444</t>
  </si>
  <si>
    <t>内蒙</t>
  </si>
  <si>
    <t>152301198201151520</t>
  </si>
  <si>
    <t>xiaoy7363</t>
  </si>
  <si>
    <t>于洁</t>
  </si>
  <si>
    <t>15668371766</t>
  </si>
  <si>
    <t>210212197004061028</t>
  </si>
  <si>
    <t>微信了解到的</t>
  </si>
  <si>
    <t>张洽闻</t>
  </si>
  <si>
    <t>370102199806264914</t>
  </si>
  <si>
    <t>susurabbit</t>
  </si>
  <si>
    <t>苏成锴</t>
  </si>
  <si>
    <t>13817534007</t>
  </si>
  <si>
    <t>320583198709261056</t>
  </si>
  <si>
    <t>张淑兰</t>
  </si>
  <si>
    <t>11022119700321534x</t>
  </si>
  <si>
    <t>第47期：08月15日-08月23日</t>
  </si>
  <si>
    <t>王颖</t>
  </si>
  <si>
    <t>18912626877</t>
  </si>
  <si>
    <t>320923198409131829</t>
  </si>
  <si>
    <t>王玉兰</t>
  </si>
  <si>
    <t>320923195903251849</t>
  </si>
  <si>
    <t>SDLL</t>
  </si>
  <si>
    <t>王琦</t>
  </si>
  <si>
    <t>370303197305270644</t>
  </si>
  <si>
    <t>邢海燕</t>
  </si>
  <si>
    <t>370303197508292827</t>
  </si>
  <si>
    <t>韩珺诚</t>
  </si>
  <si>
    <t>370303200202167016</t>
  </si>
  <si>
    <t>高铭裕</t>
  </si>
  <si>
    <t>370303200203162831</t>
  </si>
  <si>
    <t>wangmeiyi</t>
  </si>
  <si>
    <t>李燕杰</t>
  </si>
  <si>
    <t>13801196037</t>
  </si>
  <si>
    <t>110108196508252292</t>
  </si>
  <si>
    <t>13日早上西宁上车</t>
  </si>
  <si>
    <t>王辉</t>
  </si>
  <si>
    <t>420107196811041048</t>
  </si>
  <si>
    <t>李凝怡</t>
  </si>
  <si>
    <t>E09744763</t>
  </si>
  <si>
    <t>bijibendiannao</t>
  </si>
  <si>
    <t>彭建胥</t>
  </si>
  <si>
    <t>13365855610</t>
  </si>
  <si>
    <t>432801197407013027</t>
  </si>
  <si>
    <t>补房差</t>
  </si>
  <si>
    <t>喻诗雯</t>
  </si>
  <si>
    <t>431002200108051521</t>
  </si>
  <si>
    <t>李元红</t>
  </si>
  <si>
    <t>13097720972</t>
  </si>
  <si>
    <t>450204197601010629</t>
  </si>
  <si>
    <t>李艳</t>
  </si>
  <si>
    <t>450204198004050627</t>
  </si>
  <si>
    <t>643diana2</t>
  </si>
  <si>
    <t>郝正红</t>
  </si>
  <si>
    <t>13911391167</t>
  </si>
  <si>
    <t>110107196707180029</t>
  </si>
  <si>
    <t>关机</t>
  </si>
  <si>
    <t>刘思安</t>
  </si>
  <si>
    <t>110107199608270022</t>
  </si>
  <si>
    <t>韩炜</t>
  </si>
  <si>
    <t>110105196701270821</t>
  </si>
  <si>
    <t>yanmiao757</t>
  </si>
  <si>
    <t>鄢淼</t>
  </si>
  <si>
    <t>13605412154</t>
  </si>
  <si>
    <t>210302197801300629</t>
  </si>
  <si>
    <t>鄢如珂</t>
  </si>
  <si>
    <t>210302194902140616</t>
  </si>
  <si>
    <t>宋慧民</t>
  </si>
  <si>
    <t>210302195107260648</t>
  </si>
  <si>
    <t>优惠每人50元</t>
  </si>
  <si>
    <t>lzh</t>
  </si>
  <si>
    <t>张红</t>
  </si>
  <si>
    <t>13380277026</t>
  </si>
  <si>
    <t>440102196011184042</t>
  </si>
  <si>
    <t>李跃进</t>
  </si>
  <si>
    <t>44010519580429481X</t>
  </si>
  <si>
    <t>第57期：09月13日-09月21日</t>
  </si>
  <si>
    <t>大V</t>
  </si>
  <si>
    <t>洪伊君</t>
  </si>
  <si>
    <t>15921377763</t>
  </si>
  <si>
    <t>310109198507310035</t>
  </si>
  <si>
    <t>优先安排3人间,不行男士拼房</t>
  </si>
  <si>
    <t>杨雪</t>
  </si>
  <si>
    <t>18717857727</t>
  </si>
  <si>
    <t>310115198201110521</t>
  </si>
  <si>
    <t>孙素菊</t>
  </si>
  <si>
    <t>310102195802164028</t>
  </si>
  <si>
    <t>redgrus</t>
  </si>
  <si>
    <t>刘燕</t>
  </si>
  <si>
    <t>13980869220</t>
  </si>
  <si>
    <t>510113197108310027</t>
  </si>
  <si>
    <t>由7.14转7.16这一期</t>
  </si>
  <si>
    <t>任兰媚</t>
  </si>
  <si>
    <t>18635439265</t>
  </si>
  <si>
    <t>120103196801135423</t>
  </si>
  <si>
    <t>2间房</t>
  </si>
  <si>
    <t>王乃娴</t>
  </si>
  <si>
    <t>142401199503291420</t>
  </si>
  <si>
    <t>温嘉昕</t>
  </si>
  <si>
    <t>142401199901130016</t>
  </si>
  <si>
    <t>王聪权</t>
  </si>
  <si>
    <t>142401196711070311</t>
  </si>
  <si>
    <t>yueyue931w</t>
  </si>
  <si>
    <t>13590255428</t>
  </si>
  <si>
    <t>130303197609301222</t>
  </si>
  <si>
    <t>18号晚上12点左右到机场</t>
  </si>
  <si>
    <t>王东来</t>
  </si>
  <si>
    <t>130303194612150919</t>
  </si>
  <si>
    <t>吴青</t>
  </si>
  <si>
    <t>18086803276</t>
  </si>
  <si>
    <t>420103198802060822</t>
  </si>
  <si>
    <t>税勤</t>
  </si>
  <si>
    <t>15928551313</t>
  </si>
  <si>
    <t>510902197308229201</t>
  </si>
  <si>
    <t>两间房即可</t>
  </si>
  <si>
    <t>唐芯悦</t>
  </si>
  <si>
    <t>510903199809200461</t>
  </si>
  <si>
    <t>漆明芳</t>
  </si>
  <si>
    <t>510902197508129184</t>
  </si>
  <si>
    <t>漆佳塬</t>
  </si>
  <si>
    <t>510902199707269189</t>
  </si>
  <si>
    <t>yolanda</t>
  </si>
  <si>
    <t>陈友良</t>
  </si>
  <si>
    <t>15029927727</t>
  </si>
  <si>
    <t>43098119821118502X</t>
  </si>
  <si>
    <t>同意拼房</t>
  </si>
  <si>
    <t>李伟光</t>
  </si>
  <si>
    <t>120109197404286511</t>
  </si>
  <si>
    <t>李嘉畅</t>
  </si>
  <si>
    <t>440305200709307824</t>
  </si>
  <si>
    <t>林玲</t>
  </si>
  <si>
    <t xml:space="preserve">13305771616 </t>
  </si>
  <si>
    <t>330302197908151229</t>
  </si>
  <si>
    <t>陈伟宁代报，已优惠50/人</t>
  </si>
  <si>
    <t>林青</t>
  </si>
  <si>
    <t>330302198202141234</t>
  </si>
  <si>
    <t>七月66</t>
  </si>
  <si>
    <t>兰小梅</t>
  </si>
  <si>
    <t>15185261966</t>
  </si>
  <si>
    <t>522130197707237220</t>
  </si>
  <si>
    <t>冯兰雨煊</t>
  </si>
  <si>
    <t>520382200504250142</t>
  </si>
  <si>
    <t>yrx0107</t>
  </si>
  <si>
    <t>尹王保</t>
  </si>
  <si>
    <t>13485326793</t>
  </si>
  <si>
    <t>太原</t>
  </si>
  <si>
    <t>140102196502020631</t>
  </si>
  <si>
    <t>尹瑞秀</t>
  </si>
  <si>
    <t>140107199101071724</t>
  </si>
  <si>
    <t>水瓶座</t>
  </si>
  <si>
    <t>梁子健</t>
  </si>
  <si>
    <t>13902813182</t>
  </si>
  <si>
    <t>440682198102094315</t>
  </si>
  <si>
    <t>黎英伟</t>
  </si>
  <si>
    <t>440682198002074333</t>
  </si>
  <si>
    <t xml:space="preserve">李伟强 </t>
  </si>
  <si>
    <t xml:space="preserve">李伊祺 </t>
  </si>
  <si>
    <t xml:space="preserve">周佳琦 </t>
  </si>
  <si>
    <t>13706211147</t>
  </si>
  <si>
    <t>320502198411040527</t>
  </si>
  <si>
    <t>已付房差980，同意拼房</t>
  </si>
  <si>
    <t xml:space="preserve">惠岩 </t>
  </si>
  <si>
    <t xml:space="preserve">严瑾 </t>
  </si>
  <si>
    <t>2014.06.01--06.07第1批</t>
  </si>
  <si>
    <t>红叶</t>
  </si>
  <si>
    <t>黎帼英</t>
  </si>
  <si>
    <t>13660232212</t>
  </si>
  <si>
    <t>430103196109212026</t>
  </si>
  <si>
    <t>许鸿雁</t>
  </si>
  <si>
    <t>460100196202130347</t>
  </si>
  <si>
    <t>陈宇茜</t>
  </si>
  <si>
    <t>440102196107100667</t>
  </si>
  <si>
    <t>2014.06.22--06.28第2批</t>
  </si>
  <si>
    <t>selina</t>
  </si>
  <si>
    <t>赵雯静</t>
  </si>
  <si>
    <t>13761669595</t>
  </si>
  <si>
    <t>310221197407252822</t>
  </si>
  <si>
    <t>许莉敏</t>
  </si>
  <si>
    <t>310112197912051544</t>
  </si>
  <si>
    <t>2014.06.29--07.05第3批</t>
  </si>
  <si>
    <t>lily1127</t>
  </si>
  <si>
    <t>袁燕</t>
  </si>
  <si>
    <t>13867481127</t>
  </si>
  <si>
    <t>330105198111270047</t>
  </si>
  <si>
    <t>宋丽娜</t>
  </si>
  <si>
    <t>18668237175</t>
  </si>
  <si>
    <t>330225198210191564</t>
  </si>
  <si>
    <t>魏莱</t>
  </si>
  <si>
    <t>330105200907033426</t>
  </si>
  <si>
    <t>2014.07.06--07.12 第4批</t>
  </si>
  <si>
    <t>lazy067</t>
  </si>
  <si>
    <t>王曲直</t>
  </si>
  <si>
    <t>13601748091</t>
  </si>
  <si>
    <t>320421198011080523</t>
  </si>
  <si>
    <t>全程单住，現补房差</t>
  </si>
  <si>
    <t>曹建国</t>
  </si>
  <si>
    <t>310104196208150018</t>
  </si>
  <si>
    <t>顾永远</t>
  </si>
  <si>
    <t>31022119650109001X</t>
  </si>
  <si>
    <t>孙泉云</t>
  </si>
  <si>
    <t>310105196602082013</t>
  </si>
  <si>
    <t>鞠龚讷</t>
  </si>
  <si>
    <t>310109197705250438</t>
  </si>
  <si>
    <t>秦德兴</t>
  </si>
  <si>
    <t>310222196707072411</t>
  </si>
  <si>
    <t>甘叶青</t>
  </si>
  <si>
    <t>31022719740801041X</t>
  </si>
  <si>
    <t>Yvonne</t>
  </si>
  <si>
    <t>黄玉华</t>
  </si>
  <si>
    <t>13073007732</t>
  </si>
  <si>
    <t>440126197711270668</t>
  </si>
  <si>
    <t>杜惠儿</t>
  </si>
  <si>
    <t>440126197602020029</t>
  </si>
  <si>
    <t>jackeyhq</t>
  </si>
  <si>
    <t>杨洪权</t>
  </si>
  <si>
    <t>441423197201080010</t>
  </si>
  <si>
    <t>2014.07.20--07.26 第6批</t>
  </si>
  <si>
    <t>邹林林</t>
  </si>
  <si>
    <t>210281198004064277</t>
  </si>
  <si>
    <t>杨娜</t>
  </si>
  <si>
    <t>130604198105071221</t>
  </si>
  <si>
    <t>2014.07.13--07.19 第5批</t>
  </si>
  <si>
    <t>袁为民</t>
  </si>
  <si>
    <t>13906299985</t>
  </si>
  <si>
    <t>320602196307232058</t>
  </si>
  <si>
    <t>男性拼房</t>
  </si>
  <si>
    <t>易晟</t>
  </si>
  <si>
    <t>320602198602270523</t>
  </si>
  <si>
    <t>袁勤</t>
  </si>
  <si>
    <t>320602196107240547</t>
  </si>
  <si>
    <t xml:space="preserve">                          </t>
  </si>
  <si>
    <t>2014.07.27--08.02 第7批</t>
  </si>
  <si>
    <t xml:space="preserve">励苏宁 </t>
  </si>
  <si>
    <t>孩儿他娘</t>
  </si>
  <si>
    <t>顾雅京</t>
  </si>
  <si>
    <t>18210063001</t>
  </si>
  <si>
    <t>110102197005202342</t>
  </si>
  <si>
    <t>孙凤玉</t>
  </si>
  <si>
    <t>110104197108242043</t>
  </si>
  <si>
    <t>开心</t>
  </si>
  <si>
    <t>黄锦开</t>
  </si>
  <si>
    <t>13902250934</t>
  </si>
  <si>
    <t>440107197309050940</t>
  </si>
  <si>
    <t>朱伟</t>
  </si>
  <si>
    <t>440202197105100911</t>
  </si>
  <si>
    <t>2014.08.10-08.16第9批</t>
  </si>
  <si>
    <t xml:space="preserve">张楚怡 </t>
  </si>
  <si>
    <t>郭丽</t>
  </si>
  <si>
    <t>13701350229</t>
  </si>
  <si>
    <t>110102194707222363</t>
  </si>
  <si>
    <t>张秀娟</t>
  </si>
  <si>
    <t>13641275242</t>
  </si>
  <si>
    <t>110108195704245466</t>
  </si>
  <si>
    <t>孙映和</t>
  </si>
  <si>
    <t>13810459516</t>
  </si>
  <si>
    <t>110108196312314295</t>
  </si>
  <si>
    <t>440104200812125925</t>
  </si>
  <si>
    <t>350204200112</t>
  </si>
  <si>
    <t>3502041970</t>
  </si>
  <si>
    <t>2014.08.03-08-09 第8批</t>
  </si>
  <si>
    <t>乌龙木齐</t>
  </si>
  <si>
    <t xml:space="preserve">伍晓峰 </t>
  </si>
  <si>
    <t>第四期：07月08日-07月14日</t>
  </si>
  <si>
    <t>18925088566</t>
  </si>
  <si>
    <t>从第一期转至第四期</t>
  </si>
  <si>
    <t>mcxiang</t>
  </si>
  <si>
    <t>向茂成</t>
  </si>
  <si>
    <t>15197190126</t>
  </si>
  <si>
    <t>湖南省</t>
  </si>
  <si>
    <t>430302195110010034</t>
  </si>
  <si>
    <t>需提前预定7月7日西宁酒店</t>
  </si>
  <si>
    <t>第五期:07月10日-07月16日</t>
  </si>
  <si>
    <t>天下行者</t>
  </si>
  <si>
    <t>斯培光</t>
  </si>
  <si>
    <t>13506856789</t>
  </si>
  <si>
    <t>浙江省</t>
  </si>
  <si>
    <t>330625195212317819</t>
  </si>
  <si>
    <t>要求房间单独，补房间</t>
  </si>
  <si>
    <t xml:space="preserve">第七期：07月17日-07月23日 </t>
  </si>
  <si>
    <t>碧野云霄</t>
  </si>
  <si>
    <t>张力可</t>
  </si>
  <si>
    <t>13506734889</t>
  </si>
  <si>
    <t>330423195202050213</t>
  </si>
  <si>
    <t>陈萍</t>
  </si>
  <si>
    <t>330423195108080221</t>
  </si>
  <si>
    <t>san33833</t>
  </si>
  <si>
    <t>陈建三</t>
  </si>
  <si>
    <t>13501733833</t>
  </si>
  <si>
    <t>310109195509100855</t>
  </si>
  <si>
    <t>周传宏</t>
  </si>
  <si>
    <t>13605330039</t>
  </si>
  <si>
    <t>370302196301019515</t>
  </si>
  <si>
    <t>刘滨榕</t>
  </si>
  <si>
    <t>370303196212251749</t>
  </si>
  <si>
    <t>翁秋亚</t>
  </si>
  <si>
    <t>13309912653</t>
  </si>
  <si>
    <t>650103195301010623</t>
  </si>
  <si>
    <t xml:space="preserve">第九期：07月24日-07月30日 </t>
  </si>
  <si>
    <t>cszhugj08</t>
  </si>
  <si>
    <t>朱贵均</t>
  </si>
  <si>
    <t>13975895853</t>
  </si>
  <si>
    <t>430603195907213026</t>
  </si>
  <si>
    <t>男士拼房</t>
  </si>
  <si>
    <t>刘建军</t>
  </si>
  <si>
    <t>430103195810152071</t>
  </si>
  <si>
    <t>王玉梅</t>
  </si>
  <si>
    <t>13010519370218452X</t>
  </si>
  <si>
    <t>刘永革</t>
  </si>
  <si>
    <t>13596175341</t>
  </si>
  <si>
    <t>220103195402083215</t>
  </si>
  <si>
    <t>代订23.24.25号的房</t>
  </si>
  <si>
    <t>崔涛</t>
  </si>
  <si>
    <t>13999804848</t>
  </si>
  <si>
    <t>210103195708212110</t>
  </si>
  <si>
    <t>无人接听，发短信告知</t>
  </si>
  <si>
    <t>Henry123</t>
  </si>
  <si>
    <t>童芳</t>
  </si>
  <si>
    <t>13585673168</t>
  </si>
  <si>
    <t>430722198011012289</t>
  </si>
  <si>
    <t>孙浩然</t>
  </si>
  <si>
    <t>310103197212030439</t>
  </si>
  <si>
    <t>星光</t>
  </si>
  <si>
    <t>周明旭</t>
  </si>
  <si>
    <t>18011658962</t>
  </si>
  <si>
    <t>51052419720920016X</t>
  </si>
  <si>
    <t>邢睿</t>
  </si>
  <si>
    <t>510502200108160046</t>
  </si>
  <si>
    <t>冯桦</t>
  </si>
  <si>
    <t>13709210357</t>
  </si>
  <si>
    <t>610102195904091211</t>
  </si>
  <si>
    <t xml:space="preserve">第八期：07月22日-07月28日 </t>
  </si>
  <si>
    <t>greentea茶茶</t>
  </si>
  <si>
    <t>王欣然</t>
  </si>
  <si>
    <t>13591199915</t>
  </si>
  <si>
    <t>210204198410116463</t>
  </si>
  <si>
    <t>于向明</t>
  </si>
  <si>
    <t>210203195701212527</t>
  </si>
  <si>
    <t>过山客</t>
  </si>
  <si>
    <t>周金伟</t>
  </si>
  <si>
    <t>13592023519</t>
  </si>
  <si>
    <t>410304195409171018</t>
  </si>
  <si>
    <t>袁振和</t>
  </si>
  <si>
    <t>411221195502060031</t>
  </si>
  <si>
    <t>赵珊志</t>
  </si>
  <si>
    <t>412901196407212517</t>
  </si>
  <si>
    <t>刘芳</t>
  </si>
  <si>
    <t>412901196704102509</t>
  </si>
  <si>
    <t>常正瑞</t>
  </si>
  <si>
    <t>410304196407031024</t>
  </si>
  <si>
    <t>李凤林</t>
  </si>
  <si>
    <t>410304195105081013</t>
  </si>
  <si>
    <t>pact</t>
  </si>
  <si>
    <t>刘星</t>
  </si>
  <si>
    <t>13778278660</t>
  </si>
  <si>
    <t>510602196206086990</t>
  </si>
  <si>
    <t>赵晓丹</t>
  </si>
  <si>
    <t>510602196501287007</t>
  </si>
  <si>
    <t>李勇</t>
  </si>
  <si>
    <t>510602197509281691</t>
  </si>
  <si>
    <t>张扬</t>
  </si>
  <si>
    <t>510603198305041347</t>
  </si>
  <si>
    <t>梅向东</t>
  </si>
  <si>
    <t>13376252988</t>
  </si>
  <si>
    <t>320421196907155410</t>
  </si>
  <si>
    <t>汪纪靖</t>
  </si>
  <si>
    <t>320421197709166017</t>
  </si>
  <si>
    <t>杨明霞</t>
  </si>
  <si>
    <t>320421197809076027</t>
  </si>
  <si>
    <t>汪希闻</t>
  </si>
  <si>
    <t>2006年12月26日，女</t>
  </si>
  <si>
    <t>梅花雨</t>
  </si>
  <si>
    <t>15637922227</t>
  </si>
  <si>
    <t>410302196304150044</t>
  </si>
  <si>
    <t>和周金伟6人一起</t>
  </si>
  <si>
    <t>沙慧</t>
  </si>
  <si>
    <t>13526777050</t>
  </si>
  <si>
    <t>410103197510121340</t>
  </si>
  <si>
    <t>asu</t>
  </si>
  <si>
    <t>梁林格</t>
  </si>
  <si>
    <t>13910896077</t>
  </si>
  <si>
    <t>150203196612290636</t>
  </si>
  <si>
    <t>15号到西宁,需提前定酒店</t>
  </si>
  <si>
    <t>第一期：6月26日-7月1日</t>
  </si>
  <si>
    <t>李洁贤</t>
  </si>
  <si>
    <t xml:space="preserve">李洁贤 </t>
  </si>
  <si>
    <t>13622849994</t>
  </si>
  <si>
    <t>440105195010052421</t>
  </si>
  <si>
    <t>陈敬玉</t>
  </si>
  <si>
    <t>440111196607294222</t>
  </si>
  <si>
    <t>第五期:07月10日-07月15日</t>
  </si>
  <si>
    <t>zhangbindawe</t>
  </si>
  <si>
    <t>张斌</t>
  </si>
  <si>
    <t>13530497853</t>
  </si>
  <si>
    <t>650103195307291315</t>
  </si>
  <si>
    <t>徐怡</t>
  </si>
  <si>
    <t>650103195403071320</t>
  </si>
  <si>
    <t>第七期:07月17日-07月22日</t>
  </si>
  <si>
    <t>张爽</t>
  </si>
  <si>
    <t xml:space="preserve">	18725921347</t>
  </si>
  <si>
    <t>重庆市</t>
  </si>
  <si>
    <t>500382198808140846</t>
  </si>
  <si>
    <t>酷游天下（同行）</t>
  </si>
  <si>
    <t>仇国俊</t>
  </si>
  <si>
    <t>15982304736</t>
  </si>
  <si>
    <t>同行</t>
  </si>
  <si>
    <t>420983198809056418</t>
  </si>
  <si>
    <t>拼（1）</t>
  </si>
  <si>
    <t>100元</t>
  </si>
  <si>
    <t>第三期：07月03日-07月08日</t>
  </si>
  <si>
    <t>高世久</t>
  </si>
  <si>
    <t>13309865529</t>
  </si>
  <si>
    <t>辽宁省</t>
  </si>
  <si>
    <t>210212196904080510</t>
  </si>
  <si>
    <t>高溢健</t>
  </si>
  <si>
    <t>210202199710163220</t>
  </si>
  <si>
    <t>第六期:07月15日-07月20日</t>
  </si>
  <si>
    <t>yering1972</t>
  </si>
  <si>
    <t>叶韧</t>
  </si>
  <si>
    <t>13501912882</t>
  </si>
  <si>
    <t>310222197207260015</t>
  </si>
  <si>
    <t>卫依</t>
  </si>
  <si>
    <t>13661850663</t>
  </si>
  <si>
    <t>310222197210033227</t>
  </si>
  <si>
    <t>黑色蔓佗罗</t>
  </si>
  <si>
    <t>孙书茂</t>
  </si>
  <si>
    <t>13521880699</t>
  </si>
  <si>
    <t>110104195708273071</t>
  </si>
  <si>
    <t>第九期:07月24日-07月29日</t>
  </si>
  <si>
    <t>陈丽</t>
  </si>
  <si>
    <t>karymei</t>
  </si>
  <si>
    <t>梅江华</t>
  </si>
  <si>
    <t>13922119026</t>
  </si>
  <si>
    <t>360311197910032570</t>
  </si>
  <si>
    <t>红梅</t>
  </si>
  <si>
    <t>14260319771120092X</t>
  </si>
  <si>
    <t>赵秀荣</t>
  </si>
  <si>
    <t>511222197807024284</t>
  </si>
  <si>
    <t>张亮</t>
  </si>
  <si>
    <t>142603197701066317</t>
  </si>
  <si>
    <t>张芝</t>
  </si>
  <si>
    <t>141082200601270042</t>
  </si>
  <si>
    <t>梅语轩</t>
  </si>
  <si>
    <t>440162200608021216</t>
  </si>
  <si>
    <t>冯岚</t>
  </si>
  <si>
    <t>13991937911</t>
  </si>
  <si>
    <t>610103195205201641</t>
  </si>
  <si>
    <t>张强</t>
  </si>
  <si>
    <t>610112195204040010</t>
  </si>
  <si>
    <t>霍春梅</t>
  </si>
  <si>
    <t>刘军</t>
  </si>
  <si>
    <t>15822820688</t>
  </si>
  <si>
    <t>120109196411221017</t>
  </si>
  <si>
    <t>120101196410221524</t>
  </si>
  <si>
    <t>商学江</t>
  </si>
  <si>
    <t>12010919621222651x</t>
  </si>
  <si>
    <t>吴秀华</t>
  </si>
  <si>
    <t xml:space="preserve">120109196309051023 </t>
  </si>
  <si>
    <t>王义</t>
  </si>
  <si>
    <t>120109196208241012</t>
  </si>
  <si>
    <t>石红梅</t>
  </si>
  <si>
    <t>120109196307081026</t>
  </si>
  <si>
    <t>任宗华</t>
  </si>
  <si>
    <t>120109196310011010</t>
  </si>
  <si>
    <t>崔维雅</t>
  </si>
  <si>
    <t>120109196412126521</t>
  </si>
  <si>
    <t>李建津</t>
  </si>
  <si>
    <t>120109196311051014</t>
  </si>
  <si>
    <t>120109196304141062</t>
  </si>
  <si>
    <t>guoyu</t>
  </si>
  <si>
    <t>娄立群</t>
  </si>
  <si>
    <t>13920702228</t>
  </si>
  <si>
    <t>120106196204301031</t>
  </si>
  <si>
    <t>小太阳</t>
  </si>
  <si>
    <t>娄阳</t>
  </si>
  <si>
    <t>120106199110140517</t>
  </si>
  <si>
    <t>李静</t>
  </si>
  <si>
    <t>13906775727</t>
  </si>
  <si>
    <t>330326196111070719</t>
  </si>
  <si>
    <t>楚澜云清</t>
  </si>
  <si>
    <t>李峡生</t>
  </si>
  <si>
    <t>13837973463</t>
  </si>
  <si>
    <t>410302195803291517</t>
  </si>
  <si>
    <t>魏玲</t>
  </si>
  <si>
    <t>410302196311241526</t>
  </si>
  <si>
    <t>李楚怡</t>
  </si>
  <si>
    <t>410303199201023229</t>
  </si>
  <si>
    <t>第四期:07月08日-07月13日</t>
  </si>
  <si>
    <t>沈兴年</t>
  </si>
  <si>
    <t>13801452583</t>
  </si>
  <si>
    <t>321002195302051518</t>
  </si>
  <si>
    <t>殷定智</t>
  </si>
  <si>
    <t>321002195610101548</t>
  </si>
  <si>
    <t>shining</t>
  </si>
  <si>
    <t>胡伟光</t>
  </si>
  <si>
    <t>13820749210</t>
  </si>
  <si>
    <t>120107198708299014</t>
  </si>
  <si>
    <t>信仰</t>
  </si>
  <si>
    <t>鄢林</t>
  </si>
  <si>
    <t>13320896385</t>
  </si>
  <si>
    <t>510703199606282435</t>
  </si>
  <si>
    <t>每人优惠50元</t>
  </si>
  <si>
    <t xml:space="preserve">罗桢埸 </t>
  </si>
  <si>
    <t>510322199601183013</t>
  </si>
  <si>
    <t>苏越</t>
  </si>
  <si>
    <t>622621199608180023</t>
  </si>
  <si>
    <t>杨讷</t>
  </si>
  <si>
    <t>51392219960816008X</t>
  </si>
  <si>
    <t>罗婧媛</t>
  </si>
  <si>
    <t>510902199508209167</t>
  </si>
  <si>
    <t>刘晋瑜</t>
  </si>
  <si>
    <t>510681199604270311</t>
  </si>
  <si>
    <t>田一杰</t>
  </si>
  <si>
    <t>513101199603050062</t>
  </si>
  <si>
    <t>赵田</t>
  </si>
  <si>
    <t>622621199512020017</t>
  </si>
  <si>
    <t>鲜东良</t>
  </si>
  <si>
    <t>510704199608290013</t>
  </si>
  <si>
    <t>死水微澜</t>
  </si>
  <si>
    <t>钟学武</t>
  </si>
  <si>
    <t>13516903553</t>
  </si>
  <si>
    <t>330723197702060018</t>
  </si>
  <si>
    <t>全程补单房差！</t>
  </si>
  <si>
    <t>徐丽红</t>
  </si>
  <si>
    <t>330723197704174828</t>
  </si>
  <si>
    <t>陈小芳</t>
  </si>
  <si>
    <t>330723197903190644</t>
  </si>
  <si>
    <t>严霞盈</t>
  </si>
  <si>
    <t>330723198009140620</t>
  </si>
  <si>
    <t>李淑芬</t>
  </si>
  <si>
    <t>330723197411203760</t>
  </si>
  <si>
    <t>谢雨蒙</t>
  </si>
  <si>
    <t>330723200206204822</t>
  </si>
  <si>
    <t>雷济源</t>
  </si>
  <si>
    <t>330723200505221921</t>
  </si>
  <si>
    <t>钟宜</t>
  </si>
  <si>
    <t>330723200212101328</t>
  </si>
  <si>
    <t>刘严烁</t>
  </si>
  <si>
    <t>330723200704211937</t>
  </si>
  <si>
    <t>dengxiaobing</t>
  </si>
  <si>
    <t>邓颖</t>
  </si>
  <si>
    <t>18909070483</t>
  </si>
  <si>
    <t>511324199607031321</t>
  </si>
  <si>
    <t>李国静</t>
  </si>
  <si>
    <t>510703199609073524</t>
  </si>
  <si>
    <t>Lss64</t>
  </si>
  <si>
    <t>宋爱珠</t>
  </si>
  <si>
    <t>13304503239</t>
  </si>
  <si>
    <t>230103197501053987</t>
  </si>
  <si>
    <t>陆佳明</t>
  </si>
  <si>
    <t>32010320051006421x</t>
  </si>
  <si>
    <t>8岁儿童按照成人报名，未产生的门票现退</t>
  </si>
  <si>
    <t>Fantasy</t>
  </si>
  <si>
    <t>范静</t>
  </si>
  <si>
    <t>13688835096</t>
  </si>
  <si>
    <t>510108197811120929</t>
  </si>
  <si>
    <t>钟清海</t>
  </si>
  <si>
    <t>440102197610204812</t>
  </si>
  <si>
    <t>cmp</t>
  </si>
  <si>
    <t>郑鸣平</t>
  </si>
  <si>
    <t>13967949819</t>
  </si>
  <si>
    <t>330723196311070011</t>
  </si>
  <si>
    <t>wangxiuhua1818</t>
  </si>
  <si>
    <t>王秀华</t>
  </si>
  <si>
    <t>13611602575</t>
  </si>
  <si>
    <t>310110196709044229</t>
  </si>
  <si>
    <t>住一间，小孩的房费现场退</t>
  </si>
  <si>
    <t>李玥</t>
  </si>
  <si>
    <t>310106199512250829</t>
  </si>
  <si>
    <t>李骏</t>
  </si>
  <si>
    <t>310221196310072839</t>
  </si>
  <si>
    <t>guwanrong</t>
  </si>
  <si>
    <t>古万蓉</t>
  </si>
  <si>
    <t>13730681463</t>
  </si>
  <si>
    <t>320106196905122025</t>
  </si>
  <si>
    <t>和温立新拼房</t>
  </si>
  <si>
    <t>婀娜一一</t>
  </si>
  <si>
    <t>左传仪</t>
  </si>
  <si>
    <t>13501838292</t>
  </si>
  <si>
    <t>612301197306282726</t>
  </si>
  <si>
    <t>张涵森</t>
  </si>
  <si>
    <t>320722199012106390</t>
  </si>
  <si>
    <t>白利芳</t>
  </si>
  <si>
    <t>142325197312220028</t>
  </si>
  <si>
    <t>gujing</t>
  </si>
  <si>
    <t>顾静</t>
  </si>
  <si>
    <t>13889699365</t>
  </si>
  <si>
    <t>210103197503106022</t>
  </si>
  <si>
    <t>一共8个人，一人少50元</t>
  </si>
  <si>
    <t>吴秀英</t>
  </si>
  <si>
    <t>330726197609250529</t>
  </si>
  <si>
    <t>王晓舟</t>
  </si>
  <si>
    <t>22028219820508052x</t>
  </si>
  <si>
    <t>郭艳杰</t>
  </si>
  <si>
    <t>210621197412050828</t>
  </si>
  <si>
    <t>于彦劭</t>
  </si>
  <si>
    <t>330103200607050715</t>
  </si>
  <si>
    <t>杨添淇</t>
  </si>
  <si>
    <t>210204200601085655</t>
  </si>
  <si>
    <t>刘鹤扬</t>
  </si>
  <si>
    <t>21068220060505083x</t>
  </si>
  <si>
    <t>张子毅</t>
  </si>
  <si>
    <t>210204200605115356</t>
  </si>
  <si>
    <t>karensheen</t>
  </si>
  <si>
    <t>蔺昊欣</t>
  </si>
  <si>
    <t>530103199010292940</t>
  </si>
  <si>
    <t>刘珍</t>
  </si>
  <si>
    <t>530103196204132140</t>
  </si>
  <si>
    <t>蔺源</t>
  </si>
  <si>
    <t>530103196212292136</t>
  </si>
  <si>
    <t>星之舞</t>
  </si>
  <si>
    <t>温立新</t>
  </si>
  <si>
    <t>13658059982</t>
  </si>
  <si>
    <t>510102196510247042</t>
  </si>
  <si>
    <t>和古万蓉拼房</t>
  </si>
  <si>
    <t>行行摄摄</t>
  </si>
  <si>
    <t>王贞</t>
  </si>
  <si>
    <t>13701251212</t>
  </si>
  <si>
    <t>110102196605292722</t>
  </si>
  <si>
    <t>陆一</t>
  </si>
  <si>
    <t>110101196404185326</t>
  </si>
  <si>
    <t>张昕</t>
  </si>
  <si>
    <t>110102196712302324</t>
  </si>
  <si>
    <t>张君湄</t>
  </si>
  <si>
    <t>110102199409293326</t>
  </si>
  <si>
    <t>lzm13565</t>
  </si>
  <si>
    <t>梁志明</t>
  </si>
  <si>
    <t>13977901928</t>
  </si>
  <si>
    <t>450521197509153312</t>
  </si>
  <si>
    <t>同行4人，每人优惠50</t>
  </si>
  <si>
    <t>王丽</t>
  </si>
  <si>
    <t>450521197503263924</t>
  </si>
  <si>
    <t>徐世平</t>
  </si>
  <si>
    <t>450521197410093954</t>
  </si>
  <si>
    <t>韦瑞</t>
  </si>
  <si>
    <t>452526196910251129</t>
  </si>
  <si>
    <t xml:space="preserve">第八批：07月22日-07月27日 </t>
  </si>
  <si>
    <t>朱庆庆</t>
  </si>
  <si>
    <t>231004198710010525</t>
  </si>
  <si>
    <t>Rainar</t>
  </si>
  <si>
    <t>张学磊</t>
  </si>
  <si>
    <t>13910531510</t>
  </si>
  <si>
    <t>13010219741001216X</t>
  </si>
  <si>
    <t>任美欣</t>
  </si>
  <si>
    <t xml:space="preserve">13810210086  </t>
  </si>
  <si>
    <t xml:space="preserve">11011119810306002x </t>
  </si>
  <si>
    <t>边走边丢</t>
  </si>
  <si>
    <t>曾荷艳</t>
  </si>
  <si>
    <t>18970533755</t>
  </si>
  <si>
    <t>362229197109151240</t>
  </si>
  <si>
    <t>熊慧</t>
  </si>
  <si>
    <t>36222919731025222X</t>
  </si>
  <si>
    <t>龚慧玲</t>
  </si>
  <si>
    <t>362229197409280827</t>
  </si>
  <si>
    <t>刑怡如</t>
  </si>
  <si>
    <t>362229195404200018</t>
  </si>
  <si>
    <t>邹晓武</t>
  </si>
  <si>
    <t>362229196507260018</t>
  </si>
  <si>
    <t>刘欣宇</t>
  </si>
  <si>
    <t>362229199711130011</t>
  </si>
  <si>
    <t>刘胜明</t>
  </si>
  <si>
    <t>362229197201021617</t>
  </si>
  <si>
    <t>蔡萍</t>
  </si>
  <si>
    <t>362229197309070429</t>
  </si>
  <si>
    <t>漆春雯</t>
  </si>
  <si>
    <t>362229196705310047</t>
  </si>
  <si>
    <t>刘兵</t>
  </si>
  <si>
    <t>211103197503210920</t>
  </si>
  <si>
    <t>漫游的兔子</t>
  </si>
  <si>
    <t>高瑞雪</t>
  </si>
  <si>
    <t>15829603857</t>
  </si>
  <si>
    <t>612729198707255422</t>
  </si>
  <si>
    <t>刘景花</t>
  </si>
  <si>
    <t>612729196010255423</t>
  </si>
  <si>
    <t>高克仁</t>
  </si>
  <si>
    <t>612729196208055435</t>
  </si>
  <si>
    <t>sue</t>
  </si>
  <si>
    <t>王筱姝</t>
  </si>
  <si>
    <t>13883126161</t>
  </si>
  <si>
    <t>51021519800705002X</t>
  </si>
  <si>
    <t>王小平</t>
  </si>
  <si>
    <t>510215195306070027</t>
  </si>
  <si>
    <t>黄小秋</t>
  </si>
  <si>
    <t>黄秋莹</t>
  </si>
  <si>
    <t>13860488955</t>
  </si>
  <si>
    <t>农行</t>
  </si>
  <si>
    <t>350206198108235027</t>
  </si>
  <si>
    <t>neatlily0321</t>
  </si>
  <si>
    <t>冰蓝</t>
  </si>
  <si>
    <t>320520198203210029</t>
  </si>
  <si>
    <t>nmhx2006</t>
  </si>
  <si>
    <t>姚晓华</t>
  </si>
  <si>
    <t>18925917625</t>
  </si>
  <si>
    <t>110108196810301868</t>
  </si>
  <si>
    <t>与任静拼房</t>
  </si>
  <si>
    <t>周思言</t>
  </si>
  <si>
    <t>441224200801254328</t>
  </si>
  <si>
    <t>伏卫霞</t>
  </si>
  <si>
    <t>410203197608200042</t>
  </si>
  <si>
    <t>陈晔</t>
  </si>
  <si>
    <t>432801197008291011</t>
  </si>
  <si>
    <t>陈悠然</t>
  </si>
  <si>
    <t>440604200610270013</t>
  </si>
  <si>
    <t>qdfuhong</t>
  </si>
  <si>
    <t>付正红</t>
  </si>
  <si>
    <t>37020219550706862x</t>
  </si>
  <si>
    <t>戴北</t>
  </si>
  <si>
    <t>110102195407012406</t>
  </si>
  <si>
    <t>ren.jean</t>
  </si>
  <si>
    <t>任静</t>
  </si>
  <si>
    <t>13976822929</t>
  </si>
  <si>
    <t>510221198101094923</t>
  </si>
  <si>
    <t>与姚晓华拼房</t>
  </si>
  <si>
    <t>angel520320</t>
  </si>
  <si>
    <t>丁琳</t>
  </si>
  <si>
    <t>13713911905</t>
  </si>
  <si>
    <t>372802197003200360</t>
  </si>
  <si>
    <t>刘思远</t>
  </si>
  <si>
    <t>371102199810107517</t>
  </si>
  <si>
    <t>肖晟</t>
  </si>
  <si>
    <t>15960098532</t>
  </si>
  <si>
    <t>350102199310181919</t>
  </si>
  <si>
    <t>汪云华</t>
  </si>
  <si>
    <t>350102196611040585</t>
  </si>
  <si>
    <t>第十期:07月29日-08月03日</t>
  </si>
  <si>
    <t>bjurology</t>
  </si>
  <si>
    <t>张光银</t>
  </si>
  <si>
    <t>7月7号</t>
  </si>
  <si>
    <t>110101196212074576</t>
  </si>
  <si>
    <t>方敏</t>
  </si>
  <si>
    <t>110101196208245045</t>
  </si>
  <si>
    <t>豆豆户外</t>
  </si>
  <si>
    <t>张跃升</t>
  </si>
  <si>
    <t>18001627996</t>
  </si>
  <si>
    <t>620111195103040033</t>
  </si>
  <si>
    <t>尹文清</t>
  </si>
  <si>
    <t>620102195207151129</t>
  </si>
  <si>
    <t>王馨妍</t>
  </si>
  <si>
    <t>310112200703188426</t>
  </si>
  <si>
    <t>milolo</t>
  </si>
  <si>
    <t>叶笛</t>
  </si>
  <si>
    <t>18659807100</t>
  </si>
  <si>
    <t>350500198607107028</t>
  </si>
  <si>
    <t>苏晨琦</t>
  </si>
  <si>
    <t>350500198607237025</t>
  </si>
  <si>
    <t>ronger51219</t>
  </si>
  <si>
    <t>王宏伟</t>
  </si>
  <si>
    <t>18623715998</t>
  </si>
  <si>
    <t>410703197512193527</t>
  </si>
  <si>
    <t>秦云芳</t>
  </si>
  <si>
    <t>410703194907220522</t>
  </si>
  <si>
    <t>张瑜迁</t>
  </si>
  <si>
    <t>410105200609130316</t>
  </si>
  <si>
    <t>zhaoying556</t>
  </si>
  <si>
    <t>赵颖</t>
  </si>
  <si>
    <t>15332435346</t>
  </si>
  <si>
    <t>610103195508252825</t>
  </si>
  <si>
    <t>zhaoying557</t>
  </si>
  <si>
    <t>李会玲</t>
  </si>
  <si>
    <t>610104196207094422</t>
  </si>
  <si>
    <t>zhaoying558</t>
  </si>
  <si>
    <t>尹素琴</t>
  </si>
  <si>
    <t>610104195604288322</t>
  </si>
  <si>
    <t>liyan2014</t>
  </si>
  <si>
    <t>李琰</t>
  </si>
  <si>
    <t>13839394954</t>
  </si>
  <si>
    <t>410901197510242805</t>
  </si>
  <si>
    <t>王战勇</t>
  </si>
  <si>
    <t>13939325963</t>
  </si>
  <si>
    <t>410928197501259621</t>
  </si>
  <si>
    <t>刘雨函</t>
  </si>
  <si>
    <t>410901200410155047</t>
  </si>
  <si>
    <t>戚添悦</t>
  </si>
  <si>
    <t>410901200407145016</t>
  </si>
  <si>
    <t>魏利达</t>
  </si>
  <si>
    <t>13045020483</t>
  </si>
  <si>
    <t>653101199211101212</t>
  </si>
  <si>
    <t>yaozr123456</t>
  </si>
  <si>
    <t>姚祚仁</t>
  </si>
  <si>
    <t>13417500281</t>
  </si>
  <si>
    <t>440301194601015519</t>
  </si>
  <si>
    <t>谢谦谦</t>
  </si>
  <si>
    <t>440301195203023825</t>
  </si>
  <si>
    <t>夜星闪烁</t>
  </si>
  <si>
    <t>510502197111081117</t>
  </si>
  <si>
    <t>bbmum</t>
  </si>
  <si>
    <t>程丽芳</t>
  </si>
  <si>
    <t>13701880682</t>
  </si>
  <si>
    <t>411381198111072049</t>
  </si>
  <si>
    <t>到酒店补单房差</t>
  </si>
  <si>
    <t>李惟一</t>
  </si>
  <si>
    <t>310113200607280077</t>
  </si>
  <si>
    <t>cc5966</t>
  </si>
  <si>
    <t>陈超</t>
  </si>
  <si>
    <t>13975275966</t>
  </si>
  <si>
    <t>430302197309091301</t>
  </si>
  <si>
    <t>马伟民</t>
  </si>
  <si>
    <t>430321197203168656</t>
  </si>
  <si>
    <t>马晨耀</t>
  </si>
  <si>
    <t>430302200101220551</t>
  </si>
  <si>
    <t>柳永奕</t>
  </si>
  <si>
    <t>13971646821</t>
  </si>
  <si>
    <t>420106196303261283</t>
  </si>
  <si>
    <t>余玲玲</t>
  </si>
  <si>
    <t>420104196404102027</t>
  </si>
  <si>
    <t>蒙玉</t>
  </si>
  <si>
    <t>王婧宇</t>
  </si>
  <si>
    <t>13642034707</t>
  </si>
  <si>
    <t>120109199310200026</t>
  </si>
  <si>
    <t>15522181181</t>
  </si>
  <si>
    <t>120103199311147329</t>
  </si>
  <si>
    <t>三九六六</t>
  </si>
  <si>
    <t>李素珍</t>
  </si>
  <si>
    <t>13926034415</t>
  </si>
  <si>
    <t>430425198102156889</t>
  </si>
  <si>
    <t>曹凤英</t>
  </si>
  <si>
    <t>430482194610193781</t>
  </si>
  <si>
    <t>谢伊恩</t>
  </si>
  <si>
    <t>K01350297</t>
  </si>
  <si>
    <t>youquyouqu</t>
  </si>
  <si>
    <t>黄敏娟</t>
  </si>
  <si>
    <t>13857117698</t>
  </si>
  <si>
    <t>33072619750124352X</t>
  </si>
  <si>
    <t>孔洪飚</t>
  </si>
  <si>
    <t>330121197411100811</t>
  </si>
  <si>
    <t>孔思源</t>
  </si>
  <si>
    <t>330104200202163523</t>
  </si>
  <si>
    <t>龚艳芬</t>
  </si>
  <si>
    <t>33092119771127004X</t>
  </si>
  <si>
    <t>黄意然</t>
  </si>
  <si>
    <t>330921200605080028</t>
  </si>
  <si>
    <t>王奋</t>
  </si>
  <si>
    <t>13601053634</t>
  </si>
  <si>
    <t>110101196204111517</t>
  </si>
  <si>
    <t>acui627</t>
  </si>
  <si>
    <t>崔靖玮</t>
  </si>
  <si>
    <t>13614720671</t>
  </si>
  <si>
    <t>150204199106272427</t>
  </si>
  <si>
    <t>崔靖玉</t>
  </si>
  <si>
    <t>150204199011302443</t>
  </si>
  <si>
    <t>张顼</t>
  </si>
  <si>
    <t>13848522813</t>
  </si>
  <si>
    <t>150204198911222428</t>
  </si>
  <si>
    <t>区展华</t>
  </si>
  <si>
    <t>13392268122</t>
  </si>
  <si>
    <t>440623197011301222</t>
  </si>
  <si>
    <t>代订20号晚上酒店</t>
  </si>
  <si>
    <t>梁培洪</t>
  </si>
  <si>
    <t>440623196904045970</t>
  </si>
  <si>
    <t>单男单女都可以拼</t>
  </si>
  <si>
    <t>梁宇森</t>
  </si>
  <si>
    <t>440681199905095977</t>
  </si>
  <si>
    <t>无人接听</t>
  </si>
  <si>
    <t>第十一期:08月01日-08月06日</t>
  </si>
  <si>
    <t>qiqiballoon</t>
  </si>
  <si>
    <t>戚颖</t>
  </si>
  <si>
    <t>13261911008</t>
  </si>
  <si>
    <t>130302198512292225</t>
  </si>
  <si>
    <t>flyking1221</t>
  </si>
  <si>
    <t>王飞</t>
  </si>
  <si>
    <t>18671602732</t>
  </si>
  <si>
    <t>421221198712094024</t>
  </si>
  <si>
    <t>浣浣虎爸爸</t>
  </si>
  <si>
    <t>刘肃平</t>
  </si>
  <si>
    <t>13901312796</t>
  </si>
  <si>
    <t>320103196803032118</t>
  </si>
  <si>
    <t>郝巧亮</t>
  </si>
  <si>
    <t>630105197006161320</t>
  </si>
  <si>
    <t>吕殿伟</t>
  </si>
  <si>
    <t>110108197004152372</t>
  </si>
  <si>
    <t>吕远哲</t>
  </si>
  <si>
    <t>110107199904180611</t>
  </si>
  <si>
    <t>童捷</t>
  </si>
  <si>
    <t>110108197101250062</t>
  </si>
  <si>
    <t>应娜</t>
  </si>
  <si>
    <t>吕杰</t>
  </si>
  <si>
    <t>13566756940</t>
  </si>
  <si>
    <t>330722198109190311</t>
  </si>
  <si>
    <t xml:space="preserve">应娜 </t>
  </si>
  <si>
    <t>330722198202104027</t>
  </si>
  <si>
    <t>应双顶</t>
  </si>
  <si>
    <t>33072219540613403X</t>
  </si>
  <si>
    <t>夏小玲</t>
  </si>
  <si>
    <t>330722195403314027</t>
  </si>
  <si>
    <t>吕润楷</t>
  </si>
  <si>
    <t>330784200612060433</t>
  </si>
  <si>
    <t>王今一</t>
  </si>
  <si>
    <t>13691290931</t>
  </si>
  <si>
    <t>142732197108230021</t>
  </si>
  <si>
    <t>已付房差</t>
  </si>
  <si>
    <t xml:space="preserve">庞博元 </t>
  </si>
  <si>
    <t>110101200512012034</t>
  </si>
  <si>
    <t>翟雯</t>
  </si>
  <si>
    <t>18801622529</t>
  </si>
  <si>
    <t>610302199204274542</t>
  </si>
  <si>
    <t>李雯倩</t>
  </si>
  <si>
    <t>610302199205170024</t>
  </si>
  <si>
    <t>煮豆豆</t>
  </si>
  <si>
    <t>祝牧</t>
  </si>
  <si>
    <t>13820105969</t>
  </si>
  <si>
    <t>512228197102180016</t>
  </si>
  <si>
    <t>王莉红1970</t>
  </si>
  <si>
    <t>王莉红</t>
  </si>
  <si>
    <t>13131181241</t>
  </si>
  <si>
    <t>石家庄</t>
  </si>
  <si>
    <t>130105197011081829</t>
  </si>
  <si>
    <t>高在心</t>
  </si>
  <si>
    <t>130102199509250327</t>
  </si>
  <si>
    <t>高军</t>
  </si>
  <si>
    <t>130102196901110333</t>
  </si>
  <si>
    <t>客服静子</t>
  </si>
  <si>
    <t>雷晓珠</t>
  </si>
  <si>
    <t>18090955257</t>
  </si>
  <si>
    <t>512529195509060044</t>
  </si>
  <si>
    <t>慢悠悠</t>
  </si>
  <si>
    <t>袁筑影</t>
  </si>
  <si>
    <t>18984398246</t>
  </si>
  <si>
    <t>520102195003101628</t>
  </si>
  <si>
    <t>多出的男女皆可拼房</t>
  </si>
  <si>
    <t>袁述佳</t>
  </si>
  <si>
    <t>520102195702153822</t>
  </si>
  <si>
    <t>黄加明</t>
  </si>
  <si>
    <t>520102194712121619</t>
  </si>
  <si>
    <t>梁文博</t>
  </si>
  <si>
    <t>18640907065</t>
  </si>
  <si>
    <t>210221197202170029</t>
  </si>
  <si>
    <t>白金鹏</t>
  </si>
  <si>
    <t>210202199412010736</t>
  </si>
  <si>
    <t xml:space="preserve">辛敏 </t>
  </si>
  <si>
    <t>电话没人接</t>
  </si>
  <si>
    <t>YUYUHY</t>
  </si>
  <si>
    <t>李素霞</t>
  </si>
  <si>
    <t>15003207799</t>
  </si>
  <si>
    <t>邯郸</t>
  </si>
  <si>
    <t>130428196604110169</t>
  </si>
  <si>
    <t>2男4女</t>
  </si>
  <si>
    <t>柴琛</t>
  </si>
  <si>
    <t>13042819910429003X</t>
  </si>
  <si>
    <t>曹源</t>
  </si>
  <si>
    <t>130428199308260019</t>
  </si>
  <si>
    <t>马文红</t>
  </si>
  <si>
    <t>130402196805230024</t>
  </si>
  <si>
    <t>韩晓瑄</t>
  </si>
  <si>
    <t>130402199404231521</t>
  </si>
  <si>
    <t>曹梦薇</t>
  </si>
  <si>
    <t>130428199109110026</t>
  </si>
  <si>
    <t>川北甘南8日</t>
  </si>
  <si>
    <t>第十六期:07月19日-07月26日</t>
  </si>
  <si>
    <t>张银晓</t>
  </si>
  <si>
    <t>13323710585</t>
  </si>
  <si>
    <t>410402197210020927</t>
  </si>
  <si>
    <t>常嘉涵</t>
  </si>
  <si>
    <t>410400099811145536</t>
  </si>
  <si>
    <t>贵州线路深度游</t>
  </si>
  <si>
    <t>第四期：05月24日-05月30日</t>
  </si>
  <si>
    <t>李霞东</t>
  </si>
  <si>
    <t>110105196812204157</t>
  </si>
  <si>
    <t>第4期：2014年05月24日—05月30日</t>
  </si>
  <si>
    <t>魏方合</t>
  </si>
  <si>
    <t>13991299152</t>
  </si>
  <si>
    <t>61020219570708283X</t>
  </si>
  <si>
    <t>第二期：2014年06月21日-06月29日</t>
  </si>
  <si>
    <t>yukman</t>
  </si>
  <si>
    <t xml:space="preserve">罗育民 </t>
  </si>
  <si>
    <t>440103196907172737</t>
  </si>
  <si>
    <t>第九期：2014年07月19日-07月27日</t>
  </si>
  <si>
    <t>池宇特</t>
  </si>
  <si>
    <t>15268672423</t>
  </si>
  <si>
    <t>330722198902222315</t>
  </si>
  <si>
    <t>钱荷露</t>
  </si>
  <si>
    <t>330722198806250025</t>
  </si>
  <si>
    <t>第六期：2014年07月11日-07月19日</t>
  </si>
  <si>
    <t>yezi6275</t>
  </si>
  <si>
    <t>13661308080</t>
  </si>
  <si>
    <t>110108195512061822</t>
  </si>
  <si>
    <t>第十期：2014年07月25日-08月2日</t>
  </si>
  <si>
    <t xml:space="preserve">邵煜 </t>
  </si>
  <si>
    <t xml:space="preserve">范金灿 </t>
  </si>
  <si>
    <t>第五期:07月25日-08月03日</t>
  </si>
  <si>
    <t>第八期：05月24日—05月31日</t>
  </si>
  <si>
    <t>迟宗顺</t>
  </si>
  <si>
    <t>山东青岛</t>
  </si>
  <si>
    <t>370204196310163911</t>
  </si>
  <si>
    <t>姚玲君</t>
  </si>
  <si>
    <t>370204196305203923</t>
  </si>
  <si>
    <t>第九期：05月31日—06月07日</t>
  </si>
  <si>
    <t>墨绿豆奶</t>
  </si>
  <si>
    <t>任联杰</t>
  </si>
  <si>
    <t>440301199505115117</t>
  </si>
  <si>
    <t>第九期：05月31日--06月07日</t>
  </si>
  <si>
    <t>裴翔</t>
  </si>
  <si>
    <t>320105196909230019</t>
  </si>
  <si>
    <t>第十五期：07月12日-07月19日</t>
  </si>
  <si>
    <t>魂兮归来</t>
  </si>
  <si>
    <t>许谆</t>
  </si>
  <si>
    <t>320522198202171622</t>
  </si>
  <si>
    <t>王陈晨</t>
  </si>
  <si>
    <t>320522198809223927</t>
  </si>
  <si>
    <t>第十六期：07月19日-07月26日</t>
  </si>
  <si>
    <t>岁月单纯</t>
  </si>
  <si>
    <t>王超燕</t>
  </si>
  <si>
    <t>330724197802231642</t>
  </si>
  <si>
    <t>待定26日晚成都酒店</t>
  </si>
  <si>
    <t>李英</t>
  </si>
  <si>
    <t>330725197404020061</t>
  </si>
  <si>
    <t>儿童费用没有付</t>
  </si>
  <si>
    <t>马妮妮</t>
  </si>
  <si>
    <t>33078320040510162X</t>
  </si>
  <si>
    <t>楼琬恬</t>
  </si>
  <si>
    <t>330702200604100023</t>
  </si>
  <si>
    <t>第十八期：08月02日-08月09日</t>
  </si>
  <si>
    <t>晚上短信</t>
  </si>
  <si>
    <t>410411199811145536</t>
  </si>
  <si>
    <t>第三期：05月31号—06月08号</t>
  </si>
  <si>
    <t>愚翁</t>
  </si>
  <si>
    <t>缪志强</t>
  </si>
  <si>
    <t>310107195006170410</t>
  </si>
  <si>
    <t>包玉森</t>
  </si>
  <si>
    <t>31010719510531044x</t>
  </si>
  <si>
    <t>李萌萌</t>
  </si>
  <si>
    <t>110108198206176326</t>
  </si>
  <si>
    <t>第四批：06月21号--06月29号</t>
  </si>
  <si>
    <t>第五期：07月05号—07月13号</t>
  </si>
  <si>
    <t>孙巧花</t>
  </si>
  <si>
    <t>搜西安户外搜到</t>
  </si>
  <si>
    <t>610111196703102528</t>
  </si>
  <si>
    <t>提前一天到达，早点发出团通知</t>
  </si>
  <si>
    <t>谢思莼</t>
  </si>
  <si>
    <t>610111199102142528</t>
  </si>
  <si>
    <t>袁梦园</t>
  </si>
  <si>
    <t xml:space="preserve">18672921189 </t>
  </si>
  <si>
    <t>420103198909262424</t>
  </si>
  <si>
    <t>第六期：07月16号—07月24号</t>
  </si>
  <si>
    <t>Yanpingdeng</t>
  </si>
  <si>
    <t>Yu,Xiaoqiu</t>
  </si>
  <si>
    <t>492903892</t>
  </si>
  <si>
    <t>护照</t>
  </si>
  <si>
    <t>Deng,Yanping</t>
  </si>
  <si>
    <t>492642349</t>
  </si>
  <si>
    <t>Yu,Wendy</t>
  </si>
  <si>
    <t>493723807</t>
  </si>
  <si>
    <t>第十期：07月26号—08月02号</t>
  </si>
  <si>
    <t>第3批:2014年06月05-06月22</t>
  </si>
  <si>
    <t>zengweibin</t>
  </si>
  <si>
    <t>曾伟斌</t>
  </si>
  <si>
    <t>网上支付</t>
  </si>
  <si>
    <t>华商论坛</t>
  </si>
  <si>
    <t>440602198606171810</t>
  </si>
  <si>
    <t>随遇而安</t>
  </si>
  <si>
    <t>卢柯安</t>
  </si>
  <si>
    <t>610121198607280537</t>
  </si>
  <si>
    <t>尉雪</t>
  </si>
  <si>
    <t>61010219861226062X</t>
  </si>
  <si>
    <t>威武之士</t>
  </si>
  <si>
    <t>王士威</t>
  </si>
  <si>
    <t>342423197902210671</t>
  </si>
  <si>
    <t>王旭东</t>
  </si>
  <si>
    <t>上门支付</t>
  </si>
  <si>
    <t>610113195505240055</t>
  </si>
  <si>
    <t>姜敏董桂花</t>
  </si>
  <si>
    <t>姜敏</t>
  </si>
  <si>
    <t>140103195801235415</t>
  </si>
  <si>
    <t>董桂花</t>
  </si>
  <si>
    <t>140103196102250645</t>
  </si>
  <si>
    <t>董小华</t>
  </si>
  <si>
    <t>140103195807220644</t>
  </si>
  <si>
    <t>张云一</t>
  </si>
  <si>
    <t>140103195710040698</t>
  </si>
  <si>
    <t>庞峰峰</t>
  </si>
  <si>
    <t>13991978170</t>
  </si>
  <si>
    <t>610123197505170773</t>
  </si>
  <si>
    <t>第4批:2014年07月05-07月22</t>
  </si>
  <si>
    <t>2006011009lu</t>
  </si>
  <si>
    <t>卢爱华</t>
  </si>
  <si>
    <t>13631420095</t>
  </si>
  <si>
    <t>440509198706035612</t>
  </si>
  <si>
    <t>第5批:2014年08月05-08月22</t>
  </si>
  <si>
    <t>一笑儿</t>
  </si>
  <si>
    <t>王黎</t>
  </si>
  <si>
    <t>18710574350</t>
  </si>
  <si>
    <t>610124199002110627</t>
  </si>
  <si>
    <t>西安出发</t>
  </si>
  <si>
    <t>姚叙莹</t>
  </si>
  <si>
    <t>H0904691400</t>
  </si>
  <si>
    <t>南宫伊香</t>
  </si>
  <si>
    <t>刘洁</t>
  </si>
  <si>
    <t>18609346806</t>
  </si>
  <si>
    <t>622801197010050028</t>
  </si>
  <si>
    <t>每人优惠80元</t>
  </si>
  <si>
    <t>袁瑞</t>
  </si>
  <si>
    <t>622801197404230048</t>
  </si>
  <si>
    <t>刘芸</t>
  </si>
  <si>
    <t>610112196207105064</t>
  </si>
  <si>
    <t>王昊东</t>
  </si>
  <si>
    <t>622801199608300019</t>
  </si>
  <si>
    <t>茉莉</t>
  </si>
  <si>
    <t>王艳欣</t>
  </si>
  <si>
    <t>15091370321</t>
  </si>
  <si>
    <t>610104197401188320</t>
  </si>
  <si>
    <t>liliwu1229</t>
  </si>
  <si>
    <t>吴莉</t>
  </si>
  <si>
    <t>18902286107</t>
  </si>
  <si>
    <t>460032198412292066</t>
  </si>
  <si>
    <t>陈莹</t>
  </si>
  <si>
    <t>460007198308152067</t>
  </si>
  <si>
    <t>FNMM</t>
  </si>
  <si>
    <t>王荣花</t>
  </si>
  <si>
    <t>18049526772</t>
  </si>
  <si>
    <t>610113198007192621</t>
  </si>
  <si>
    <t>miffybaby</t>
  </si>
  <si>
    <t>罗嫚</t>
  </si>
  <si>
    <t>18729533522</t>
  </si>
  <si>
    <t>610303198304180043</t>
  </si>
  <si>
    <t>法宝宝</t>
  </si>
  <si>
    <t>610113198904140047</t>
  </si>
  <si>
    <t>yujun188</t>
  </si>
  <si>
    <t>喻俊</t>
  </si>
  <si>
    <t>13450418981</t>
  </si>
  <si>
    <t>420116198202247644</t>
  </si>
  <si>
    <t>Datou</t>
  </si>
  <si>
    <t>沈维嘉</t>
  </si>
  <si>
    <t>18611345180</t>
  </si>
  <si>
    <t>110105197511042128</t>
  </si>
  <si>
    <t>熊海燕</t>
  </si>
  <si>
    <t>341125198702126029</t>
  </si>
  <si>
    <t>行走的海燕</t>
  </si>
  <si>
    <t>高洪全</t>
  </si>
  <si>
    <t>QQ群</t>
  </si>
  <si>
    <t>220402196803103031</t>
  </si>
  <si>
    <t>从西安走</t>
  </si>
  <si>
    <t>李海燕</t>
  </si>
  <si>
    <t>220402197504304428</t>
  </si>
  <si>
    <t xml:space="preserve">张蕾 </t>
  </si>
  <si>
    <t xml:space="preserve"> 第3批:2014年06月14-06月24</t>
  </si>
  <si>
    <t>wangchuan8905</t>
  </si>
  <si>
    <t>王川</t>
  </si>
  <si>
    <t>15001399398</t>
  </si>
  <si>
    <t>220106198905149215</t>
  </si>
  <si>
    <t>戴莹</t>
  </si>
  <si>
    <t>210103198708144246</t>
  </si>
  <si>
    <t>第6期:2014年07月12日-07月22 </t>
  </si>
  <si>
    <t>秦婧</t>
  </si>
  <si>
    <t>15877551379</t>
  </si>
  <si>
    <t>山西省</t>
  </si>
  <si>
    <t>142733197908060389</t>
  </si>
  <si>
    <t>尼泊尔线转高端商务920791433@qq.com</t>
  </si>
  <si>
    <t>之渊</t>
  </si>
  <si>
    <t>明婕</t>
  </si>
  <si>
    <t>13913852460</t>
  </si>
  <si>
    <t>320114198702021821</t>
  </si>
  <si>
    <t>南京市雨花台区梅山铁矿矿部28幢404室</t>
  </si>
  <si>
    <t>第8期:2014年10月01日-10月10 </t>
  </si>
  <si>
    <t>第5批:2014年08月01-08月10</t>
  </si>
  <si>
    <t>第3批:2014年07月25-08月04</t>
  </si>
  <si>
    <t>第2批:2014年07月11-07月21</t>
  </si>
  <si>
    <t>宁为玉碎</t>
  </si>
  <si>
    <t>焦秋红</t>
  </si>
  <si>
    <t>13932195244</t>
  </si>
  <si>
    <t>13010219710709211X</t>
  </si>
  <si>
    <t>张玉玲</t>
  </si>
  <si>
    <t>130102196606212142</t>
  </si>
  <si>
    <t>第五期：2014年05月25日—05月31日</t>
  </si>
  <si>
    <t>310104196712013223</t>
  </si>
  <si>
    <t>徐建华</t>
  </si>
  <si>
    <t>310104196309294416</t>
  </si>
  <si>
    <t>第三期：2014年05月10日—05月16日</t>
  </si>
  <si>
    <t>5月1号</t>
  </si>
  <si>
    <t>霍利娟</t>
  </si>
  <si>
    <t>5月2号</t>
  </si>
  <si>
    <t>231026198612074427</t>
  </si>
  <si>
    <t>王美月</t>
  </si>
  <si>
    <t>03794688</t>
  </si>
  <si>
    <t>吴文垲</t>
  </si>
  <si>
    <t>02419732</t>
  </si>
  <si>
    <t>张淑芬</t>
  </si>
  <si>
    <t>02594590</t>
  </si>
  <si>
    <t>第四期：2014年05月17日—05月23日</t>
  </si>
  <si>
    <t>张华英</t>
  </si>
  <si>
    <t>5月4号</t>
  </si>
  <si>
    <t>130104195104041521</t>
  </si>
  <si>
    <t>韩玉波</t>
  </si>
  <si>
    <t>130104194505191518</t>
  </si>
  <si>
    <t>第六期：2014年06月01日—06月07日</t>
  </si>
  <si>
    <t>徐盛源</t>
  </si>
  <si>
    <t>350430197002130039</t>
  </si>
  <si>
    <t>孙应佳子</t>
  </si>
  <si>
    <t xml:space="preserve">孙时龙 </t>
  </si>
  <si>
    <t>宁波</t>
  </si>
  <si>
    <t>330227195911024071</t>
  </si>
  <si>
    <t>应琴琴</t>
  </si>
  <si>
    <t>330227197311162509</t>
  </si>
  <si>
    <t>胖子</t>
  </si>
  <si>
    <t>闵湘海</t>
  </si>
  <si>
    <t>440105196703020056</t>
  </si>
  <si>
    <t>郑怡</t>
  </si>
  <si>
    <t>440105196602040066</t>
  </si>
  <si>
    <t>在途中</t>
  </si>
  <si>
    <t>周华丽</t>
  </si>
  <si>
    <t>511102197811010749</t>
  </si>
  <si>
    <t>yellow</t>
  </si>
  <si>
    <t>黄宝红</t>
  </si>
  <si>
    <t>110105196902042120</t>
  </si>
  <si>
    <t>石宏艳</t>
  </si>
  <si>
    <t>220102196802203384</t>
  </si>
  <si>
    <t>第七期：2014年06月06日—06月12日</t>
  </si>
  <si>
    <t>双双林林</t>
  </si>
  <si>
    <t>邹林香</t>
  </si>
  <si>
    <t>320582196311123010</t>
  </si>
  <si>
    <t>a7mm</t>
  </si>
  <si>
    <t>452723197908140266</t>
  </si>
  <si>
    <t>林燕军</t>
  </si>
  <si>
    <t>45272319740801022X</t>
  </si>
  <si>
    <t>第十二期：2014年07月05日-07月11日</t>
  </si>
  <si>
    <t>zhanglian1967</t>
  </si>
  <si>
    <t>张联</t>
  </si>
  <si>
    <t>老客户介绍</t>
  </si>
  <si>
    <t>310107196705131626</t>
  </si>
  <si>
    <t>杨兰娣</t>
  </si>
  <si>
    <t>310103196905250042</t>
  </si>
  <si>
    <t>江艳</t>
  </si>
  <si>
    <t>310110197210074626</t>
  </si>
  <si>
    <t>朱旭东</t>
  </si>
  <si>
    <t>310108196512252815</t>
  </si>
  <si>
    <t>朱雯裕</t>
  </si>
  <si>
    <t>310107200505257848</t>
  </si>
  <si>
    <t>第九期：2014年06月20日—06月26日</t>
  </si>
  <si>
    <t>谢杏</t>
  </si>
  <si>
    <t>440106196512251966</t>
  </si>
  <si>
    <t>曾路</t>
  </si>
  <si>
    <t>110105196210046198</t>
  </si>
  <si>
    <t>曾馨仪</t>
  </si>
  <si>
    <t>440102199508214028</t>
  </si>
  <si>
    <t>第八期：2014年06月14日—06月20日</t>
  </si>
  <si>
    <t>Mary522le</t>
  </si>
  <si>
    <t>乐倚</t>
  </si>
  <si>
    <t>310105196205220443</t>
  </si>
  <si>
    <t>余珮</t>
  </si>
  <si>
    <t>310106195905184043</t>
  </si>
  <si>
    <t>张惠鸿</t>
  </si>
  <si>
    <t>310104195702022447</t>
  </si>
  <si>
    <t>丽蓝天</t>
  </si>
  <si>
    <t>黎绮丽</t>
  </si>
  <si>
    <t>440107196209010648</t>
  </si>
  <si>
    <t>彭国豪</t>
  </si>
  <si>
    <t>440104196411065635</t>
  </si>
  <si>
    <t>李丽仪</t>
  </si>
  <si>
    <t>440104196202060045</t>
  </si>
  <si>
    <t>黎绮眉</t>
  </si>
  <si>
    <t>440107196407240620</t>
  </si>
  <si>
    <t>彭颖妍</t>
  </si>
  <si>
    <t>440104199102175623</t>
  </si>
  <si>
    <t>黎绮文</t>
  </si>
  <si>
    <t>440107197002210022</t>
  </si>
  <si>
    <t>董君</t>
  </si>
  <si>
    <t>440107199604040920</t>
  </si>
  <si>
    <t>刘杏间</t>
  </si>
  <si>
    <t>440105197001065801</t>
  </si>
  <si>
    <t>第十期：2014年06月28日—07月04日</t>
  </si>
  <si>
    <t>去哪儿看到</t>
  </si>
  <si>
    <t>周继红</t>
  </si>
  <si>
    <t>310107195311104663</t>
  </si>
  <si>
    <t>第二十四期:2014年08月08—08月14日</t>
  </si>
  <si>
    <t>晓霞</t>
  </si>
  <si>
    <t>武晓霞</t>
  </si>
  <si>
    <t>440126195707080045</t>
  </si>
  <si>
    <t>周敏</t>
  </si>
  <si>
    <t>去哪支付</t>
  </si>
  <si>
    <t>去哪儿网站</t>
  </si>
  <si>
    <t>330104199208082323</t>
  </si>
  <si>
    <t>席琛</t>
  </si>
  <si>
    <t>13456843702</t>
  </si>
  <si>
    <t>33010619920505002x</t>
  </si>
  <si>
    <t>李安宁</t>
  </si>
  <si>
    <t>370304197701083126</t>
  </si>
  <si>
    <t>李晓慧</t>
  </si>
  <si>
    <t>370727197805180664</t>
  </si>
  <si>
    <t>韩馥聪</t>
  </si>
  <si>
    <t>370305200607266525</t>
  </si>
  <si>
    <t>候允善</t>
  </si>
  <si>
    <t>370303200606017428</t>
  </si>
  <si>
    <t>杨蓉</t>
  </si>
  <si>
    <t>342127197804124103</t>
  </si>
  <si>
    <t>linmiao33</t>
  </si>
  <si>
    <t>林斯群</t>
  </si>
  <si>
    <t>610104196305012654</t>
  </si>
  <si>
    <t>胡玉霞</t>
  </si>
  <si>
    <t>610103196212093743</t>
  </si>
  <si>
    <t>李娥</t>
  </si>
  <si>
    <t>610103196402112423</t>
  </si>
  <si>
    <t>mxlyz</t>
  </si>
  <si>
    <t>马炘</t>
  </si>
  <si>
    <t>210703197609063027</t>
  </si>
  <si>
    <t>第十五期：2014年07月12日-07月18日</t>
  </si>
  <si>
    <t>刘净</t>
  </si>
  <si>
    <t>320112197303090486</t>
  </si>
  <si>
    <t>刘明睿</t>
  </si>
  <si>
    <t>320112199611010416</t>
  </si>
  <si>
    <t>张辉</t>
  </si>
  <si>
    <t>110105196401095531</t>
  </si>
  <si>
    <t>不需收集信息！</t>
  </si>
  <si>
    <t>靳建设</t>
  </si>
  <si>
    <t>冯瑞珍</t>
  </si>
  <si>
    <t>水波纹</t>
  </si>
  <si>
    <t>王琳</t>
  </si>
  <si>
    <t>金博</t>
  </si>
  <si>
    <t>41030519790511152X</t>
  </si>
  <si>
    <t>左右成空</t>
  </si>
  <si>
    <t>邓淑清</t>
  </si>
  <si>
    <t>150403196907150025</t>
  </si>
  <si>
    <t>是滨婷</t>
  </si>
  <si>
    <t xml:space="preserve">   </t>
  </si>
  <si>
    <t>320705196705183524</t>
  </si>
  <si>
    <t>第十六期：2014年07月15日-07月21日</t>
  </si>
  <si>
    <t>汪渊明</t>
  </si>
  <si>
    <t>310105197308121610</t>
  </si>
  <si>
    <t>江晨</t>
  </si>
  <si>
    <t>310110197212136229</t>
  </si>
  <si>
    <t>汪思佳</t>
  </si>
  <si>
    <t>310109200207034024</t>
  </si>
  <si>
    <t>第十一期：2014年07月01日-07月07日</t>
  </si>
  <si>
    <t>lcx033266</t>
  </si>
  <si>
    <t>李春霞</t>
  </si>
  <si>
    <t>372325197004033266</t>
  </si>
  <si>
    <t>一只憨熊</t>
  </si>
  <si>
    <t>孔鹏</t>
  </si>
  <si>
    <t>110108197807103734</t>
  </si>
  <si>
    <t>罗海鹰</t>
  </si>
  <si>
    <t>430411197906104520</t>
  </si>
  <si>
    <t>孔靖棋</t>
  </si>
  <si>
    <t>110108200604293712</t>
  </si>
  <si>
    <t>第十七期：2014年07月19日-07月25日</t>
  </si>
  <si>
    <t>standbyme</t>
  </si>
  <si>
    <t>陈昱</t>
  </si>
  <si>
    <t>310109196811236037</t>
  </si>
  <si>
    <t>罗凌</t>
  </si>
  <si>
    <t>360103197211150040</t>
  </si>
  <si>
    <t>第十三期：2014年07月08日-07月14日</t>
  </si>
  <si>
    <t>贾开荣</t>
  </si>
  <si>
    <t>512527196504270028</t>
  </si>
  <si>
    <t>曾戎川</t>
  </si>
  <si>
    <t>512501195803050326</t>
  </si>
  <si>
    <t>胡启夏</t>
  </si>
  <si>
    <t>512501195906131268</t>
  </si>
  <si>
    <t>51253519640505002X</t>
  </si>
  <si>
    <t>第二十一期：2014年07月30日-08月05日</t>
  </si>
  <si>
    <t>jingzi</t>
  </si>
  <si>
    <t>谢红朔</t>
  </si>
  <si>
    <t>340505197612280621</t>
  </si>
  <si>
    <t>候艳</t>
  </si>
  <si>
    <t>微信</t>
  </si>
  <si>
    <t>411202198305264523</t>
  </si>
  <si>
    <t>员晨洁</t>
  </si>
  <si>
    <t>411202200806090066</t>
  </si>
  <si>
    <t>zjwwx</t>
  </si>
  <si>
    <t>王伟雄</t>
  </si>
  <si>
    <t>440803197711201519</t>
  </si>
  <si>
    <t>同行6位，每人优惠50元</t>
  </si>
  <si>
    <t>李小惠</t>
  </si>
  <si>
    <t>440803197110202989</t>
  </si>
  <si>
    <t>谢东来</t>
  </si>
  <si>
    <t>440803200103212913</t>
  </si>
  <si>
    <t>陈彦希</t>
  </si>
  <si>
    <t>440803199903090728</t>
  </si>
  <si>
    <t>李雪梅</t>
  </si>
  <si>
    <t>440803197109302421</t>
  </si>
  <si>
    <t>余天乐</t>
  </si>
  <si>
    <t>440304200002213123</t>
  </si>
  <si>
    <t>王小姐</t>
  </si>
  <si>
    <t>441900197401083542</t>
  </si>
  <si>
    <t>周颜秀</t>
  </si>
  <si>
    <t>441900195208243584</t>
  </si>
  <si>
    <t>大巴</t>
  </si>
  <si>
    <t>王养元</t>
  </si>
  <si>
    <t>441900194810053519</t>
  </si>
  <si>
    <t>叶俊均</t>
  </si>
  <si>
    <t>441900199605253557</t>
  </si>
  <si>
    <t>叶慧芳</t>
  </si>
  <si>
    <t>441900199803273524</t>
  </si>
  <si>
    <t>叶骏杰</t>
  </si>
  <si>
    <t>441900199311023510</t>
  </si>
  <si>
    <t>幸运星</t>
  </si>
  <si>
    <t>龙霞</t>
  </si>
  <si>
    <t>510202196405030023</t>
  </si>
  <si>
    <t>冯琛</t>
  </si>
  <si>
    <t>510202196206255019</t>
  </si>
  <si>
    <t>香草树</t>
  </si>
  <si>
    <t>张倩茹</t>
  </si>
  <si>
    <t>132801197202184622</t>
  </si>
  <si>
    <t>刘逸典</t>
  </si>
  <si>
    <t>131002200201274438</t>
  </si>
  <si>
    <t>小孩需占床，需到付房差500元</t>
  </si>
  <si>
    <t>自由风</t>
  </si>
  <si>
    <t>鱼潼滨</t>
  </si>
  <si>
    <t>612101196309110745</t>
  </si>
  <si>
    <t>纪琰</t>
  </si>
  <si>
    <t>210103197401300924</t>
  </si>
  <si>
    <t>糖糖闷闷</t>
  </si>
  <si>
    <t>吴长祥</t>
  </si>
  <si>
    <t>132801196910204212</t>
  </si>
  <si>
    <t>母女同住，爸爸同意拼房，最好三人间</t>
  </si>
  <si>
    <t>可萃</t>
  </si>
  <si>
    <t>132801196812184422</t>
  </si>
  <si>
    <t>吴宜煊</t>
  </si>
  <si>
    <t>13100219980112442x</t>
  </si>
  <si>
    <t xml:space="preserve"> 第二十期：2014年07月28日-08月03日</t>
  </si>
  <si>
    <t>预订26日、27日两晚房间，三间标间</t>
  </si>
  <si>
    <t>wdqlsptt</t>
  </si>
  <si>
    <t>王笃强</t>
  </si>
  <si>
    <t>650204197109150715</t>
  </si>
  <si>
    <t>赖苏平</t>
  </si>
  <si>
    <t>65020319731016002X</t>
  </si>
  <si>
    <t>王梓权</t>
  </si>
  <si>
    <t>650203200312222110</t>
  </si>
  <si>
    <t>双鱼</t>
  </si>
  <si>
    <t>芦群</t>
  </si>
  <si>
    <t>360312198501162041</t>
  </si>
  <si>
    <t>第二十五期：2014年08月12日-08月18日</t>
  </si>
  <si>
    <t>7.10号再联系</t>
  </si>
  <si>
    <t>第十八期：2014年07月22日-07月28日</t>
  </si>
  <si>
    <t>流沙</t>
  </si>
  <si>
    <t>常霞维</t>
  </si>
  <si>
    <t>320521197310289141</t>
  </si>
  <si>
    <t>许云霞</t>
  </si>
  <si>
    <t>320521197401209143</t>
  </si>
  <si>
    <t>许李叶</t>
  </si>
  <si>
    <t>320582197308200323</t>
  </si>
  <si>
    <t>常瑶</t>
  </si>
  <si>
    <t>320521197304019145</t>
  </si>
  <si>
    <t>许楠</t>
  </si>
  <si>
    <t>320582199701290328</t>
  </si>
  <si>
    <t>蔡宇宸</t>
  </si>
  <si>
    <t>320582199706260312</t>
  </si>
  <si>
    <t>吴雨婷</t>
  </si>
  <si>
    <t>320582199609130321</t>
  </si>
  <si>
    <t>钱惠娣</t>
  </si>
  <si>
    <t>320521194710120069</t>
  </si>
  <si>
    <t>第十四期：2014年07月10日-07月16日</t>
  </si>
  <si>
    <t>wxl93104</t>
  </si>
  <si>
    <t>王晓丽</t>
  </si>
  <si>
    <t>150203197305132720</t>
  </si>
  <si>
    <t>预定7.9日昆明的酒店</t>
  </si>
  <si>
    <t>郝云霞</t>
  </si>
  <si>
    <t>150203195101282728</t>
  </si>
  <si>
    <t>孔令熙</t>
  </si>
  <si>
    <t>150203200401172719</t>
  </si>
  <si>
    <t>第二十二期：2014年08月01日-08月07日</t>
  </si>
  <si>
    <t>杨晓研</t>
  </si>
  <si>
    <t>游多多</t>
  </si>
  <si>
    <t>610103196301253657</t>
  </si>
  <si>
    <t>王瑛</t>
  </si>
  <si>
    <t>610103196411223707</t>
  </si>
  <si>
    <t xml:space="preserve">罗友文 </t>
  </si>
  <si>
    <t xml:space="preserve">黄孟琳 </t>
  </si>
  <si>
    <t>pizza</t>
  </si>
  <si>
    <t>陈海英</t>
  </si>
  <si>
    <t>13750013377</t>
  </si>
  <si>
    <t>440402198306289023</t>
  </si>
  <si>
    <t>张辉权</t>
  </si>
  <si>
    <t>440702197805190951</t>
  </si>
  <si>
    <t>tinachenli</t>
  </si>
  <si>
    <t>15021331335</t>
  </si>
  <si>
    <t>330422197506020323</t>
  </si>
  <si>
    <t>高非寒</t>
  </si>
  <si>
    <t>33050120021028001X</t>
  </si>
  <si>
    <t>第十九期：2014年07月25日-07月31日</t>
  </si>
  <si>
    <t>2014.06月14-06月20 第5批</t>
  </si>
  <si>
    <t>szzjwh</t>
  </si>
  <si>
    <t>郑金文浩</t>
  </si>
  <si>
    <t>15272895258</t>
  </si>
  <si>
    <t>429001199503170014</t>
  </si>
  <si>
    <t>刘如画</t>
  </si>
  <si>
    <t>18372228725</t>
  </si>
  <si>
    <t>429110199512080424</t>
  </si>
  <si>
    <t>2014.07月26-08月01 第11批</t>
  </si>
  <si>
    <t>许笑华</t>
  </si>
  <si>
    <t>香港</t>
  </si>
  <si>
    <t xml:space="preserve">  H60007255（回乡证）</t>
  </si>
  <si>
    <t>文惠婵</t>
  </si>
  <si>
    <t>深圳市</t>
  </si>
  <si>
    <t xml:space="preserve"> 440321197306271826</t>
  </si>
  <si>
    <t>姚琼芳</t>
  </si>
  <si>
    <t xml:space="preserve"> 440306196605281620</t>
  </si>
  <si>
    <t>梁玉珍 </t>
  </si>
  <si>
    <t xml:space="preserve"> 440321197502092323</t>
  </si>
  <si>
    <t>谭浩楠</t>
  </si>
  <si>
    <t>410402199906215537</t>
  </si>
  <si>
    <t>wxr0065</t>
  </si>
  <si>
    <t>王晓荣</t>
  </si>
  <si>
    <t>18969893699</t>
  </si>
  <si>
    <t>330225197301290037</t>
  </si>
  <si>
    <t>王志波</t>
  </si>
  <si>
    <t>330227198002277323</t>
  </si>
  <si>
    <t>王慧</t>
  </si>
  <si>
    <t>330227200302215407</t>
  </si>
  <si>
    <t>32020420030205</t>
  </si>
  <si>
    <t>pisces</t>
  </si>
  <si>
    <t>13851841279</t>
  </si>
  <si>
    <t>320104197903182026</t>
  </si>
  <si>
    <t>与汪子颜3人一起</t>
  </si>
  <si>
    <t>说每人可以优惠50元</t>
  </si>
  <si>
    <t>chw5200568</t>
  </si>
  <si>
    <t>陈宏伟</t>
  </si>
  <si>
    <t>13645610995</t>
  </si>
  <si>
    <t>342201197502105136</t>
  </si>
  <si>
    <t>张玄</t>
  </si>
  <si>
    <t>342222198009274485</t>
  </si>
  <si>
    <t>陈欣悦</t>
  </si>
  <si>
    <t>340603200604020624</t>
  </si>
  <si>
    <t>改和父母住,退住宿</t>
  </si>
  <si>
    <t>？？</t>
  </si>
  <si>
    <t>散团日期</t>
  </si>
  <si>
    <t>天数</t>
  </si>
  <si>
    <t xml:space="preserve"> 夫妻人数</t>
  </si>
  <si>
    <t>男/单男</t>
  </si>
  <si>
    <t>女/单女</t>
  </si>
  <si>
    <t>还有性别没分清的</t>
  </si>
  <si>
    <t>预收款</t>
  </si>
  <si>
    <t>预收</t>
  </si>
  <si>
    <t>线路</t>
  </si>
  <si>
    <t>橡树摄影</t>
    <phoneticPr fontId="13" type="noConversion"/>
  </si>
  <si>
    <t>360搜索</t>
    <phoneticPr fontId="13" type="noConversion"/>
  </si>
  <si>
    <t>pos</t>
    <phoneticPr fontId="13" type="noConversion"/>
  </si>
  <si>
    <t>路博</t>
    <phoneticPr fontId="13" type="noConversion"/>
  </si>
  <si>
    <t>第03期:05月10日-05月16日</t>
    <phoneticPr fontId="13" type="noConversion"/>
  </si>
  <si>
    <t>小北</t>
    <phoneticPr fontId="13" type="noConversion"/>
  </si>
  <si>
    <t>秦小平</t>
    <phoneticPr fontId="13" type="noConversion"/>
  </si>
  <si>
    <t>获奖券</t>
    <phoneticPr fontId="13" type="noConversion"/>
  </si>
  <si>
    <t>预付款</t>
    <phoneticPr fontId="13" type="noConversion"/>
  </si>
  <si>
    <t>预付款合计</t>
    <phoneticPr fontId="13" type="noConversion"/>
  </si>
  <si>
    <t>城市</t>
    <phoneticPr fontId="13" type="noConversion"/>
  </si>
  <si>
    <t>优惠</t>
    <phoneticPr fontId="13" type="noConversion"/>
  </si>
  <si>
    <t>微信</t>
    <phoneticPr fontId="13" type="noConversion"/>
  </si>
  <si>
    <t>携程</t>
    <phoneticPr fontId="13" type="noConversion"/>
  </si>
  <si>
    <t>携程</t>
    <phoneticPr fontId="13" type="noConversion"/>
  </si>
  <si>
    <t>QQ群</t>
    <phoneticPr fontId="13" type="noConversion"/>
  </si>
  <si>
    <t>微博</t>
    <phoneticPr fontId="13" type="noConversion"/>
  </si>
  <si>
    <t>游多多</t>
    <phoneticPr fontId="13" type="noConversion"/>
  </si>
  <si>
    <t>艳遇丽江</t>
    <phoneticPr fontId="13" type="noConversion"/>
  </si>
  <si>
    <t>刘鑫</t>
    <phoneticPr fontId="13" type="noConversion"/>
  </si>
  <si>
    <t>哈雷户外</t>
    <phoneticPr fontId="13" type="noConversion"/>
  </si>
  <si>
    <t>同舟户外</t>
    <phoneticPr fontId="13" type="noConversion"/>
  </si>
  <si>
    <t>周超</t>
    <phoneticPr fontId="13" type="noConversion"/>
  </si>
  <si>
    <t>甘肃国泰东部店</t>
    <phoneticPr fontId="13" type="noConversion"/>
  </si>
  <si>
    <t>西部易游</t>
    <phoneticPr fontId="13" type="noConversion"/>
  </si>
  <si>
    <t>自由人户外</t>
    <phoneticPr fontId="13" type="noConversion"/>
  </si>
  <si>
    <t>国泰胡秀云</t>
    <phoneticPr fontId="13" type="noConversion"/>
  </si>
  <si>
    <t>国泰钟婉蓉</t>
    <phoneticPr fontId="13" type="noConversion"/>
  </si>
  <si>
    <t>陈武涛</t>
    <phoneticPr fontId="13" type="noConversion"/>
  </si>
  <si>
    <t>哈尔滨路途</t>
    <phoneticPr fontId="13" type="noConversion"/>
  </si>
  <si>
    <t>国泰娟子</t>
    <phoneticPr fontId="13" type="noConversion"/>
  </si>
  <si>
    <t>注意</t>
    <phoneticPr fontId="13" type="noConversion"/>
  </si>
  <si>
    <t>途游户外</t>
    <phoneticPr fontId="13" type="noConversion"/>
  </si>
  <si>
    <t>国泰陈芳丽</t>
    <phoneticPr fontId="13" type="noConversion"/>
  </si>
  <si>
    <t>郑州畅行天下</t>
    <phoneticPr fontId="13" type="noConversion"/>
  </si>
  <si>
    <t>微信支付</t>
    <phoneticPr fontId="13" type="noConversion"/>
  </si>
  <si>
    <t>国泰张玲</t>
    <phoneticPr fontId="13" type="noConversion"/>
  </si>
  <si>
    <t>毛毛</t>
    <phoneticPr fontId="13" type="noConversion"/>
  </si>
  <si>
    <t>360导航</t>
    <phoneticPr fontId="13" type="noConversion"/>
  </si>
  <si>
    <t>三镇户外</t>
    <phoneticPr fontId="13" type="noConversion"/>
  </si>
  <si>
    <t>第10期:12月05日-12月11日</t>
  </si>
  <si>
    <t>昆大丽环线</t>
    <phoneticPr fontId="13" type="noConversion"/>
  </si>
  <si>
    <t>郭煜微信</t>
    <phoneticPr fontId="13" type="noConversion"/>
  </si>
  <si>
    <t>俞静雅</t>
    <phoneticPr fontId="13" type="noConversion"/>
  </si>
  <si>
    <t>滇西金秋</t>
    <phoneticPr fontId="13" type="noConversion"/>
  </si>
  <si>
    <t>代金券</t>
    <phoneticPr fontId="13" type="noConversion"/>
  </si>
  <si>
    <t>雪乡豪华游</t>
    <phoneticPr fontId="13" type="noConversion"/>
  </si>
  <si>
    <t>小众轻奢冰雪游</t>
    <phoneticPr fontId="13" type="noConversion"/>
  </si>
  <si>
    <t>雪乡深度游A</t>
    <phoneticPr fontId="13" type="noConversion"/>
  </si>
  <si>
    <t>雪乡深度游B</t>
    <phoneticPr fontId="13" type="noConversion"/>
  </si>
  <si>
    <t>海参崴深度游</t>
    <phoneticPr fontId="13" type="noConversion"/>
  </si>
  <si>
    <t>雪乡摄影游</t>
    <phoneticPr fontId="13" type="noConversion"/>
  </si>
  <si>
    <t>昆大丽环线</t>
  </si>
  <si>
    <t>郝冬晶</t>
  </si>
  <si>
    <t>18221054440</t>
  </si>
  <si>
    <t>220204198507242142</t>
  </si>
  <si>
    <t>小小优惠50元/人</t>
  </si>
  <si>
    <t>彭程</t>
  </si>
  <si>
    <t>230203198501221418</t>
  </si>
  <si>
    <t>1个标间</t>
  </si>
  <si>
    <t>李珺</t>
  </si>
  <si>
    <t>15860993166</t>
  </si>
  <si>
    <t>南平</t>
  </si>
  <si>
    <t>35070219890417081X</t>
  </si>
  <si>
    <t>刘诗雨</t>
  </si>
  <si>
    <t>350702199110280827</t>
  </si>
  <si>
    <t>还是light吧</t>
  </si>
  <si>
    <t>12.1退团</t>
    <phoneticPr fontId="13" type="noConversion"/>
  </si>
  <si>
    <t>贵州精华游</t>
    <phoneticPr fontId="13" type="noConversion"/>
  </si>
  <si>
    <t xml:space="preserve"> 集合日期</t>
  </si>
  <si>
    <t>预付款</t>
  </si>
  <si>
    <t>预付款合计</t>
  </si>
  <si>
    <t>优惠</t>
  </si>
  <si>
    <t>城市</t>
  </si>
  <si>
    <t>谢菲</t>
  </si>
  <si>
    <t>210202199003022728</t>
  </si>
  <si>
    <t>性别</t>
    <phoneticPr fontId="13" type="noConversion"/>
  </si>
  <si>
    <t>18221054440</t>
    <phoneticPr fontId="13" type="noConversion"/>
  </si>
  <si>
    <t>18511590896</t>
    <phoneticPr fontId="13" type="noConversion"/>
  </si>
  <si>
    <t>微信支付</t>
  </si>
  <si>
    <t>元阳摄影游</t>
    <phoneticPr fontId="13" type="noConversion"/>
  </si>
  <si>
    <t>元阳深度摄影</t>
    <phoneticPr fontId="13" type="noConversion"/>
  </si>
  <si>
    <t>单住</t>
  </si>
  <si>
    <t>退团原因</t>
    <phoneticPr fontId="13" type="noConversion"/>
  </si>
  <si>
    <t>活动未成形</t>
    <phoneticPr fontId="13" type="noConversion"/>
  </si>
  <si>
    <t>元阳深度游</t>
    <phoneticPr fontId="13" type="noConversion"/>
  </si>
  <si>
    <t>获奖券</t>
  </si>
  <si>
    <t>青海湖-丝绸之路线获一等奖抵游费3000</t>
  </si>
  <si>
    <t>石丽丽</t>
  </si>
  <si>
    <t>13729580528</t>
  </si>
  <si>
    <t>汕尾</t>
  </si>
  <si>
    <t>441502199103140641</t>
  </si>
  <si>
    <t>陈亿葵</t>
  </si>
  <si>
    <t>441502199004110252</t>
  </si>
  <si>
    <t>陈兴圳</t>
  </si>
  <si>
    <t>441502199002080213</t>
  </si>
  <si>
    <t>黎斯嘉</t>
  </si>
  <si>
    <t>441502199008140213</t>
  </si>
  <si>
    <t>代收款项</t>
    <phoneticPr fontId="13" type="noConversion"/>
  </si>
  <si>
    <t>分房</t>
    <phoneticPr fontId="13" type="noConversion"/>
  </si>
  <si>
    <t>退团日期</t>
    <phoneticPr fontId="13" type="noConversion"/>
  </si>
  <si>
    <t>退款渠道</t>
    <phoneticPr fontId="13" type="noConversion"/>
  </si>
  <si>
    <t>退款方式</t>
    <phoneticPr fontId="13" type="noConversion"/>
  </si>
  <si>
    <t>退款</t>
  </si>
  <si>
    <t>退款金额</t>
    <phoneticPr fontId="13" type="noConversion"/>
  </si>
  <si>
    <t>预收团款合计</t>
    <phoneticPr fontId="13" type="noConversion"/>
  </si>
  <si>
    <t>银行转账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</si>
</sst>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 \¥* #,##0.00_ ;_ \¥* \-#,##0.00_ ;_ \¥* &quot;-&quot;??_ ;_ @_ "/>
    <numFmt numFmtId="177" formatCode="000"/>
    <numFmt numFmtId="178" formatCode="yyyy&quot;年&quot;m&quot;月&quot;d&quot;日&quot;;@"/>
    <numFmt numFmtId="179" formatCode="General&quot;房&quot;"/>
  </numFmts>
  <fonts count="36"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34"/>
    </font>
    <font>
      <sz val="10"/>
      <name val="MS Sans Serif"/>
      <family val="2"/>
      <charset val="134"/>
    </font>
    <font>
      <sz val="11"/>
      <color indexed="8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name val="黑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黑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name val="MS Sans Serif"/>
      <family val="2"/>
    </font>
    <font>
      <u/>
      <sz val="12"/>
      <color indexed="12"/>
      <name val="宋体"/>
      <family val="3"/>
      <charset val="134"/>
    </font>
    <font>
      <b/>
      <sz val="12"/>
      <color indexed="10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57">
    <xf numFmtId="0" fontId="0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7" fillId="0" borderId="0" applyProtection="0"/>
    <xf numFmtId="0" fontId="19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176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>
      <alignment vertical="center"/>
    </xf>
    <xf numFmtId="0" fontId="29" fillId="0" borderId="0">
      <alignment vertical="center"/>
    </xf>
    <xf numFmtId="0" fontId="3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12" fillId="0" borderId="0" applyProtection="0"/>
    <xf numFmtId="0" fontId="4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>
      <alignment vertical="center"/>
    </xf>
    <xf numFmtId="0" fontId="31" fillId="0" borderId="0">
      <alignment vertical="center"/>
    </xf>
    <xf numFmtId="0" fontId="12" fillId="0" borderId="0">
      <alignment vertical="center"/>
    </xf>
    <xf numFmtId="0" fontId="12" fillId="0" borderId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2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</cellStyleXfs>
  <cellXfs count="217">
    <xf numFmtId="0" fontId="0" fillId="0" borderId="0" xfId="0">
      <alignment vertical="center"/>
    </xf>
    <xf numFmtId="0" fontId="7" fillId="0" borderId="1" xfId="0" applyFont="1" applyFill="1" applyBorder="1" applyAlignment="1">
      <alignment horizontal="center" wrapText="1"/>
    </xf>
    <xf numFmtId="49" fontId="7" fillId="0" borderId="1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Continuous"/>
    </xf>
    <xf numFmtId="49" fontId="10" fillId="3" borderId="0" xfId="0" applyNumberFormat="1" applyFont="1" applyFill="1" applyAlignment="1">
      <alignment horizontal="centerContinuous"/>
    </xf>
    <xf numFmtId="177" fontId="10" fillId="3" borderId="0" xfId="0" applyNumberFormat="1" applyFont="1" applyFill="1" applyAlignment="1">
      <alignment horizontal="centerContinuous"/>
    </xf>
    <xf numFmtId="49" fontId="7" fillId="2" borderId="1" xfId="0" applyNumberFormat="1" applyFont="1" applyFill="1" applyBorder="1" applyAlignment="1">
      <alignment horizontal="center" wrapText="1"/>
    </xf>
    <xf numFmtId="177" fontId="7" fillId="2" borderId="1" xfId="0" applyNumberFormat="1" applyFont="1" applyFill="1" applyBorder="1" applyAlignment="1">
      <alignment horizontal="center" wrapText="1"/>
    </xf>
    <xf numFmtId="49" fontId="0" fillId="3" borderId="1" xfId="0" applyNumberFormat="1" applyFont="1" applyFill="1" applyBorder="1" applyAlignment="1">
      <alignment horizontal="left"/>
    </xf>
    <xf numFmtId="177" fontId="0" fillId="3" borderId="1" xfId="0" applyNumberFormat="1" applyFont="1" applyFill="1" applyBorder="1" applyAlignment="1">
      <alignment horizontal="center"/>
    </xf>
    <xf numFmtId="177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/>
    <xf numFmtId="0" fontId="10" fillId="5" borderId="0" xfId="0" applyFont="1" applyFill="1" applyAlignment="1">
      <alignment horizontal="left"/>
    </xf>
    <xf numFmtId="0" fontId="9" fillId="5" borderId="1" xfId="0" applyFont="1" applyFill="1" applyBorder="1" applyAlignment="1">
      <alignment horizontal="left"/>
    </xf>
    <xf numFmtId="14" fontId="0" fillId="0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0" fontId="11" fillId="2" borderId="1" xfId="0" applyFont="1" applyFill="1" applyBorder="1" applyAlignment="1"/>
    <xf numFmtId="0" fontId="9" fillId="2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0" fillId="4" borderId="1" xfId="0" applyFill="1" applyBorder="1">
      <alignment vertical="center"/>
    </xf>
    <xf numFmtId="14" fontId="0" fillId="6" borderId="1" xfId="0" applyNumberFormat="1" applyFon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>
      <alignment vertical="center"/>
    </xf>
    <xf numFmtId="0" fontId="16" fillId="6" borderId="1" xfId="0" applyFont="1" applyFill="1" applyBorder="1" applyAlignment="1" applyProtection="1">
      <alignment horizontal="center"/>
      <protection locked="0"/>
    </xf>
    <xf numFmtId="49" fontId="16" fillId="6" borderId="1" xfId="0" applyNumberFormat="1" applyFont="1" applyFill="1" applyBorder="1" applyAlignment="1" applyProtection="1">
      <alignment horizontal="center"/>
      <protection locked="0"/>
    </xf>
    <xf numFmtId="14" fontId="16" fillId="6" borderId="1" xfId="0" applyNumberFormat="1" applyFont="1" applyFill="1" applyBorder="1" applyAlignment="1" applyProtection="1">
      <alignment horizontal="center"/>
      <protection locked="0"/>
    </xf>
    <xf numFmtId="14" fontId="16" fillId="6" borderId="0" xfId="0" applyNumberFormat="1" applyFont="1" applyFill="1" applyAlignment="1" applyProtection="1">
      <alignment horizontal="center"/>
    </xf>
    <xf numFmtId="0" fontId="16" fillId="6" borderId="0" xfId="0" applyFont="1" applyFill="1" applyAlignment="1" applyProtection="1">
      <alignment horizontal="left"/>
    </xf>
    <xf numFmtId="14" fontId="16" fillId="6" borderId="0" xfId="0" applyNumberFormat="1" applyFont="1" applyFill="1" applyAlignment="1" applyProtection="1">
      <alignment horizontal="center" wrapText="1"/>
    </xf>
    <xf numFmtId="49" fontId="16" fillId="6" borderId="1" xfId="0" applyNumberFormat="1" applyFont="1" applyFill="1" applyBorder="1" applyAlignment="1" applyProtection="1">
      <alignment horizontal="left"/>
      <protection locked="0"/>
    </xf>
    <xf numFmtId="49" fontId="16" fillId="6" borderId="1" xfId="0" quotePrefix="1" applyNumberFormat="1" applyFont="1" applyFill="1" applyBorder="1" applyAlignment="1" applyProtection="1">
      <alignment horizontal="left" wrapText="1"/>
      <protection locked="0"/>
    </xf>
    <xf numFmtId="0" fontId="9" fillId="2" borderId="3" xfId="0" applyFont="1" applyFill="1" applyBorder="1" applyAlignment="1">
      <alignment horizontal="center"/>
    </xf>
    <xf numFmtId="0" fontId="0" fillId="4" borderId="3" xfId="0" applyFill="1" applyBorder="1" applyAlignment="1"/>
    <xf numFmtId="0" fontId="0" fillId="3" borderId="3" xfId="0" applyFill="1" applyBorder="1" applyAlignment="1"/>
    <xf numFmtId="0" fontId="9" fillId="7" borderId="2" xfId="0" applyFont="1" applyFill="1" applyBorder="1" applyAlignment="1">
      <alignment horizontal="left"/>
    </xf>
    <xf numFmtId="0" fontId="9" fillId="0" borderId="0" xfId="0" applyFont="1">
      <alignment vertical="center"/>
    </xf>
    <xf numFmtId="0" fontId="16" fillId="6" borderId="3" xfId="0" applyFont="1" applyFill="1" applyBorder="1" applyAlignment="1" applyProtection="1">
      <alignment horizontal="center"/>
      <protection locked="0"/>
    </xf>
    <xf numFmtId="0" fontId="9" fillId="6" borderId="0" xfId="0" applyFont="1" applyFill="1" applyBorder="1">
      <alignment vertical="center"/>
    </xf>
    <xf numFmtId="0" fontId="0" fillId="4" borderId="3" xfId="0" applyFill="1" applyBorder="1">
      <alignment vertical="center"/>
    </xf>
    <xf numFmtId="0" fontId="8" fillId="6" borderId="1" xfId="0" applyFont="1" applyFill="1" applyBorder="1" applyAlignment="1">
      <alignment horizontal="left"/>
    </xf>
    <xf numFmtId="14" fontId="8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 applyProtection="1">
      <alignment horizontal="left"/>
      <protection hidden="1"/>
    </xf>
    <xf numFmtId="0" fontId="8" fillId="6" borderId="0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 vertical="center"/>
    </xf>
    <xf numFmtId="14" fontId="16" fillId="6" borderId="1" xfId="0" applyNumberFormat="1" applyFont="1" applyFill="1" applyBorder="1" applyAlignment="1">
      <alignment horizontal="left" vertical="center"/>
    </xf>
    <xf numFmtId="0" fontId="16" fillId="6" borderId="1" xfId="0" applyNumberFormat="1" applyFont="1" applyFill="1" applyBorder="1" applyAlignment="1" applyProtection="1">
      <alignment horizontal="left" vertical="center"/>
      <protection hidden="1"/>
    </xf>
    <xf numFmtId="0" fontId="16" fillId="6" borderId="0" xfId="0" applyFont="1" applyFill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14" fontId="16" fillId="6" borderId="3" xfId="0" applyNumberFormat="1" applyFont="1" applyFill="1" applyBorder="1" applyAlignment="1">
      <alignment horizontal="left" vertical="center"/>
    </xf>
    <xf numFmtId="0" fontId="16" fillId="6" borderId="3" xfId="0" applyNumberFormat="1" applyFont="1" applyFill="1" applyBorder="1" applyAlignment="1" applyProtection="1">
      <alignment horizontal="left" vertical="center"/>
      <protection hidden="1"/>
    </xf>
    <xf numFmtId="0" fontId="16" fillId="6" borderId="0" xfId="0" applyFont="1" applyFill="1" applyBorder="1" applyAlignment="1">
      <alignment horizontal="left" vertical="center"/>
    </xf>
    <xf numFmtId="14" fontId="16" fillId="6" borderId="0" xfId="0" applyNumberFormat="1" applyFont="1" applyFill="1" applyBorder="1" applyAlignment="1">
      <alignment horizontal="left" vertical="center"/>
    </xf>
    <xf numFmtId="0" fontId="16" fillId="6" borderId="0" xfId="0" applyNumberFormat="1" applyFont="1" applyFill="1" applyBorder="1" applyAlignment="1" applyProtection="1">
      <alignment horizontal="left" vertical="center"/>
      <protection hidden="1"/>
    </xf>
    <xf numFmtId="49" fontId="16" fillId="6" borderId="3" xfId="0" applyNumberFormat="1" applyFont="1" applyFill="1" applyBorder="1" applyAlignment="1" applyProtection="1">
      <alignment horizontal="center"/>
      <protection locked="0"/>
    </xf>
    <xf numFmtId="49" fontId="16" fillId="6" borderId="3" xfId="0" applyNumberFormat="1" applyFont="1" applyFill="1" applyBorder="1" applyAlignment="1" applyProtection="1">
      <alignment horizontal="left"/>
      <protection locked="0"/>
    </xf>
    <xf numFmtId="0" fontId="0" fillId="6" borderId="0" xfId="0" applyFont="1" applyFill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14" fontId="0" fillId="6" borderId="1" xfId="0" applyNumberFormat="1" applyFont="1" applyFill="1" applyBorder="1" applyAlignment="1">
      <alignment horizontal="left" vertical="center"/>
    </xf>
    <xf numFmtId="0" fontId="0" fillId="6" borderId="1" xfId="0" applyNumberFormat="1" applyFont="1" applyFill="1" applyBorder="1" applyAlignment="1" applyProtection="1">
      <alignment horizontal="left" vertical="center"/>
      <protection hidden="1"/>
    </xf>
    <xf numFmtId="0" fontId="11" fillId="6" borderId="1" xfId="0" applyFont="1" applyFill="1" applyBorder="1" applyAlignment="1">
      <alignment horizontal="center" wrapText="1"/>
    </xf>
    <xf numFmtId="14" fontId="11" fillId="6" borderId="1" xfId="0" applyNumberFormat="1" applyFont="1" applyFill="1" applyBorder="1" applyAlignment="1">
      <alignment horizontal="center" wrapText="1"/>
    </xf>
    <xf numFmtId="0" fontId="11" fillId="6" borderId="1" xfId="0" applyNumberFormat="1" applyFont="1" applyFill="1" applyBorder="1" applyAlignment="1" applyProtection="1">
      <alignment horizontal="center" wrapText="1"/>
      <protection hidden="1"/>
    </xf>
    <xf numFmtId="0" fontId="11" fillId="6" borderId="2" xfId="0" applyFont="1" applyFill="1" applyBorder="1" applyAlignment="1">
      <alignment horizontal="center" wrapText="1"/>
    </xf>
    <xf numFmtId="0" fontId="0" fillId="6" borderId="1" xfId="0" applyFont="1" applyFill="1" applyBorder="1" applyAlignment="1">
      <alignment horizontal="center"/>
    </xf>
    <xf numFmtId="0" fontId="0" fillId="6" borderId="0" xfId="0" applyFont="1" applyFill="1" applyAlignment="1">
      <alignment horizontal="center" vertical="center"/>
    </xf>
    <xf numFmtId="14" fontId="0" fillId="6" borderId="0" xfId="0" applyNumberFormat="1" applyFont="1" applyFill="1" applyAlignment="1">
      <alignment horizontal="left" vertical="center"/>
    </xf>
    <xf numFmtId="0" fontId="0" fillId="6" borderId="0" xfId="0" applyNumberFormat="1" applyFont="1" applyFill="1" applyAlignment="1" applyProtection="1">
      <alignment horizontal="left" vertical="center"/>
      <protection hidden="1"/>
    </xf>
    <xf numFmtId="0" fontId="16" fillId="6" borderId="3" xfId="0" applyFont="1" applyFill="1" applyBorder="1">
      <alignment vertical="center"/>
    </xf>
    <xf numFmtId="0" fontId="16" fillId="6" borderId="5" xfId="0" applyFont="1" applyFill="1" applyBorder="1" applyAlignment="1" applyProtection="1">
      <alignment horizontal="center"/>
      <protection locked="0"/>
    </xf>
    <xf numFmtId="49" fontId="16" fillId="6" borderId="5" xfId="0" applyNumberFormat="1" applyFont="1" applyFill="1" applyBorder="1" applyAlignment="1" applyProtection="1">
      <alignment horizontal="center"/>
      <protection locked="0"/>
    </xf>
    <xf numFmtId="49" fontId="16" fillId="6" borderId="5" xfId="0" applyNumberFormat="1" applyFont="1" applyFill="1" applyBorder="1" applyAlignment="1" applyProtection="1">
      <alignment horizontal="left"/>
      <protection locked="0"/>
    </xf>
    <xf numFmtId="0" fontId="0" fillId="4" borderId="5" xfId="0" applyFill="1" applyBorder="1">
      <alignment vertical="center"/>
    </xf>
    <xf numFmtId="0" fontId="16" fillId="6" borderId="5" xfId="98" applyFont="1" applyFill="1" applyBorder="1" applyAlignment="1" applyProtection="1">
      <alignment horizontal="center"/>
      <protection locked="0"/>
    </xf>
    <xf numFmtId="49" fontId="16" fillId="6" borderId="5" xfId="98" applyNumberFormat="1" applyFont="1" applyFill="1" applyBorder="1" applyAlignment="1" applyProtection="1">
      <alignment horizontal="center"/>
      <protection locked="0"/>
    </xf>
    <xf numFmtId="49" fontId="16" fillId="6" borderId="5" xfId="98" applyNumberFormat="1" applyFont="1" applyFill="1" applyBorder="1" applyAlignment="1" applyProtection="1">
      <alignment horizontal="left"/>
      <protection locked="0"/>
    </xf>
    <xf numFmtId="0" fontId="0" fillId="4" borderId="6" xfId="0" applyFill="1" applyBorder="1">
      <alignment vertical="center"/>
    </xf>
    <xf numFmtId="179" fontId="16" fillId="6" borderId="1" xfId="0" applyNumberFormat="1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center"/>
    </xf>
    <xf numFmtId="0" fontId="16" fillId="6" borderId="6" xfId="0" applyFont="1" applyFill="1" applyBorder="1" applyAlignment="1">
      <alignment horizontal="left" vertical="center"/>
    </xf>
    <xf numFmtId="14" fontId="16" fillId="6" borderId="6" xfId="0" applyNumberFormat="1" applyFont="1" applyFill="1" applyBorder="1" applyAlignment="1">
      <alignment horizontal="left" vertical="center"/>
    </xf>
    <xf numFmtId="0" fontId="16" fillId="6" borderId="6" xfId="0" applyNumberFormat="1" applyFont="1" applyFill="1" applyBorder="1" applyAlignment="1" applyProtection="1">
      <alignment horizontal="left" vertical="center"/>
      <protection hidden="1"/>
    </xf>
    <xf numFmtId="0" fontId="0" fillId="3" borderId="6" xfId="0" applyFill="1" applyBorder="1" applyAlignment="1"/>
    <xf numFmtId="0" fontId="0" fillId="7" borderId="6" xfId="0" applyFill="1" applyBorder="1">
      <alignment vertical="center"/>
    </xf>
    <xf numFmtId="0" fontId="16" fillId="6" borderId="2" xfId="0" applyFont="1" applyFill="1" applyBorder="1">
      <alignment vertical="center"/>
    </xf>
    <xf numFmtId="0" fontId="8" fillId="6" borderId="3" xfId="0" applyNumberFormat="1" applyFont="1" applyFill="1" applyBorder="1" applyAlignment="1" applyProtection="1">
      <alignment horizontal="left"/>
      <protection hidden="1"/>
    </xf>
    <xf numFmtId="0" fontId="8" fillId="6" borderId="0" xfId="0" applyNumberFormat="1" applyFont="1" applyFill="1" applyBorder="1" applyAlignment="1" applyProtection="1">
      <alignment horizontal="left"/>
      <protection hidden="1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0" fillId="6" borderId="6" xfId="0" applyNumberFormat="1" applyFont="1" applyFill="1" applyBorder="1" applyAlignment="1" applyProtection="1">
      <alignment horizontal="center"/>
    </xf>
    <xf numFmtId="14" fontId="0" fillId="6" borderId="6" xfId="0" applyNumberFormat="1" applyFill="1" applyBorder="1" applyAlignment="1">
      <alignment horizontal="center"/>
    </xf>
    <xf numFmtId="49" fontId="16" fillId="6" borderId="6" xfId="21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6" fillId="6" borderId="6" xfId="0" applyNumberFormat="1" applyFont="1" applyFill="1" applyBorder="1" applyAlignment="1" applyProtection="1">
      <alignment horizontal="center"/>
      <protection locked="0"/>
    </xf>
    <xf numFmtId="14" fontId="0" fillId="6" borderId="0" xfId="0" applyNumberFormat="1" applyFill="1" applyBorder="1" applyAlignment="1">
      <alignment horizontal="center"/>
    </xf>
    <xf numFmtId="49" fontId="16" fillId="6" borderId="6" xfId="21" applyNumberFormat="1" applyFont="1" applyFill="1" applyBorder="1" applyAlignment="1">
      <alignment horizontal="center"/>
    </xf>
    <xf numFmtId="0" fontId="0" fillId="6" borderId="0" xfId="0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  <protection locked="0"/>
    </xf>
    <xf numFmtId="14" fontId="0" fillId="6" borderId="6" xfId="0" applyNumberFormat="1" applyFill="1" applyBorder="1" applyAlignment="1" applyProtection="1">
      <alignment horizontal="center"/>
      <protection locked="0"/>
    </xf>
    <xf numFmtId="14" fontId="8" fillId="6" borderId="6" xfId="0" applyNumberFormat="1" applyFont="1" applyFill="1" applyBorder="1" applyAlignment="1" applyProtection="1">
      <alignment horizontal="center"/>
      <protection locked="0"/>
    </xf>
    <xf numFmtId="0" fontId="0" fillId="6" borderId="0" xfId="0" applyFont="1" applyFill="1" applyAlignment="1" applyProtection="1">
      <alignment horizontal="center"/>
    </xf>
    <xf numFmtId="49" fontId="0" fillId="6" borderId="6" xfId="0" applyNumberFormat="1" applyFont="1" applyFill="1" applyBorder="1" applyAlignment="1" applyProtection="1">
      <alignment horizontal="center"/>
      <protection locked="0"/>
    </xf>
    <xf numFmtId="0" fontId="14" fillId="6" borderId="6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8" fillId="6" borderId="6" xfId="0" applyFont="1" applyFill="1" applyBorder="1" applyAlignment="1" applyProtection="1">
      <alignment horizontal="center"/>
      <protection locked="0"/>
    </xf>
    <xf numFmtId="0" fontId="15" fillId="6" borderId="6" xfId="0" applyFont="1" applyFill="1" applyBorder="1" applyAlignment="1" applyProtection="1">
      <alignment horizontal="center"/>
      <protection locked="0"/>
    </xf>
    <xf numFmtId="49" fontId="0" fillId="6" borderId="6" xfId="0" applyNumberFormat="1" applyFill="1" applyBorder="1" applyAlignment="1" applyProtection="1">
      <alignment horizontal="center"/>
      <protection locked="0"/>
    </xf>
    <xf numFmtId="0" fontId="0" fillId="6" borderId="0" xfId="0" applyFill="1" applyAlignment="1" applyProtection="1">
      <alignment horizontal="center"/>
    </xf>
    <xf numFmtId="49" fontId="14" fillId="6" borderId="6" xfId="0" applyNumberFormat="1" applyFont="1" applyFill="1" applyBorder="1" applyAlignment="1" applyProtection="1">
      <alignment horizontal="center"/>
      <protection locked="0"/>
    </xf>
    <xf numFmtId="0" fontId="14" fillId="6" borderId="0" xfId="0" applyFont="1" applyFill="1" applyAlignment="1" applyProtection="1">
      <alignment horizontal="center"/>
    </xf>
    <xf numFmtId="14" fontId="0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center"/>
      <protection locked="0"/>
    </xf>
    <xf numFmtId="49" fontId="16" fillId="6" borderId="6" xfId="0" applyNumberFormat="1" applyFont="1" applyFill="1" applyBorder="1" applyAlignment="1" applyProtection="1">
      <alignment horizontal="center"/>
      <protection locked="0"/>
    </xf>
    <xf numFmtId="14" fontId="16" fillId="6" borderId="6" xfId="0" applyNumberFormat="1" applyFont="1" applyFill="1" applyBorder="1" applyAlignment="1" applyProtection="1">
      <alignment horizontal="center"/>
      <protection locked="0"/>
    </xf>
    <xf numFmtId="0" fontId="23" fillId="6" borderId="6" xfId="0" applyFont="1" applyFill="1" applyBorder="1" applyAlignment="1" applyProtection="1">
      <alignment horizontal="center" wrapText="1"/>
      <protection locked="0"/>
    </xf>
    <xf numFmtId="49" fontId="23" fillId="6" borderId="6" xfId="0" applyNumberFormat="1" applyFont="1" applyFill="1" applyBorder="1" applyAlignment="1" applyProtection="1">
      <alignment horizontal="center" wrapText="1"/>
      <protection locked="0"/>
    </xf>
    <xf numFmtId="14" fontId="23" fillId="6" borderId="6" xfId="0" applyNumberFormat="1" applyFont="1" applyFill="1" applyBorder="1" applyAlignment="1" applyProtection="1">
      <alignment horizontal="center" wrapText="1"/>
      <protection locked="0"/>
    </xf>
    <xf numFmtId="0" fontId="24" fillId="6" borderId="6" xfId="0" applyFont="1" applyFill="1" applyBorder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/>
    </xf>
    <xf numFmtId="0" fontId="24" fillId="6" borderId="0" xfId="0" applyFont="1" applyFill="1" applyAlignment="1" applyProtection="1">
      <alignment horizontal="center"/>
    </xf>
    <xf numFmtId="49" fontId="24" fillId="6" borderId="6" xfId="0" applyNumberFormat="1" applyFont="1" applyFill="1" applyBorder="1" applyAlignment="1" applyProtection="1">
      <alignment horizontal="center"/>
      <protection locked="0"/>
    </xf>
    <xf numFmtId="0" fontId="25" fillId="6" borderId="6" xfId="0" applyFont="1" applyFill="1" applyBorder="1" applyAlignment="1" applyProtection="1">
      <alignment horizontal="center"/>
      <protection locked="0"/>
    </xf>
    <xf numFmtId="0" fontId="16" fillId="6" borderId="0" xfId="0" applyFont="1" applyFill="1" applyAlignment="1" applyProtection="1">
      <alignment horizontal="center" wrapText="1"/>
    </xf>
    <xf numFmtId="14" fontId="14" fillId="6" borderId="6" xfId="0" applyNumberFormat="1" applyFont="1" applyFill="1" applyBorder="1" applyAlignment="1" applyProtection="1">
      <alignment horizontal="center"/>
      <protection locked="0"/>
    </xf>
    <xf numFmtId="0" fontId="0" fillId="6" borderId="6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6" fontId="16" fillId="6" borderId="6" xfId="0" applyNumberFormat="1" applyFont="1" applyFill="1" applyBorder="1" applyAlignment="1" applyProtection="1">
      <alignment horizontal="center"/>
      <protection locked="0"/>
    </xf>
    <xf numFmtId="0" fontId="0" fillId="0" borderId="6" xfId="0" applyBorder="1" applyAlignment="1">
      <alignment horizontal="left"/>
    </xf>
    <xf numFmtId="0" fontId="0" fillId="6" borderId="3" xfId="0" applyFont="1" applyFill="1" applyBorder="1" applyAlignment="1">
      <alignment horizontal="center"/>
    </xf>
    <xf numFmtId="0" fontId="0" fillId="6" borderId="5" xfId="0" applyNumberFormat="1" applyFont="1" applyFill="1" applyBorder="1" applyAlignment="1" applyProtection="1">
      <alignment horizontal="center"/>
    </xf>
    <xf numFmtId="49" fontId="0" fillId="6" borderId="6" xfId="0" applyNumberFormat="1" applyFont="1" applyFill="1" applyBorder="1" applyAlignment="1" applyProtection="1"/>
    <xf numFmtId="0" fontId="25" fillId="6" borderId="0" xfId="0" applyFont="1" applyFill="1" applyAlignment="1" applyProtection="1">
      <alignment horizontal="center"/>
    </xf>
    <xf numFmtId="14" fontId="25" fillId="6" borderId="0" xfId="0" applyNumberFormat="1" applyFont="1" applyFill="1" applyAlignment="1" applyProtection="1">
      <alignment horizontal="center"/>
    </xf>
    <xf numFmtId="14" fontId="9" fillId="7" borderId="4" xfId="0" applyNumberFormat="1" applyFont="1" applyFill="1" applyBorder="1" applyAlignment="1">
      <alignment horizontal="left"/>
    </xf>
    <xf numFmtId="58" fontId="9" fillId="6" borderId="0" xfId="0" applyNumberFormat="1" applyFont="1" applyFill="1" applyBorder="1">
      <alignment vertical="center"/>
    </xf>
    <xf numFmtId="0" fontId="16" fillId="6" borderId="6" xfId="0" applyFont="1" applyFill="1" applyBorder="1" applyAlignment="1" applyProtection="1">
      <alignment horizontal="center" wrapText="1"/>
      <protection locked="0"/>
    </xf>
    <xf numFmtId="0" fontId="22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left"/>
      <protection locked="0"/>
    </xf>
    <xf numFmtId="0" fontId="26" fillId="6" borderId="6" xfId="0" applyFont="1" applyFill="1" applyBorder="1" applyAlignment="1" applyProtection="1">
      <alignment horizontal="center" wrapText="1"/>
      <protection locked="0"/>
    </xf>
    <xf numFmtId="49" fontId="26" fillId="6" borderId="6" xfId="0" applyNumberFormat="1" applyFont="1" applyFill="1" applyBorder="1" applyAlignment="1" applyProtection="1">
      <alignment horizontal="center" wrapText="1"/>
      <protection locked="0"/>
    </xf>
    <xf numFmtId="14" fontId="26" fillId="6" borderId="6" xfId="0" applyNumberFormat="1" applyFont="1" applyFill="1" applyBorder="1" applyAlignment="1" applyProtection="1">
      <alignment horizontal="center" wrapText="1"/>
      <protection locked="0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49" fontId="0" fillId="0" borderId="6" xfId="0" applyNumberFormat="1" applyBorder="1" applyAlignment="1"/>
    <xf numFmtId="0" fontId="26" fillId="6" borderId="4" xfId="0" applyFont="1" applyFill="1" applyBorder="1" applyAlignment="1" applyProtection="1">
      <alignment horizontal="center" wrapText="1"/>
      <protection locked="0"/>
    </xf>
    <xf numFmtId="0" fontId="16" fillId="6" borderId="4" xfId="0" applyFont="1" applyFill="1" applyBorder="1" applyAlignment="1" applyProtection="1">
      <alignment horizontal="left"/>
      <protection locked="0"/>
    </xf>
    <xf numFmtId="0" fontId="25" fillId="6" borderId="4" xfId="0" applyFont="1" applyFill="1" applyBorder="1" applyAlignment="1" applyProtection="1">
      <alignment horizontal="left"/>
      <protection locked="0"/>
    </xf>
    <xf numFmtId="178" fontId="16" fillId="6" borderId="4" xfId="0" applyNumberFormat="1" applyFont="1" applyFill="1" applyBorder="1" applyAlignment="1" applyProtection="1">
      <alignment horizontal="left"/>
      <protection locked="0"/>
    </xf>
    <xf numFmtId="0" fontId="16" fillId="6" borderId="4" xfId="98" applyFont="1" applyFill="1" applyBorder="1" applyAlignment="1" applyProtection="1">
      <alignment horizontal="left"/>
      <protection locked="0"/>
    </xf>
    <xf numFmtId="0" fontId="16" fillId="6" borderId="4" xfId="0" applyFont="1" applyFill="1" applyBorder="1" applyAlignment="1" applyProtection="1">
      <alignment horizontal="left" wrapText="1"/>
      <protection locked="0"/>
    </xf>
    <xf numFmtId="49" fontId="16" fillId="6" borderId="4" xfId="0" applyNumberFormat="1" applyFont="1" applyFill="1" applyBorder="1" applyAlignment="1" applyProtection="1">
      <alignment horizontal="left"/>
      <protection locked="0"/>
    </xf>
    <xf numFmtId="14" fontId="9" fillId="7" borderId="6" xfId="0" applyNumberFormat="1" applyFont="1" applyFill="1" applyBorder="1" applyAlignment="1">
      <alignment horizontal="left"/>
    </xf>
    <xf numFmtId="0" fontId="16" fillId="6" borderId="6" xfId="0" applyFont="1" applyFill="1" applyBorder="1" applyAlignment="1" applyProtection="1">
      <alignment horizontal="center"/>
      <protection locked="0"/>
    </xf>
    <xf numFmtId="0" fontId="16" fillId="8" borderId="6" xfId="0" applyFont="1" applyFill="1" applyBorder="1" applyAlignment="1" applyProtection="1">
      <alignment horizontal="center"/>
      <protection locked="0"/>
    </xf>
    <xf numFmtId="14" fontId="0" fillId="8" borderId="6" xfId="0" applyNumberFormat="1" applyFont="1" applyFill="1" applyBorder="1" applyAlignment="1" applyProtection="1">
      <alignment horizontal="center"/>
      <protection locked="0"/>
    </xf>
    <xf numFmtId="0" fontId="16" fillId="8" borderId="0" xfId="0" applyFont="1" applyFill="1" applyAlignment="1" applyProtection="1">
      <alignment horizontal="center"/>
    </xf>
    <xf numFmtId="14" fontId="16" fillId="8" borderId="0" xfId="0" applyNumberFormat="1" applyFont="1" applyFill="1" applyAlignment="1" applyProtection="1">
      <alignment horizontal="center"/>
    </xf>
    <xf numFmtId="49" fontId="26" fillId="6" borderId="6" xfId="0" applyNumberFormat="1" applyFont="1" applyFill="1" applyBorder="1" applyAlignment="1" applyProtection="1">
      <alignment horizontal="center"/>
      <protection locked="0"/>
    </xf>
    <xf numFmtId="49" fontId="16" fillId="6" borderId="0" xfId="0" applyNumberFormat="1" applyFont="1" applyFill="1" applyAlignment="1" applyProtection="1">
      <alignment horizontal="center"/>
      <protection locked="0"/>
    </xf>
    <xf numFmtId="49" fontId="16" fillId="6" borderId="6" xfId="0" applyNumberFormat="1" applyFont="1" applyFill="1" applyBorder="1" applyAlignment="1">
      <alignment horizontal="center"/>
    </xf>
    <xf numFmtId="0" fontId="0" fillId="6" borderId="6" xfId="0" applyFill="1" applyBorder="1" applyAlignment="1" applyProtection="1">
      <alignment horizontal="center"/>
    </xf>
    <xf numFmtId="0" fontId="14" fillId="6" borderId="6" xfId="0" applyFont="1" applyFill="1" applyBorder="1" applyAlignment="1" applyProtection="1">
      <alignment horizontal="center"/>
    </xf>
    <xf numFmtId="0" fontId="0" fillId="6" borderId="6" xfId="0" applyFont="1" applyFill="1" applyBorder="1" applyAlignment="1" applyProtection="1">
      <alignment horizontal="center"/>
    </xf>
    <xf numFmtId="0" fontId="16" fillId="6" borderId="6" xfId="0" applyFont="1" applyFill="1" applyBorder="1" applyAlignment="1" applyProtection="1">
      <alignment horizontal="center"/>
    </xf>
    <xf numFmtId="0" fontId="24" fillId="6" borderId="6" xfId="0" applyFont="1" applyFill="1" applyBorder="1" applyAlignment="1" applyProtection="1">
      <alignment horizontal="center"/>
    </xf>
    <xf numFmtId="0" fontId="26" fillId="6" borderId="6" xfId="0" applyFont="1" applyFill="1" applyBorder="1" applyAlignment="1" applyProtection="1">
      <alignment horizontal="center" wrapText="1"/>
    </xf>
    <xf numFmtId="0" fontId="0" fillId="6" borderId="6" xfId="0" applyFill="1" applyBorder="1" applyAlignment="1">
      <alignment horizontal="left"/>
    </xf>
    <xf numFmtId="14" fontId="0" fillId="6" borderId="7" xfId="0" applyNumberFormat="1" applyFont="1" applyFill="1" applyBorder="1" applyAlignment="1" applyProtection="1">
      <alignment horizontal="center"/>
      <protection locked="0"/>
    </xf>
    <xf numFmtId="0" fontId="16" fillId="6" borderId="7" xfId="0" applyFont="1" applyFill="1" applyBorder="1" applyAlignment="1" applyProtection="1">
      <alignment horizontal="center"/>
      <protection locked="0"/>
    </xf>
    <xf numFmtId="49" fontId="16" fillId="6" borderId="7" xfId="0" applyNumberFormat="1" applyFont="1" applyFill="1" applyBorder="1" applyAlignment="1" applyProtection="1">
      <alignment horizontal="center"/>
      <protection locked="0"/>
    </xf>
    <xf numFmtId="49" fontId="16" fillId="6" borderId="7" xfId="0" applyNumberFormat="1" applyFont="1" applyFill="1" applyBorder="1" applyAlignment="1" applyProtection="1">
      <alignment horizontal="left"/>
      <protection locked="0"/>
    </xf>
    <xf numFmtId="0" fontId="16" fillId="6" borderId="8" xfId="0" applyFont="1" applyFill="1" applyBorder="1" applyAlignment="1" applyProtection="1">
      <alignment horizontal="left"/>
      <protection locked="0"/>
    </xf>
    <xf numFmtId="0" fontId="16" fillId="8" borderId="1" xfId="0" applyFont="1" applyFill="1" applyBorder="1" applyAlignment="1" applyProtection="1">
      <alignment horizontal="center"/>
      <protection locked="0"/>
    </xf>
    <xf numFmtId="14" fontId="0" fillId="8" borderId="1" xfId="0" applyNumberFormat="1" applyFont="1" applyFill="1" applyBorder="1" applyAlignment="1" applyProtection="1">
      <alignment horizontal="center"/>
      <protection locked="0"/>
    </xf>
    <xf numFmtId="49" fontId="16" fillId="8" borderId="1" xfId="0" applyNumberFormat="1" applyFont="1" applyFill="1" applyBorder="1" applyAlignment="1" applyProtection="1">
      <alignment horizontal="center"/>
      <protection locked="0"/>
    </xf>
    <xf numFmtId="49" fontId="16" fillId="8" borderId="1" xfId="0" applyNumberFormat="1" applyFont="1" applyFill="1" applyBorder="1" applyAlignment="1" applyProtection="1">
      <alignment horizontal="left"/>
      <protection locked="0"/>
    </xf>
    <xf numFmtId="0" fontId="16" fillId="8" borderId="4" xfId="0" applyFont="1" applyFill="1" applyBorder="1" applyAlignment="1" applyProtection="1">
      <alignment horizontal="left"/>
      <protection locked="0"/>
    </xf>
    <xf numFmtId="49" fontId="16" fillId="8" borderId="6" xfId="0" applyNumberFormat="1" applyFont="1" applyFill="1" applyBorder="1" applyAlignment="1">
      <alignment horizontal="center"/>
    </xf>
    <xf numFmtId="14" fontId="9" fillId="7" borderId="2" xfId="0" applyNumberFormat="1" applyFont="1" applyFill="1" applyBorder="1" applyAlignment="1">
      <alignment horizontal="left"/>
    </xf>
    <xf numFmtId="14" fontId="0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center"/>
      <protection locked="0"/>
    </xf>
    <xf numFmtId="49" fontId="16" fillId="6" borderId="6" xfId="0" applyNumberFormat="1" applyFont="1" applyFill="1" applyBorder="1" applyAlignment="1" applyProtection="1">
      <alignment horizontal="center"/>
      <protection locked="0"/>
    </xf>
    <xf numFmtId="0" fontId="16" fillId="6" borderId="6" xfId="0" applyFont="1" applyFill="1" applyBorder="1" applyAlignment="1" applyProtection="1">
      <alignment horizontal="left"/>
      <protection locked="0"/>
    </xf>
    <xf numFmtId="49" fontId="16" fillId="6" borderId="6" xfId="0" applyNumberFormat="1" applyFont="1" applyFill="1" applyBorder="1" applyAlignment="1" applyProtection="1">
      <alignment horizontal="left"/>
      <protection locked="0"/>
    </xf>
    <xf numFmtId="0" fontId="0" fillId="6" borderId="4" xfId="0" applyFill="1" applyBorder="1" applyAlignment="1"/>
    <xf numFmtId="0" fontId="0" fillId="0" borderId="4" xfId="0" applyBorder="1" applyAlignment="1"/>
    <xf numFmtId="0" fontId="0" fillId="6" borderId="6" xfId="0" applyFill="1" applyBorder="1" applyAlignment="1"/>
    <xf numFmtId="0" fontId="25" fillId="9" borderId="1" xfId="0" applyFont="1" applyFill="1" applyBorder="1" applyAlignment="1" applyProtection="1">
      <alignment horizontal="center"/>
      <protection locked="0"/>
    </xf>
    <xf numFmtId="0" fontId="0" fillId="6" borderId="6" xfId="0" applyFont="1" applyFill="1" applyBorder="1" applyAlignment="1"/>
    <xf numFmtId="0" fontId="16" fillId="6" borderId="6" xfId="98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 applyProtection="1">
      <alignment horizontal="center"/>
    </xf>
    <xf numFmtId="0" fontId="0" fillId="10" borderId="0" xfId="0" applyFill="1" applyBorder="1" applyAlignment="1">
      <alignment horizontal="center"/>
    </xf>
    <xf numFmtId="0" fontId="16" fillId="10" borderId="0" xfId="0" applyFont="1" applyFill="1" applyAlignment="1" applyProtection="1">
      <alignment horizontal="center" wrapText="1"/>
    </xf>
    <xf numFmtId="0" fontId="14" fillId="10" borderId="0" xfId="0" applyFont="1" applyFill="1" applyAlignment="1" applyProtection="1">
      <alignment horizontal="center"/>
    </xf>
    <xf numFmtId="0" fontId="0" fillId="10" borderId="0" xfId="0" applyFill="1" applyAlignment="1" applyProtection="1">
      <alignment horizontal="center"/>
    </xf>
    <xf numFmtId="0" fontId="0" fillId="10" borderId="0" xfId="0" applyFont="1" applyFill="1" applyAlignment="1" applyProtection="1">
      <alignment horizontal="center"/>
    </xf>
    <xf numFmtId="0" fontId="16" fillId="10" borderId="0" xfId="0" applyFont="1" applyFill="1" applyAlignment="1" applyProtection="1">
      <alignment horizontal="center"/>
    </xf>
    <xf numFmtId="0" fontId="0" fillId="10" borderId="0" xfId="0" applyFont="1" applyFill="1" applyBorder="1" applyAlignment="1">
      <alignment horizontal="center"/>
    </xf>
    <xf numFmtId="0" fontId="24" fillId="10" borderId="0" xfId="0" applyFont="1" applyFill="1" applyAlignment="1" applyProtection="1">
      <alignment horizontal="center"/>
    </xf>
  </cellXfs>
  <cellStyles count="157">
    <cellStyle name="Normal_SHEET" xfId="1"/>
    <cellStyle name="常规" xfId="0" builtinId="0"/>
    <cellStyle name="常规 10" xfId="3"/>
    <cellStyle name="常规 10 2" xfId="5"/>
    <cellStyle name="常规 10 2 2" xfId="52"/>
    <cellStyle name="常规 10 2 2 2" xfId="130"/>
    <cellStyle name="常规 10 2 3" xfId="74"/>
    <cellStyle name="常规 10 3" xfId="51"/>
    <cellStyle name="常规 10 3 2" xfId="129"/>
    <cellStyle name="常规 10 4" xfId="72"/>
    <cellStyle name="常规 11" xfId="20"/>
    <cellStyle name="常规 11 2" xfId="98"/>
    <cellStyle name="常规 12" xfId="21"/>
    <cellStyle name="常规 12 2" xfId="99"/>
    <cellStyle name="常规 13" xfId="53"/>
    <cellStyle name="常规 13 2" xfId="89"/>
    <cellStyle name="常规 13 2 2" xfId="145"/>
    <cellStyle name="常规 13 3" xfId="131"/>
    <cellStyle name="常规 14" xfId="70"/>
    <cellStyle name="常规 15" xfId="94"/>
    <cellStyle name="常规 15 2" xfId="149"/>
    <cellStyle name="常规 15 2 2" xfId="154"/>
    <cellStyle name="常规 15 3" xfId="152"/>
    <cellStyle name="常规 15 4" xfId="155"/>
    <cellStyle name="常规 16" xfId="95"/>
    <cellStyle name="常规 16 2" xfId="150"/>
    <cellStyle name="常规 16 3" xfId="153"/>
    <cellStyle name="常规 16 4" xfId="156"/>
    <cellStyle name="常规 17" xfId="97"/>
    <cellStyle name="常规 18" xfId="96"/>
    <cellStyle name="常规 2" xfId="6"/>
    <cellStyle name="常规 2 2" xfId="7"/>
    <cellStyle name="常规 2 2 2" xfId="8"/>
    <cellStyle name="常规 2 2 2 2" xfId="55"/>
    <cellStyle name="常规 2 2 2 2 2" xfId="133"/>
    <cellStyle name="常规 2 2 2 3" xfId="77"/>
    <cellStyle name="常规 2 2 3" xfId="54"/>
    <cellStyle name="常规 2 2 3 2" xfId="132"/>
    <cellStyle name="常规 2 2 4" xfId="76"/>
    <cellStyle name="常规 2 3" xfId="2"/>
    <cellStyle name="常规 2 3 2" xfId="56"/>
    <cellStyle name="常规 2 3 2 2" xfId="134"/>
    <cellStyle name="常规 2 3 3" xfId="71"/>
    <cellStyle name="常规 2 4" xfId="57"/>
    <cellStyle name="常规 2 4 2" xfId="90"/>
    <cellStyle name="常规 2 4 2 2" xfId="146"/>
    <cellStyle name="常规 2 4 3" xfId="135"/>
    <cellStyle name="常规 2 5" xfId="75"/>
    <cellStyle name="常规 2 6" xfId="151"/>
    <cellStyle name="常规 3" xfId="9"/>
    <cellStyle name="常规 3 2" xfId="4"/>
    <cellStyle name="常规 3 2 2" xfId="22"/>
    <cellStyle name="常规 3 2 2 2" xfId="100"/>
    <cellStyle name="常规 3 2 3" xfId="58"/>
    <cellStyle name="常规 3 2 4" xfId="73"/>
    <cellStyle name="常规 3 3" xfId="10"/>
    <cellStyle name="常规 3 3 2" xfId="23"/>
    <cellStyle name="常规 3 3 2 2" xfId="101"/>
    <cellStyle name="常规 3 3 3" xfId="59"/>
    <cellStyle name="常规 3 3 4" xfId="79"/>
    <cellStyle name="常规 3 4" xfId="60"/>
    <cellStyle name="常规 3 4 2" xfId="136"/>
    <cellStyle name="常规 3 5" xfId="78"/>
    <cellStyle name="常规 4" xfId="12"/>
    <cellStyle name="常规 4 2" xfId="24"/>
    <cellStyle name="常规 4 2 2" xfId="102"/>
    <cellStyle name="常规 4 3" xfId="25"/>
    <cellStyle name="常规 4 3 2" xfId="103"/>
    <cellStyle name="常规 4 4" xfId="61"/>
    <cellStyle name="常规 4 4 2" xfId="91"/>
    <cellStyle name="常规 4 4 2 2" xfId="147"/>
    <cellStyle name="常规 4 4 3" xfId="137"/>
    <cellStyle name="常规 4 5" xfId="81"/>
    <cellStyle name="常规 5" xfId="13"/>
    <cellStyle name="常规 5 10" xfId="27"/>
    <cellStyle name="常规 5 10 2" xfId="105"/>
    <cellStyle name="常规 5 11" xfId="28"/>
    <cellStyle name="常规 5 11 2" xfId="106"/>
    <cellStyle name="常规 5 12" xfId="29"/>
    <cellStyle name="常规 5 12 2" xfId="107"/>
    <cellStyle name="常规 5 13" xfId="30"/>
    <cellStyle name="常规 5 13 2" xfId="108"/>
    <cellStyle name="常规 5 14" xfId="31"/>
    <cellStyle name="常规 5 14 2" xfId="109"/>
    <cellStyle name="常规 5 15" xfId="32"/>
    <cellStyle name="常规 5 15 2" xfId="110"/>
    <cellStyle name="常规 5 16" xfId="33"/>
    <cellStyle name="常规 5 16 2" xfId="111"/>
    <cellStyle name="常规 5 17" xfId="34"/>
    <cellStyle name="常规 5 17 2" xfId="112"/>
    <cellStyle name="常规 5 18" xfId="35"/>
    <cellStyle name="常规 5 18 2" xfId="113"/>
    <cellStyle name="常规 5 19" xfId="36"/>
    <cellStyle name="常规 5 19 2" xfId="114"/>
    <cellStyle name="常规 5 2" xfId="37"/>
    <cellStyle name="常规 5 2 2" xfId="115"/>
    <cellStyle name="常规 5 20" xfId="38"/>
    <cellStyle name="常规 5 20 2" xfId="116"/>
    <cellStyle name="常规 5 21" xfId="39"/>
    <cellStyle name="常规 5 21 2" xfId="117"/>
    <cellStyle name="常规 5 22" xfId="40"/>
    <cellStyle name="常规 5 22 2" xfId="118"/>
    <cellStyle name="常规 5 23" xfId="41"/>
    <cellStyle name="常规 5 23 2" xfId="119"/>
    <cellStyle name="常规 5 24" xfId="42"/>
    <cellStyle name="常规 5 24 2" xfId="120"/>
    <cellStyle name="常规 5 25" xfId="43"/>
    <cellStyle name="常规 5 25 2" xfId="121"/>
    <cellStyle name="常规 5 26" xfId="26"/>
    <cellStyle name="常规 5 26 2" xfId="104"/>
    <cellStyle name="常规 5 27" xfId="62"/>
    <cellStyle name="常规 5 27 2" xfId="92"/>
    <cellStyle name="常规 5 27 2 2" xfId="148"/>
    <cellStyle name="常规 5 27 3" xfId="138"/>
    <cellStyle name="常规 5 28" xfId="82"/>
    <cellStyle name="常规 5 3" xfId="44"/>
    <cellStyle name="常规 5 3 2" xfId="122"/>
    <cellStyle name="常规 5 4" xfId="45"/>
    <cellStyle name="常规 5 4 2" xfId="123"/>
    <cellStyle name="常规 5 5" xfId="46"/>
    <cellStyle name="常规 5 5 2" xfId="124"/>
    <cellStyle name="常规 5 6" xfId="47"/>
    <cellStyle name="常规 5 6 2" xfId="125"/>
    <cellStyle name="常规 5 7" xfId="48"/>
    <cellStyle name="常规 5 7 2" xfId="126"/>
    <cellStyle name="常规 5 8" xfId="49"/>
    <cellStyle name="常规 5 8 2" xfId="127"/>
    <cellStyle name="常规 5 9" xfId="50"/>
    <cellStyle name="常规 5 9 2" xfId="128"/>
    <cellStyle name="常规 6" xfId="14"/>
    <cellStyle name="常规 6 2" xfId="63"/>
    <cellStyle name="常规 6 3" xfId="83"/>
    <cellStyle name="常规 7" xfId="15"/>
    <cellStyle name="常规 7 2" xfId="64"/>
    <cellStyle name="常规 7 2 2" xfId="139"/>
    <cellStyle name="常规 7 3" xfId="84"/>
    <cellStyle name="常规 8" xfId="16"/>
    <cellStyle name="常规 8 2" xfId="65"/>
    <cellStyle name="常规 8 2 2" xfId="140"/>
    <cellStyle name="常规 8 3" xfId="85"/>
    <cellStyle name="常规 9" xfId="17"/>
    <cellStyle name="常规 9 2" xfId="66"/>
    <cellStyle name="常规 9 2 2" xfId="141"/>
    <cellStyle name="常规 9 3" xfId="86"/>
    <cellStyle name="超链接 2" xfId="18"/>
    <cellStyle name="超链接 2 2" xfId="67"/>
    <cellStyle name="超链接 2 2 2" xfId="142"/>
    <cellStyle name="超链接 2 3" xfId="87"/>
    <cellStyle name="超链接 3" xfId="93"/>
    <cellStyle name="货币 2" xfId="19"/>
    <cellStyle name="货币 2 2" xfId="68"/>
    <cellStyle name="货币 2 2 2" xfId="143"/>
    <cellStyle name="货币 2 3" xfId="88"/>
    <cellStyle name="千位分隔 2" xfId="11"/>
    <cellStyle name="千位分隔 2 2" xfId="69"/>
    <cellStyle name="千位分隔 2 2 2" xfId="144"/>
    <cellStyle name="千位分隔 2 3" xfId="8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CC"/>
      <color rgb="FFCC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A14" sqref="A14"/>
    </sheetView>
  </sheetViews>
  <sheetFormatPr defaultColWidth="9" defaultRowHeight="14.25"/>
  <cols>
    <col min="1" max="1" width="9.625" customWidth="1"/>
    <col min="2" max="2" width="9.125" customWidth="1"/>
    <col min="3" max="3" width="9" customWidth="1"/>
    <col min="4" max="4" width="25.625" customWidth="1"/>
    <col min="5" max="10" width="25.625" style="54" customWidth="1"/>
    <col min="11" max="11" width="21" style="54" customWidth="1"/>
    <col min="12" max="12" width="21.75" style="54" customWidth="1"/>
    <col min="13" max="16" width="25.625" style="54" customWidth="1"/>
  </cols>
  <sheetData>
    <row r="1" spans="1:17">
      <c r="A1" t="s">
        <v>1217</v>
      </c>
      <c r="C1" t="s">
        <v>1218</v>
      </c>
    </row>
    <row r="3" spans="1:17">
      <c r="A3" s="35" t="s">
        <v>22</v>
      </c>
      <c r="B3" s="35" t="s">
        <v>1219</v>
      </c>
      <c r="C3" s="35" t="s">
        <v>14</v>
      </c>
      <c r="D3" s="50" t="s">
        <v>3619</v>
      </c>
      <c r="E3" s="50" t="s">
        <v>3569</v>
      </c>
      <c r="F3" s="96" t="s">
        <v>3592</v>
      </c>
      <c r="G3" s="96" t="s">
        <v>3595</v>
      </c>
      <c r="H3" s="96" t="s">
        <v>3636</v>
      </c>
      <c r="I3" s="96" t="s">
        <v>3631</v>
      </c>
      <c r="J3" s="96" t="s">
        <v>3632</v>
      </c>
      <c r="K3" s="96" t="s">
        <v>3597</v>
      </c>
      <c r="L3" s="96" t="s">
        <v>3598</v>
      </c>
      <c r="M3" s="96" t="s">
        <v>3599</v>
      </c>
      <c r="N3" s="96" t="s">
        <v>3600</v>
      </c>
      <c r="O3" s="96" t="s">
        <v>3601</v>
      </c>
      <c r="P3" s="96" t="s">
        <v>3602</v>
      </c>
      <c r="Q3" s="36"/>
    </row>
    <row r="4" spans="1:17">
      <c r="A4" s="10" t="s">
        <v>78</v>
      </c>
      <c r="B4" s="40" t="s">
        <v>1221</v>
      </c>
      <c r="C4" s="37" t="s">
        <v>47</v>
      </c>
      <c r="D4" s="151">
        <v>42474</v>
      </c>
      <c r="E4" s="169">
        <v>42126</v>
      </c>
      <c r="F4" s="169">
        <v>42277</v>
      </c>
      <c r="G4" s="151">
        <v>42314</v>
      </c>
      <c r="H4" s="169">
        <v>42395</v>
      </c>
      <c r="I4" s="196">
        <v>42394</v>
      </c>
      <c r="J4" s="169">
        <v>42077</v>
      </c>
      <c r="K4" s="169">
        <v>42351</v>
      </c>
      <c r="L4" s="169">
        <v>42357</v>
      </c>
      <c r="M4" s="169">
        <v>42330</v>
      </c>
      <c r="N4" s="169">
        <v>42354</v>
      </c>
      <c r="O4" s="169">
        <v>42357</v>
      </c>
      <c r="P4" s="169">
        <v>42365</v>
      </c>
      <c r="Q4" s="53"/>
    </row>
    <row r="5" spans="1:17">
      <c r="A5" s="10" t="s">
        <v>39</v>
      </c>
      <c r="B5" s="40" t="s">
        <v>1221</v>
      </c>
      <c r="C5" s="37" t="s">
        <v>112</v>
      </c>
      <c r="D5" s="151">
        <v>42491</v>
      </c>
      <c r="E5" s="169">
        <v>42133</v>
      </c>
      <c r="F5" s="169">
        <v>42287</v>
      </c>
      <c r="G5" s="151">
        <v>42322</v>
      </c>
      <c r="H5" s="169">
        <v>42399</v>
      </c>
      <c r="I5" s="196">
        <v>42399</v>
      </c>
      <c r="J5" s="169">
        <v>42084</v>
      </c>
      <c r="K5" s="169">
        <v>42358</v>
      </c>
      <c r="L5" s="169">
        <v>42364</v>
      </c>
      <c r="M5" s="169">
        <v>42337</v>
      </c>
      <c r="N5" s="169">
        <v>42360</v>
      </c>
      <c r="O5" s="169">
        <v>42370</v>
      </c>
      <c r="P5" s="169">
        <v>42370</v>
      </c>
      <c r="Q5" s="101"/>
    </row>
    <row r="6" spans="1:17">
      <c r="A6" s="52" t="s">
        <v>3565</v>
      </c>
      <c r="B6" s="40" t="s">
        <v>1225</v>
      </c>
      <c r="C6" s="37" t="s">
        <v>39</v>
      </c>
      <c r="D6" s="151">
        <v>42527</v>
      </c>
      <c r="E6" s="169">
        <v>42140</v>
      </c>
      <c r="F6" s="169">
        <v>42294</v>
      </c>
      <c r="G6" s="151">
        <v>42326</v>
      </c>
      <c r="H6" s="169">
        <v>42403</v>
      </c>
      <c r="I6" s="196">
        <v>42402</v>
      </c>
      <c r="J6" s="169">
        <v>42329</v>
      </c>
      <c r="K6" s="169">
        <v>42363</v>
      </c>
      <c r="L6" s="169">
        <v>42371</v>
      </c>
      <c r="M6" s="169">
        <v>42338</v>
      </c>
      <c r="N6" s="169">
        <v>42368</v>
      </c>
      <c r="O6" s="169">
        <v>42385</v>
      </c>
      <c r="P6" s="169">
        <v>42378</v>
      </c>
      <c r="Q6" s="101"/>
    </row>
    <row r="7" spans="1:17">
      <c r="A7" s="10" t="s">
        <v>278</v>
      </c>
      <c r="B7" s="40" t="s">
        <v>1225</v>
      </c>
      <c r="C7" s="51" t="s">
        <v>3564</v>
      </c>
      <c r="D7" s="151">
        <v>42555</v>
      </c>
      <c r="E7" s="169">
        <v>42147</v>
      </c>
      <c r="F7" s="169">
        <v>42301</v>
      </c>
      <c r="G7" s="151">
        <v>42330</v>
      </c>
      <c r="H7" s="169">
        <v>42406</v>
      </c>
      <c r="I7" s="196">
        <v>42405</v>
      </c>
      <c r="J7" s="169">
        <v>42336</v>
      </c>
      <c r="K7" s="169">
        <v>42369</v>
      </c>
      <c r="L7" s="169">
        <v>42378</v>
      </c>
      <c r="M7" s="169">
        <v>42340</v>
      </c>
      <c r="N7" s="169">
        <v>42370</v>
      </c>
      <c r="O7" s="169">
        <v>42407</v>
      </c>
      <c r="P7" s="169">
        <v>42385</v>
      </c>
      <c r="Q7" s="101"/>
    </row>
    <row r="8" spans="1:17">
      <c r="A8" s="10" t="s">
        <v>209</v>
      </c>
      <c r="B8" s="40" t="s">
        <v>1225</v>
      </c>
      <c r="C8" s="37" t="s">
        <v>27</v>
      </c>
      <c r="D8" s="151">
        <v>42583</v>
      </c>
      <c r="E8" s="169">
        <v>42154</v>
      </c>
      <c r="F8" s="169">
        <v>42308</v>
      </c>
      <c r="G8" s="151">
        <v>42336</v>
      </c>
      <c r="H8" s="169">
        <v>42407</v>
      </c>
      <c r="I8" s="196">
        <v>42407</v>
      </c>
      <c r="J8" s="169">
        <v>42350</v>
      </c>
      <c r="K8" s="169">
        <v>42377</v>
      </c>
      <c r="L8" s="169">
        <v>42385</v>
      </c>
      <c r="M8" s="169">
        <v>42342</v>
      </c>
      <c r="N8" s="169">
        <v>42376</v>
      </c>
      <c r="O8" s="56"/>
      <c r="P8" s="56"/>
      <c r="Q8" s="101"/>
    </row>
    <row r="9" spans="1:17">
      <c r="A9" s="10" t="s">
        <v>146</v>
      </c>
      <c r="B9" s="40" t="s">
        <v>1225</v>
      </c>
      <c r="C9" s="37" t="s">
        <v>371</v>
      </c>
      <c r="D9" s="151">
        <v>42590</v>
      </c>
      <c r="E9" s="169">
        <v>42161</v>
      </c>
      <c r="F9" s="169">
        <v>42315</v>
      </c>
      <c r="G9" s="151">
        <v>42343</v>
      </c>
      <c r="H9" s="169">
        <v>42408</v>
      </c>
      <c r="I9" s="196">
        <v>42408</v>
      </c>
      <c r="J9" s="169">
        <v>42364</v>
      </c>
      <c r="K9" s="169">
        <v>42379</v>
      </c>
      <c r="L9" s="169">
        <v>42392</v>
      </c>
      <c r="M9" s="169">
        <v>42344</v>
      </c>
      <c r="N9" s="169">
        <v>42380</v>
      </c>
      <c r="O9" s="56"/>
      <c r="P9" s="56"/>
      <c r="Q9" s="101"/>
    </row>
    <row r="10" spans="1:17">
      <c r="A10" s="10" t="s">
        <v>221</v>
      </c>
      <c r="B10" s="40" t="s">
        <v>1225</v>
      </c>
      <c r="C10" s="37" t="s">
        <v>1226</v>
      </c>
      <c r="D10" s="151">
        <v>42597</v>
      </c>
      <c r="E10" s="169">
        <v>42168</v>
      </c>
      <c r="F10" s="169">
        <v>42322</v>
      </c>
      <c r="G10" s="56"/>
      <c r="H10" s="169">
        <v>42409</v>
      </c>
      <c r="I10" s="196">
        <v>42409</v>
      </c>
      <c r="J10" s="56"/>
      <c r="K10" s="169">
        <v>42384</v>
      </c>
      <c r="L10" s="169">
        <v>42399</v>
      </c>
      <c r="M10" s="169">
        <v>42346</v>
      </c>
      <c r="N10" s="169">
        <v>42383</v>
      </c>
      <c r="O10" s="56"/>
      <c r="P10" s="56"/>
      <c r="Q10" s="101"/>
    </row>
    <row r="11" spans="1:17">
      <c r="A11" s="10" t="s">
        <v>26</v>
      </c>
      <c r="B11" s="40" t="s">
        <v>1225</v>
      </c>
      <c r="C11" s="37" t="s">
        <v>63</v>
      </c>
      <c r="D11" s="151">
        <v>42625</v>
      </c>
      <c r="E11" s="169">
        <v>42175</v>
      </c>
      <c r="F11" s="169">
        <v>42329</v>
      </c>
      <c r="G11" s="56"/>
      <c r="H11" s="169">
        <v>42410</v>
      </c>
      <c r="I11" s="196">
        <v>42410</v>
      </c>
      <c r="J11" s="56"/>
      <c r="K11" s="169">
        <v>42386</v>
      </c>
      <c r="L11" s="169">
        <v>42408</v>
      </c>
      <c r="M11" s="169">
        <v>42348</v>
      </c>
      <c r="N11" s="169">
        <v>42387</v>
      </c>
      <c r="O11" s="56"/>
      <c r="P11" s="152"/>
      <c r="Q11" s="101"/>
    </row>
    <row r="12" spans="1:17">
      <c r="A12" s="100" t="s">
        <v>3586</v>
      </c>
      <c r="B12" s="40"/>
      <c r="C12" s="11">
        <v>8264</v>
      </c>
      <c r="D12" s="151">
        <v>42632</v>
      </c>
      <c r="E12" s="169">
        <v>42182</v>
      </c>
      <c r="F12" s="169">
        <v>42336</v>
      </c>
      <c r="G12" s="56"/>
      <c r="H12" s="169">
        <v>42411</v>
      </c>
      <c r="I12" s="196">
        <v>42411</v>
      </c>
      <c r="J12" s="56"/>
      <c r="K12" s="169">
        <v>42391</v>
      </c>
      <c r="L12" s="169">
        <v>42410</v>
      </c>
      <c r="M12" s="169">
        <v>42349</v>
      </c>
      <c r="N12" s="169">
        <v>42390</v>
      </c>
      <c r="O12" s="56"/>
      <c r="P12" s="152"/>
      <c r="Q12" s="101"/>
    </row>
    <row r="13" spans="1:17">
      <c r="A13" s="10" t="s">
        <v>38</v>
      </c>
      <c r="B13" s="40"/>
      <c r="C13" s="37" t="s">
        <v>1227</v>
      </c>
      <c r="D13" s="151">
        <v>42273</v>
      </c>
      <c r="E13" s="169">
        <v>42189</v>
      </c>
      <c r="F13" s="169">
        <v>42343</v>
      </c>
      <c r="G13" s="56"/>
      <c r="H13" s="169">
        <v>42412</v>
      </c>
      <c r="I13" s="196">
        <v>42412</v>
      </c>
      <c r="J13" s="56"/>
      <c r="K13" s="169">
        <v>42393</v>
      </c>
      <c r="L13" s="169">
        <v>42413</v>
      </c>
      <c r="M13" s="169">
        <v>42350</v>
      </c>
      <c r="N13" s="169">
        <v>42394</v>
      </c>
      <c r="O13" s="56"/>
      <c r="P13" s="152"/>
    </row>
    <row r="14" spans="1:17">
      <c r="A14" s="10" t="s">
        <v>3553</v>
      </c>
      <c r="B14" s="40"/>
      <c r="C14" s="37" t="s">
        <v>1228</v>
      </c>
      <c r="D14" s="151">
        <v>42274</v>
      </c>
      <c r="E14" s="169">
        <v>42196</v>
      </c>
      <c r="F14" s="169">
        <v>42350</v>
      </c>
      <c r="G14" s="56"/>
      <c r="H14" s="169">
        <v>42413</v>
      </c>
      <c r="I14" s="196">
        <v>42413</v>
      </c>
      <c r="J14" s="56"/>
      <c r="K14" s="169">
        <v>42398</v>
      </c>
      <c r="L14" s="169">
        <v>42420</v>
      </c>
      <c r="M14" s="169">
        <v>42352</v>
      </c>
      <c r="N14" s="169">
        <v>42397</v>
      </c>
      <c r="O14" s="56"/>
      <c r="P14" s="152"/>
    </row>
    <row r="15" spans="1:17">
      <c r="A15" s="10" t="s">
        <v>3558</v>
      </c>
      <c r="B15" s="41"/>
      <c r="C15" s="38" t="s">
        <v>3551</v>
      </c>
      <c r="D15" s="151">
        <v>42277</v>
      </c>
      <c r="E15" s="169">
        <v>42203</v>
      </c>
      <c r="F15" s="169">
        <v>42357</v>
      </c>
      <c r="G15" s="56"/>
      <c r="H15" s="169">
        <v>42414</v>
      </c>
      <c r="I15" s="196">
        <v>42414</v>
      </c>
      <c r="J15" s="56"/>
      <c r="K15" s="169">
        <v>42400</v>
      </c>
      <c r="L15" s="169">
        <v>42427</v>
      </c>
      <c r="M15" s="169">
        <v>42354</v>
      </c>
      <c r="N15" s="169">
        <v>42401</v>
      </c>
      <c r="O15" s="56"/>
      <c r="P15" s="152"/>
    </row>
    <row r="16" spans="1:17">
      <c r="A16" s="100" t="s">
        <v>3596</v>
      </c>
      <c r="C16" s="38" t="s">
        <v>3552</v>
      </c>
      <c r="D16" s="151">
        <v>42278</v>
      </c>
      <c r="E16" s="169">
        <v>42210</v>
      </c>
      <c r="F16" s="56"/>
      <c r="G16" s="56"/>
      <c r="H16" s="169">
        <v>42415</v>
      </c>
      <c r="I16" s="196">
        <v>42415</v>
      </c>
      <c r="J16" s="56"/>
      <c r="K16" s="169">
        <v>42409</v>
      </c>
      <c r="L16" s="56"/>
      <c r="M16" s="169">
        <v>42355</v>
      </c>
      <c r="N16" s="169">
        <v>42404</v>
      </c>
      <c r="O16" s="56"/>
      <c r="P16" s="152"/>
    </row>
    <row r="17" spans="1:16">
      <c r="A17" s="100" t="s">
        <v>3593</v>
      </c>
      <c r="C17" s="94" t="s">
        <v>3589</v>
      </c>
      <c r="D17" s="151">
        <v>42279</v>
      </c>
      <c r="E17" s="169">
        <v>42217</v>
      </c>
      <c r="F17" s="56"/>
      <c r="G17" s="56"/>
      <c r="H17" s="169">
        <v>42416</v>
      </c>
      <c r="I17" s="196">
        <v>42417</v>
      </c>
      <c r="J17" s="56"/>
      <c r="K17" s="169">
        <v>42412</v>
      </c>
      <c r="L17" s="56"/>
      <c r="M17" s="169">
        <v>42356</v>
      </c>
      <c r="N17" s="169">
        <v>42408</v>
      </c>
      <c r="O17" s="56"/>
      <c r="P17" s="152"/>
    </row>
    <row r="18" spans="1:16" ht="15.75" customHeight="1">
      <c r="A18" s="10" t="s">
        <v>370</v>
      </c>
      <c r="C18" s="38" t="s">
        <v>3554</v>
      </c>
      <c r="D18" s="151">
        <v>42280</v>
      </c>
      <c r="E18" s="169">
        <v>42224</v>
      </c>
      <c r="F18" s="56"/>
      <c r="G18" s="56"/>
      <c r="H18" s="169">
        <v>42418</v>
      </c>
      <c r="I18" s="196">
        <v>42420</v>
      </c>
      <c r="J18" s="56"/>
      <c r="K18" s="169">
        <v>42414</v>
      </c>
      <c r="L18" s="56"/>
      <c r="M18" s="169">
        <v>42357</v>
      </c>
      <c r="N18" s="169">
        <v>42409</v>
      </c>
      <c r="O18" s="56"/>
      <c r="P18" s="152"/>
    </row>
    <row r="19" spans="1:16">
      <c r="A19" s="10"/>
      <c r="C19" s="38" t="s">
        <v>3557</v>
      </c>
      <c r="D19" s="151">
        <v>42287</v>
      </c>
      <c r="E19" s="169">
        <v>42231</v>
      </c>
      <c r="F19" s="56"/>
      <c r="G19" s="56"/>
      <c r="H19" s="169">
        <v>42421</v>
      </c>
      <c r="I19" s="196">
        <v>42422</v>
      </c>
      <c r="J19" s="56"/>
      <c r="K19" s="169">
        <v>42419</v>
      </c>
      <c r="L19" s="56"/>
      <c r="M19" s="169">
        <v>42358</v>
      </c>
      <c r="N19" s="169">
        <v>42410</v>
      </c>
      <c r="O19" s="56"/>
      <c r="P19" s="152"/>
    </row>
    <row r="20" spans="1:16">
      <c r="A20" s="10"/>
      <c r="C20" s="38" t="s">
        <v>3556</v>
      </c>
      <c r="D20" s="151">
        <v>42294</v>
      </c>
      <c r="E20" s="169">
        <v>42238</v>
      </c>
      <c r="F20" s="56"/>
      <c r="G20" s="56"/>
      <c r="H20" s="169">
        <v>42423</v>
      </c>
      <c r="I20" s="196">
        <v>42424</v>
      </c>
      <c r="J20" s="56"/>
      <c r="K20" s="169">
        <v>42421</v>
      </c>
      <c r="L20" s="56"/>
      <c r="M20" s="169">
        <v>42359</v>
      </c>
      <c r="N20" s="169">
        <v>42411</v>
      </c>
      <c r="O20" s="56"/>
      <c r="P20" s="152"/>
    </row>
    <row r="21" spans="1:16">
      <c r="C21" s="57" t="s">
        <v>3570</v>
      </c>
      <c r="D21" s="151">
        <v>42301</v>
      </c>
      <c r="E21" s="169">
        <v>42245</v>
      </c>
      <c r="F21" s="56"/>
      <c r="G21" s="56"/>
      <c r="H21" s="169">
        <v>42426</v>
      </c>
      <c r="I21" s="196">
        <v>42427</v>
      </c>
      <c r="J21" s="56"/>
      <c r="K21" s="169">
        <v>42428</v>
      </c>
      <c r="L21" s="56"/>
      <c r="M21" s="169">
        <v>42360</v>
      </c>
      <c r="N21" s="169">
        <v>42412</v>
      </c>
      <c r="O21" s="56"/>
      <c r="P21" s="152"/>
    </row>
    <row r="22" spans="1:16">
      <c r="C22" s="38" t="s">
        <v>3563</v>
      </c>
      <c r="D22" s="151">
        <v>42308</v>
      </c>
      <c r="E22" s="169">
        <v>42252</v>
      </c>
      <c r="F22" s="56"/>
      <c r="G22" s="56"/>
      <c r="H22" s="169">
        <v>42428</v>
      </c>
      <c r="I22" s="196">
        <v>42429</v>
      </c>
      <c r="J22" s="56"/>
      <c r="K22" s="56"/>
      <c r="L22" s="56"/>
      <c r="M22" s="169">
        <v>42361</v>
      </c>
      <c r="N22" s="169">
        <v>42413</v>
      </c>
      <c r="O22" s="56"/>
      <c r="P22" s="152"/>
    </row>
    <row r="23" spans="1:16">
      <c r="C23" s="57" t="s">
        <v>3566</v>
      </c>
      <c r="D23" s="151">
        <v>42315</v>
      </c>
      <c r="E23" s="169">
        <v>42259</v>
      </c>
      <c r="F23" s="56"/>
      <c r="G23" s="56"/>
      <c r="H23" s="169">
        <v>42430</v>
      </c>
      <c r="I23" s="196">
        <v>42431</v>
      </c>
      <c r="J23" s="56"/>
      <c r="K23" s="56"/>
      <c r="L23" s="56"/>
      <c r="M23" s="169">
        <v>42362</v>
      </c>
      <c r="N23" s="169">
        <v>42414</v>
      </c>
      <c r="O23" s="56"/>
      <c r="P23" s="152"/>
    </row>
    <row r="24" spans="1:16">
      <c r="C24" s="57" t="s">
        <v>3567</v>
      </c>
      <c r="D24" s="151">
        <v>42322</v>
      </c>
      <c r="E24" s="169">
        <v>42266</v>
      </c>
      <c r="F24" s="56"/>
      <c r="G24" s="56"/>
      <c r="H24" s="169">
        <v>42433</v>
      </c>
      <c r="I24" s="196">
        <v>42434</v>
      </c>
      <c r="J24" s="56"/>
      <c r="K24" s="56"/>
      <c r="L24" s="56"/>
      <c r="M24" s="169">
        <v>42363</v>
      </c>
      <c r="N24" s="169">
        <v>42415</v>
      </c>
      <c r="O24" s="56"/>
      <c r="P24" s="56"/>
    </row>
    <row r="25" spans="1:16">
      <c r="C25" s="57" t="s">
        <v>3568</v>
      </c>
      <c r="D25" s="151">
        <v>42367</v>
      </c>
      <c r="E25" s="169">
        <v>42273</v>
      </c>
      <c r="F25" s="56"/>
      <c r="G25" s="56"/>
      <c r="H25" s="169">
        <v>42435</v>
      </c>
      <c r="I25" s="196">
        <v>42437</v>
      </c>
      <c r="J25" s="56"/>
      <c r="K25" s="56"/>
      <c r="L25" s="56"/>
      <c r="M25" s="169">
        <v>42364</v>
      </c>
      <c r="N25" s="169">
        <v>42416</v>
      </c>
      <c r="O25" s="56"/>
      <c r="P25" s="56"/>
    </row>
    <row r="26" spans="1:16">
      <c r="C26" s="57" t="s">
        <v>3571</v>
      </c>
      <c r="D26" s="151">
        <v>42408</v>
      </c>
      <c r="E26" s="169">
        <v>42280</v>
      </c>
      <c r="F26" s="56"/>
      <c r="G26" s="56"/>
      <c r="H26" s="169">
        <v>42437</v>
      </c>
      <c r="I26" s="196">
        <v>42441</v>
      </c>
      <c r="J26" s="56"/>
      <c r="K26" s="56"/>
      <c r="L26" s="56"/>
      <c r="M26" s="169">
        <v>42365</v>
      </c>
      <c r="N26" s="169">
        <v>42417</v>
      </c>
      <c r="O26" s="56"/>
      <c r="P26" s="56"/>
    </row>
    <row r="27" spans="1:16">
      <c r="C27" s="57" t="s">
        <v>3572</v>
      </c>
      <c r="D27" s="151">
        <v>42409</v>
      </c>
      <c r="E27" s="169">
        <v>42287</v>
      </c>
      <c r="F27" s="56"/>
      <c r="G27" s="56"/>
      <c r="H27" s="56"/>
      <c r="I27" s="56"/>
      <c r="J27" s="56"/>
      <c r="K27" s="56"/>
      <c r="L27" s="56"/>
      <c r="M27" s="169">
        <v>42366</v>
      </c>
      <c r="N27" s="169">
        <v>42418</v>
      </c>
      <c r="O27" s="56"/>
      <c r="P27" s="56"/>
    </row>
    <row r="28" spans="1:16">
      <c r="C28" s="57" t="s">
        <v>3573</v>
      </c>
      <c r="E28" s="169">
        <v>42294</v>
      </c>
      <c r="F28" s="56"/>
      <c r="G28" s="56"/>
      <c r="H28" s="56"/>
      <c r="I28" s="56"/>
      <c r="J28" s="56"/>
      <c r="K28" s="56"/>
      <c r="L28" s="56"/>
      <c r="M28" s="169">
        <v>42367</v>
      </c>
      <c r="N28" s="169">
        <v>42419</v>
      </c>
      <c r="O28" s="56"/>
      <c r="P28" s="56"/>
    </row>
    <row r="29" spans="1:16">
      <c r="C29" s="57" t="s">
        <v>3574</v>
      </c>
      <c r="E29" s="169">
        <v>42301</v>
      </c>
      <c r="F29" s="56"/>
      <c r="G29" s="56"/>
      <c r="H29" s="56"/>
      <c r="I29" s="56"/>
      <c r="J29" s="56"/>
      <c r="K29" s="56"/>
      <c r="L29" s="56"/>
      <c r="M29" s="169">
        <v>42368</v>
      </c>
      <c r="N29" s="169">
        <v>42420</v>
      </c>
      <c r="O29" s="56"/>
      <c r="P29" s="56"/>
    </row>
    <row r="30" spans="1:16">
      <c r="C30" s="57" t="s">
        <v>3575</v>
      </c>
      <c r="E30" s="169">
        <v>42308</v>
      </c>
      <c r="F30" s="56"/>
      <c r="G30" s="56"/>
      <c r="H30" s="56"/>
      <c r="I30" s="56"/>
      <c r="J30" s="56"/>
      <c r="K30" s="56"/>
      <c r="L30" s="56"/>
      <c r="M30" s="169">
        <v>42369</v>
      </c>
      <c r="N30" s="169">
        <v>42424</v>
      </c>
      <c r="O30" s="56"/>
      <c r="P30" s="56"/>
    </row>
    <row r="31" spans="1:16">
      <c r="C31" s="57" t="s">
        <v>3576</v>
      </c>
      <c r="E31" s="169">
        <v>42315</v>
      </c>
      <c r="F31" s="56"/>
      <c r="G31" s="56"/>
      <c r="H31" s="56"/>
      <c r="I31" s="56"/>
      <c r="J31" s="56"/>
      <c r="K31" s="56"/>
      <c r="L31" s="56"/>
      <c r="M31" s="169">
        <v>42370</v>
      </c>
      <c r="N31" s="56"/>
      <c r="O31" s="56"/>
      <c r="P31" s="56"/>
    </row>
    <row r="32" spans="1:16">
      <c r="C32" s="57" t="s">
        <v>3577</v>
      </c>
      <c r="E32" s="169">
        <v>42322</v>
      </c>
      <c r="F32" s="56"/>
      <c r="G32" s="56"/>
      <c r="H32" s="56"/>
      <c r="I32" s="56"/>
      <c r="J32" s="56"/>
      <c r="K32" s="56"/>
      <c r="L32" s="56"/>
      <c r="M32" s="169">
        <v>42371</v>
      </c>
      <c r="N32" s="56"/>
      <c r="O32" s="56"/>
      <c r="P32" s="56"/>
    </row>
    <row r="33" spans="3:16">
      <c r="C33" s="57" t="s">
        <v>3578</v>
      </c>
      <c r="E33" s="169">
        <v>42329</v>
      </c>
      <c r="F33" s="56"/>
      <c r="G33" s="56"/>
      <c r="H33" s="56"/>
      <c r="I33" s="56"/>
      <c r="J33" s="56"/>
      <c r="K33" s="56"/>
      <c r="L33" s="56"/>
      <c r="M33" s="169">
        <v>42372</v>
      </c>
      <c r="N33" s="56"/>
      <c r="O33" s="56"/>
      <c r="P33" s="56"/>
    </row>
    <row r="34" spans="3:16">
      <c r="C34" s="57" t="s">
        <v>3579</v>
      </c>
      <c r="E34" s="169">
        <v>42336</v>
      </c>
      <c r="F34" s="56"/>
      <c r="G34" s="56"/>
      <c r="H34" s="56"/>
      <c r="I34" s="56"/>
      <c r="J34" s="56"/>
      <c r="K34" s="56"/>
      <c r="L34" s="56"/>
      <c r="M34" s="169">
        <v>42373</v>
      </c>
      <c r="N34" s="56"/>
      <c r="O34" s="56"/>
      <c r="P34" s="56"/>
    </row>
    <row r="35" spans="3:16">
      <c r="C35" s="90" t="s">
        <v>3580</v>
      </c>
      <c r="E35" s="169">
        <v>42343</v>
      </c>
      <c r="F35" s="56"/>
      <c r="G35" s="56"/>
      <c r="H35" s="56"/>
      <c r="I35" s="56"/>
      <c r="J35" s="56"/>
      <c r="K35" s="56"/>
      <c r="L35" s="56"/>
      <c r="M35" s="169">
        <v>42374</v>
      </c>
      <c r="N35" s="56"/>
      <c r="O35" s="56"/>
      <c r="P35" s="56"/>
    </row>
    <row r="36" spans="3:16">
      <c r="C36" s="90" t="s">
        <v>3581</v>
      </c>
      <c r="E36" s="169">
        <v>42350</v>
      </c>
      <c r="F36" s="56"/>
      <c r="G36" s="56"/>
      <c r="H36" s="56"/>
      <c r="I36" s="56"/>
      <c r="J36" s="56"/>
      <c r="K36" s="56"/>
      <c r="L36" s="56"/>
      <c r="M36" s="169">
        <v>42375</v>
      </c>
      <c r="N36" s="56"/>
      <c r="O36" s="56"/>
      <c r="P36" s="56"/>
    </row>
    <row r="37" spans="3:16">
      <c r="C37" s="94" t="s">
        <v>3583</v>
      </c>
      <c r="E37" s="169">
        <v>42357</v>
      </c>
      <c r="F37" s="56"/>
      <c r="G37" s="56"/>
      <c r="H37" s="56"/>
      <c r="I37" s="56"/>
      <c r="J37" s="56"/>
      <c r="K37" s="56"/>
      <c r="L37" s="56"/>
      <c r="M37" s="169">
        <v>42376</v>
      </c>
      <c r="N37" s="56"/>
      <c r="O37" s="56"/>
      <c r="P37" s="56"/>
    </row>
    <row r="38" spans="3:16">
      <c r="C38" s="94" t="s">
        <v>3584</v>
      </c>
      <c r="E38" s="169">
        <v>42364</v>
      </c>
      <c r="F38" s="56"/>
      <c r="G38" s="56"/>
      <c r="H38" s="56"/>
      <c r="I38" s="56"/>
      <c r="J38" s="56"/>
      <c r="K38" s="56"/>
      <c r="L38" s="56"/>
      <c r="M38" s="169">
        <v>42377</v>
      </c>
      <c r="N38" s="56"/>
      <c r="O38" s="56"/>
      <c r="P38" s="56"/>
    </row>
    <row r="39" spans="3:16">
      <c r="C39" s="94" t="s">
        <v>3585</v>
      </c>
      <c r="M39" s="169">
        <v>42378</v>
      </c>
    </row>
    <row r="40" spans="3:16">
      <c r="C40" s="94" t="s">
        <v>3587</v>
      </c>
      <c r="M40" s="169">
        <v>42379</v>
      </c>
    </row>
    <row r="41" spans="3:16">
      <c r="C41" s="94" t="s">
        <v>3588</v>
      </c>
      <c r="M41" s="169">
        <v>42380</v>
      </c>
    </row>
    <row r="42" spans="3:16">
      <c r="C42" s="94" t="s">
        <v>3590</v>
      </c>
      <c r="M42" s="169">
        <v>42381</v>
      </c>
    </row>
    <row r="43" spans="3:16">
      <c r="C43" s="94" t="s">
        <v>3594</v>
      </c>
      <c r="M43" s="169">
        <v>42382</v>
      </c>
    </row>
    <row r="44" spans="3:16">
      <c r="C44" s="37" t="s">
        <v>79</v>
      </c>
      <c r="M44" s="169">
        <v>42383</v>
      </c>
    </row>
    <row r="45" spans="3:16">
      <c r="M45" s="169">
        <v>42384</v>
      </c>
    </row>
    <row r="46" spans="3:16">
      <c r="M46" s="169">
        <v>42385</v>
      </c>
    </row>
    <row r="47" spans="3:16">
      <c r="M47" s="169">
        <v>42386</v>
      </c>
    </row>
    <row r="48" spans="3:16">
      <c r="M48" s="169">
        <v>42387</v>
      </c>
    </row>
    <row r="49" spans="13:13">
      <c r="M49" s="169">
        <v>42388</v>
      </c>
    </row>
    <row r="50" spans="13:13">
      <c r="M50" s="169">
        <v>42389</v>
      </c>
    </row>
    <row r="51" spans="13:13">
      <c r="M51" s="169">
        <v>42390</v>
      </c>
    </row>
    <row r="52" spans="13:13">
      <c r="M52" s="169">
        <v>42391</v>
      </c>
    </row>
    <row r="53" spans="13:13">
      <c r="M53" s="169">
        <v>42392</v>
      </c>
    </row>
    <row r="54" spans="13:13">
      <c r="M54" s="169">
        <v>42393</v>
      </c>
    </row>
    <row r="55" spans="13:13">
      <c r="M55" s="169">
        <v>42394</v>
      </c>
    </row>
    <row r="56" spans="13:13">
      <c r="M56" s="169">
        <v>42395</v>
      </c>
    </row>
    <row r="57" spans="13:13">
      <c r="M57" s="169">
        <v>42396</v>
      </c>
    </row>
    <row r="58" spans="13:13">
      <c r="M58" s="169">
        <v>42397</v>
      </c>
    </row>
    <row r="59" spans="13:13">
      <c r="M59" s="169">
        <v>42398</v>
      </c>
    </row>
    <row r="60" spans="13:13">
      <c r="M60" s="169">
        <v>42399</v>
      </c>
    </row>
    <row r="61" spans="13:13">
      <c r="M61" s="169">
        <v>42400</v>
      </c>
    </row>
    <row r="62" spans="13:13">
      <c r="M62" s="169">
        <v>42401</v>
      </c>
    </row>
    <row r="63" spans="13:13">
      <c r="M63" s="169">
        <v>42402</v>
      </c>
    </row>
    <row r="64" spans="13:13">
      <c r="M64" s="169">
        <v>42403</v>
      </c>
    </row>
    <row r="65" spans="13:13">
      <c r="M65" s="169">
        <v>42404</v>
      </c>
    </row>
    <row r="66" spans="13:13">
      <c r="M66" s="169">
        <v>42405</v>
      </c>
    </row>
    <row r="67" spans="13:13">
      <c r="M67" s="169">
        <v>42406</v>
      </c>
    </row>
    <row r="68" spans="13:13">
      <c r="M68" s="169">
        <v>42407</v>
      </c>
    </row>
    <row r="69" spans="13:13">
      <c r="M69" s="169">
        <v>42408</v>
      </c>
    </row>
    <row r="70" spans="13:13">
      <c r="M70" s="169">
        <v>42409</v>
      </c>
    </row>
    <row r="71" spans="13:13">
      <c r="M71" s="169">
        <v>42410</v>
      </c>
    </row>
    <row r="72" spans="13:13">
      <c r="M72" s="169">
        <v>42411</v>
      </c>
    </row>
    <row r="73" spans="13:13">
      <c r="M73" s="169">
        <v>42412</v>
      </c>
    </row>
    <row r="74" spans="13:13">
      <c r="M74" s="169">
        <v>42413</v>
      </c>
    </row>
    <row r="75" spans="13:13">
      <c r="M75" s="169">
        <v>42414</v>
      </c>
    </row>
    <row r="76" spans="13:13">
      <c r="M76" s="169">
        <v>42415</v>
      </c>
    </row>
    <row r="77" spans="13:13">
      <c r="M77" s="169">
        <v>42416</v>
      </c>
    </row>
    <row r="78" spans="13:13">
      <c r="M78" s="169">
        <v>42417</v>
      </c>
    </row>
    <row r="79" spans="13:13">
      <c r="M79" s="169">
        <v>42418</v>
      </c>
    </row>
    <row r="80" spans="13:13">
      <c r="M80" s="169">
        <v>42419</v>
      </c>
    </row>
    <row r="81" spans="13:13">
      <c r="M81" s="169">
        <v>42420</v>
      </c>
    </row>
    <row r="82" spans="13:13">
      <c r="M82" s="169">
        <v>42421</v>
      </c>
    </row>
    <row r="83" spans="13:13">
      <c r="M83" s="169">
        <v>42422</v>
      </c>
    </row>
    <row r="84" spans="13:13">
      <c r="M84" s="169">
        <v>42423</v>
      </c>
    </row>
    <row r="85" spans="13:13">
      <c r="M85" s="169">
        <v>42424</v>
      </c>
    </row>
    <row r="86" spans="13:13">
      <c r="M86" s="169">
        <v>42425</v>
      </c>
    </row>
    <row r="87" spans="13:13">
      <c r="M87" s="169">
        <v>42426</v>
      </c>
    </row>
    <row r="88" spans="13:13">
      <c r="M88" s="169">
        <v>42427</v>
      </c>
    </row>
    <row r="89" spans="13:13">
      <c r="M89" s="169">
        <v>42428</v>
      </c>
    </row>
    <row r="90" spans="13:13">
      <c r="M90" s="169">
        <v>42429</v>
      </c>
    </row>
    <row r="91" spans="13:13">
      <c r="M91" s="169">
        <v>42430</v>
      </c>
    </row>
    <row r="92" spans="13:13">
      <c r="M92" s="169">
        <v>42431</v>
      </c>
    </row>
  </sheetData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567"/>
  <sheetViews>
    <sheetView workbookViewId="0"/>
  </sheetViews>
  <sheetFormatPr defaultColWidth="9" defaultRowHeight="14.25"/>
  <sheetData>
    <row r="1" spans="1:28" ht="20.25">
      <c r="A1" s="11">
        <f t="shared" ref="A1:G1" si="0">SUBTOTAL(3,A3:A88888)</f>
        <v>0</v>
      </c>
      <c r="B1" s="3">
        <f t="shared" si="0"/>
        <v>1247</v>
      </c>
      <c r="C1" s="3">
        <f t="shared" si="0"/>
        <v>1247</v>
      </c>
      <c r="D1" s="3">
        <f t="shared" si="0"/>
        <v>1227</v>
      </c>
      <c r="E1" s="3">
        <f t="shared" si="0"/>
        <v>1226</v>
      </c>
      <c r="F1" s="3">
        <f t="shared" si="0"/>
        <v>1224</v>
      </c>
      <c r="G1" s="3">
        <f t="shared" si="0"/>
        <v>1190</v>
      </c>
      <c r="H1" s="3"/>
      <c r="J1" s="4">
        <f>SUBTOTAL(9,J3:J88888)</f>
        <v>2271019.89</v>
      </c>
      <c r="K1" s="4">
        <f>SUBTOTAL(9,K3:K88888)</f>
        <v>1441140.1099999999</v>
      </c>
      <c r="S1" s="20"/>
      <c r="U1" s="21" t="s">
        <v>1229</v>
      </c>
      <c r="V1" s="22"/>
      <c r="W1" s="22"/>
      <c r="X1" s="22"/>
      <c r="Y1" s="20"/>
      <c r="Z1" s="20"/>
      <c r="AB1" s="30" t="s">
        <v>1230</v>
      </c>
    </row>
    <row r="2" spans="1:28" ht="42.75">
      <c r="A2" s="12" t="s">
        <v>1231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2" t="s">
        <v>8</v>
      </c>
      <c r="I2" s="1" t="s">
        <v>9</v>
      </c>
      <c r="J2" s="1" t="s">
        <v>10</v>
      </c>
      <c r="K2" s="1" t="s">
        <v>12</v>
      </c>
      <c r="L2" s="6" t="s">
        <v>13</v>
      </c>
      <c r="M2" s="1" t="s">
        <v>14</v>
      </c>
      <c r="N2" s="1" t="s">
        <v>15</v>
      </c>
      <c r="O2" s="2" t="s">
        <v>16</v>
      </c>
      <c r="P2" s="1" t="s">
        <v>17</v>
      </c>
      <c r="Q2" s="1" t="s">
        <v>18</v>
      </c>
      <c r="S2" s="8" t="s">
        <v>19</v>
      </c>
      <c r="U2" s="23" t="s">
        <v>19</v>
      </c>
      <c r="V2" s="24" t="s">
        <v>1232</v>
      </c>
      <c r="W2" s="24" t="s">
        <v>1233</v>
      </c>
      <c r="X2" s="24" t="s">
        <v>1234</v>
      </c>
      <c r="Y2" s="8" t="s">
        <v>1235</v>
      </c>
      <c r="Z2" s="8" t="s">
        <v>1236</v>
      </c>
      <c r="AB2" s="8" t="s">
        <v>1237</v>
      </c>
    </row>
    <row r="3" spans="1:28">
      <c r="A3" s="13"/>
      <c r="B3" s="14" t="s">
        <v>23</v>
      </c>
      <c r="C3" s="15" t="s">
        <v>1238</v>
      </c>
      <c r="D3" s="3" t="s">
        <v>24</v>
      </c>
      <c r="E3" s="16" t="s">
        <v>24</v>
      </c>
      <c r="F3" s="3">
        <v>1</v>
      </c>
      <c r="G3" s="16">
        <v>1</v>
      </c>
      <c r="H3" s="7" t="s">
        <v>25</v>
      </c>
      <c r="I3" s="4" t="s">
        <v>26</v>
      </c>
      <c r="J3" s="4">
        <v>1800</v>
      </c>
      <c r="K3" s="4">
        <v>1780</v>
      </c>
      <c r="L3" s="5">
        <v>41793</v>
      </c>
      <c r="M3" s="4" t="s">
        <v>27</v>
      </c>
      <c r="N3" s="16" t="s">
        <v>28</v>
      </c>
      <c r="O3" s="18" t="s">
        <v>29</v>
      </c>
      <c r="P3" s="3" t="s">
        <v>30</v>
      </c>
      <c r="S3" s="9"/>
      <c r="U3" s="25"/>
      <c r="V3" s="26"/>
      <c r="W3" s="26"/>
      <c r="X3" s="26"/>
      <c r="Y3" s="9"/>
      <c r="Z3" s="9"/>
      <c r="AB3" s="31"/>
    </row>
    <row r="4" spans="1:28">
      <c r="A4" s="13"/>
      <c r="B4" s="14" t="s">
        <v>23</v>
      </c>
      <c r="C4" s="15" t="s">
        <v>1238</v>
      </c>
      <c r="D4" s="3" t="s">
        <v>24</v>
      </c>
      <c r="E4" s="16" t="s">
        <v>31</v>
      </c>
      <c r="F4" s="3">
        <v>1</v>
      </c>
      <c r="G4" s="16">
        <v>0</v>
      </c>
      <c r="H4" s="7" t="s">
        <v>32</v>
      </c>
      <c r="I4" s="4" t="s">
        <v>26</v>
      </c>
      <c r="J4" s="4">
        <v>1800</v>
      </c>
      <c r="K4" s="4">
        <v>1780</v>
      </c>
      <c r="L4" s="5">
        <v>41793</v>
      </c>
      <c r="M4" s="4" t="s">
        <v>27</v>
      </c>
      <c r="N4" s="16" t="s">
        <v>28</v>
      </c>
      <c r="O4" s="18" t="s">
        <v>33</v>
      </c>
      <c r="S4" s="9" t="str">
        <f t="shared" ref="S4:S11" si="1">IF(O4&lt;&gt;"",IF(OR(LEN(O4)=15,LEN(O4)=18),IF(LEN(O4)=15,IF(MOD(VALUE(RIGHT(O4,3)),2)=0,"女","男"),IF(LEN(O4)=18,IF(MOD(VALUE(MID(O4,15,3)),2)=0,"女","男"))),"??"),"")</f>
        <v>女</v>
      </c>
      <c r="U4" s="25"/>
      <c r="V4" s="26"/>
      <c r="W4" s="26"/>
      <c r="X4" s="26"/>
      <c r="Y4" s="9" t="str">
        <f t="shared" ref="Y4:Y11" si="2">IF(AND(AB4="",C4&lt;&gt;""),IF(OR(LEN(O4)=15,LEN(O4)=18),IF(LEN(O4)=15,IF(MOD(VALUE(RIGHT(O4,3)),2)=0,"女","男"),IF(LEN(O4)=18,IF(MOD(VALUE(MID(O4,15,3)),2)=0,"女","男"))),IF(AND(O4="",U4=""),"??",U4)),"")</f>
        <v>女</v>
      </c>
      <c r="Z4" s="9" t="str">
        <f t="shared" ref="Z4:Z11" si="3">IF(AND(COUNTIF(AB:AB,AB:AB)=1,X4=""),IF(OR(LEN(O4)=15,LEN(O4)=18),IF(LEN(O4)=15,IF(MOD(VALUE(RIGHT(O4,3)),2)=0,"女","男"),IF(LEN(O4)=18,IF(MOD(VALUE(MID(O4,15,3)),2)=0,"女","男"))),IF(AND(O4="",U4=""),"??",U4)),"")</f>
        <v/>
      </c>
      <c r="AB4" s="31" t="str">
        <f t="shared" ref="AB4:AB11" si="4">IF(V4&lt;&gt;"",C4&amp;V4,"")</f>
        <v/>
      </c>
    </row>
    <row r="5" spans="1:28">
      <c r="A5" s="13"/>
      <c r="B5" s="14" t="s">
        <v>23</v>
      </c>
      <c r="C5" s="15" t="s">
        <v>1239</v>
      </c>
      <c r="D5" s="3" t="s">
        <v>1240</v>
      </c>
      <c r="E5" s="16" t="s">
        <v>1241</v>
      </c>
      <c r="F5" s="3">
        <v>1</v>
      </c>
      <c r="G5" s="3" t="s">
        <v>36</v>
      </c>
      <c r="H5" s="7" t="s">
        <v>1242</v>
      </c>
      <c r="I5" s="4" t="s">
        <v>38</v>
      </c>
      <c r="J5" s="4">
        <v>3580</v>
      </c>
      <c r="K5" s="4">
        <v>0</v>
      </c>
      <c r="L5" s="5">
        <v>41796</v>
      </c>
      <c r="M5" s="4" t="s">
        <v>47</v>
      </c>
      <c r="N5" s="16" t="s">
        <v>80</v>
      </c>
      <c r="O5" s="18" t="s">
        <v>1243</v>
      </c>
      <c r="P5" s="3" t="s">
        <v>1244</v>
      </c>
      <c r="S5" s="9" t="str">
        <f t="shared" si="1"/>
        <v>女</v>
      </c>
      <c r="U5" s="25"/>
      <c r="V5" s="27"/>
      <c r="W5" s="27" t="s">
        <v>1245</v>
      </c>
      <c r="X5" s="27"/>
      <c r="Y5" s="9" t="str">
        <f t="shared" si="2"/>
        <v>女</v>
      </c>
      <c r="Z5" s="9" t="str">
        <f t="shared" si="3"/>
        <v/>
      </c>
      <c r="AB5" s="31" t="str">
        <f t="shared" si="4"/>
        <v/>
      </c>
    </row>
    <row r="6" spans="1:28">
      <c r="A6" s="13"/>
      <c r="B6" s="14" t="s">
        <v>23</v>
      </c>
      <c r="C6" s="15" t="s">
        <v>1246</v>
      </c>
      <c r="D6" s="3" t="s">
        <v>1247</v>
      </c>
      <c r="E6" s="16" t="s">
        <v>1248</v>
      </c>
      <c r="F6" s="3">
        <v>1</v>
      </c>
      <c r="G6" s="3" t="s">
        <v>36</v>
      </c>
      <c r="H6" s="7" t="s">
        <v>1249</v>
      </c>
      <c r="I6" s="4" t="s">
        <v>38</v>
      </c>
      <c r="J6" s="4">
        <v>3580</v>
      </c>
      <c r="K6" s="4">
        <v>0</v>
      </c>
      <c r="L6" s="5">
        <v>41799</v>
      </c>
      <c r="M6" s="4" t="s">
        <v>47</v>
      </c>
      <c r="N6" s="16" t="s">
        <v>343</v>
      </c>
      <c r="O6" s="18" t="s">
        <v>1250</v>
      </c>
      <c r="S6" s="9" t="str">
        <f t="shared" si="1"/>
        <v>??</v>
      </c>
      <c r="U6" s="25"/>
      <c r="V6" s="27"/>
      <c r="W6" s="27" t="s">
        <v>1245</v>
      </c>
      <c r="X6" s="27"/>
      <c r="Y6" s="9">
        <f t="shared" si="2"/>
        <v>0</v>
      </c>
      <c r="Z6" s="9" t="str">
        <f t="shared" si="3"/>
        <v/>
      </c>
      <c r="AB6" s="31" t="str">
        <f t="shared" si="4"/>
        <v/>
      </c>
    </row>
    <row r="7" spans="1:28">
      <c r="A7" s="13"/>
      <c r="B7" s="14" t="s">
        <v>23</v>
      </c>
      <c r="C7" s="15" t="s">
        <v>1251</v>
      </c>
      <c r="D7" s="3" t="s">
        <v>1252</v>
      </c>
      <c r="E7" s="3" t="s">
        <v>1252</v>
      </c>
      <c r="F7" s="3">
        <v>1</v>
      </c>
      <c r="G7" s="3">
        <v>1</v>
      </c>
      <c r="H7" s="7" t="s">
        <v>1253</v>
      </c>
      <c r="I7" s="4" t="s">
        <v>38</v>
      </c>
      <c r="J7" s="4">
        <v>1790</v>
      </c>
      <c r="K7" s="4">
        <v>1790</v>
      </c>
      <c r="L7" s="5">
        <v>41800</v>
      </c>
      <c r="M7" s="4" t="s">
        <v>47</v>
      </c>
      <c r="N7" s="3" t="s">
        <v>610</v>
      </c>
      <c r="O7" s="18" t="s">
        <v>1254</v>
      </c>
      <c r="S7" s="9" t="str">
        <f t="shared" si="1"/>
        <v>男</v>
      </c>
      <c r="U7" s="28"/>
      <c r="V7" s="27"/>
      <c r="W7" s="27"/>
      <c r="X7" s="27"/>
      <c r="Y7" s="9" t="str">
        <f t="shared" si="2"/>
        <v>男</v>
      </c>
      <c r="Z7" s="9" t="str">
        <f t="shared" si="3"/>
        <v/>
      </c>
      <c r="AB7" s="31" t="str">
        <f t="shared" si="4"/>
        <v/>
      </c>
    </row>
    <row r="8" spans="1:28">
      <c r="A8" s="13"/>
      <c r="B8" s="14" t="s">
        <v>23</v>
      </c>
      <c r="C8" s="15" t="s">
        <v>1251</v>
      </c>
      <c r="D8" s="3" t="s">
        <v>1252</v>
      </c>
      <c r="E8" s="16" t="s">
        <v>1255</v>
      </c>
      <c r="F8" s="3">
        <v>1</v>
      </c>
      <c r="G8" s="3">
        <v>0</v>
      </c>
      <c r="H8" s="7" t="s">
        <v>1253</v>
      </c>
      <c r="I8" s="4" t="s">
        <v>38</v>
      </c>
      <c r="J8" s="4">
        <v>1790</v>
      </c>
      <c r="K8" s="4">
        <v>1790</v>
      </c>
      <c r="L8" s="5">
        <v>41800</v>
      </c>
      <c r="M8" s="4" t="s">
        <v>47</v>
      </c>
      <c r="N8" s="3" t="s">
        <v>610</v>
      </c>
      <c r="O8" s="18" t="s">
        <v>1256</v>
      </c>
      <c r="S8" s="9" t="str">
        <f t="shared" si="1"/>
        <v>女</v>
      </c>
      <c r="U8" s="25"/>
      <c r="V8" s="27"/>
      <c r="W8" s="27"/>
      <c r="X8" s="27"/>
      <c r="Y8" s="9" t="str">
        <f t="shared" si="2"/>
        <v>女</v>
      </c>
      <c r="Z8" s="9" t="str">
        <f t="shared" si="3"/>
        <v/>
      </c>
      <c r="AB8" s="31" t="str">
        <f t="shared" si="4"/>
        <v/>
      </c>
    </row>
    <row r="9" spans="1:28">
      <c r="A9" s="13"/>
      <c r="B9" s="14" t="s">
        <v>23</v>
      </c>
      <c r="C9" s="15" t="s">
        <v>1257</v>
      </c>
      <c r="D9" s="3" t="s">
        <v>1258</v>
      </c>
      <c r="E9" s="16" t="s">
        <v>1259</v>
      </c>
      <c r="F9" s="3">
        <v>1</v>
      </c>
      <c r="G9" s="3" t="s">
        <v>36</v>
      </c>
      <c r="H9" s="7" t="s">
        <v>1260</v>
      </c>
      <c r="I9" s="4" t="s">
        <v>38</v>
      </c>
      <c r="J9" s="4">
        <v>1790</v>
      </c>
      <c r="K9" s="4">
        <v>1790</v>
      </c>
      <c r="L9" s="5">
        <v>41801</v>
      </c>
      <c r="M9" s="4" t="s">
        <v>47</v>
      </c>
      <c r="N9" s="3" t="s">
        <v>1261</v>
      </c>
      <c r="O9" s="18" t="s">
        <v>1262</v>
      </c>
      <c r="S9" s="9" t="str">
        <f t="shared" si="1"/>
        <v>女</v>
      </c>
      <c r="U9" s="25"/>
      <c r="V9" s="27"/>
      <c r="W9" s="27"/>
      <c r="X9" s="27"/>
      <c r="Y9" s="9" t="str">
        <f t="shared" si="2"/>
        <v>女</v>
      </c>
      <c r="Z9" s="9" t="str">
        <f t="shared" si="3"/>
        <v/>
      </c>
      <c r="AB9" s="31" t="str">
        <f t="shared" si="4"/>
        <v/>
      </c>
    </row>
    <row r="10" spans="1:28">
      <c r="A10" s="13"/>
      <c r="B10" s="14" t="s">
        <v>23</v>
      </c>
      <c r="C10" s="15" t="s">
        <v>1257</v>
      </c>
      <c r="D10" s="3" t="s">
        <v>1263</v>
      </c>
      <c r="E10" s="16" t="s">
        <v>1264</v>
      </c>
      <c r="F10" s="3">
        <v>1</v>
      </c>
      <c r="G10" s="3">
        <v>1</v>
      </c>
      <c r="H10" s="7" t="s">
        <v>1265</v>
      </c>
      <c r="I10" s="4" t="s">
        <v>38</v>
      </c>
      <c r="J10" s="4">
        <v>1790</v>
      </c>
      <c r="K10" s="4">
        <v>1790</v>
      </c>
      <c r="L10" s="5">
        <v>41802</v>
      </c>
      <c r="M10" s="4" t="s">
        <v>47</v>
      </c>
      <c r="N10" s="16" t="s">
        <v>121</v>
      </c>
      <c r="O10" s="18" t="s">
        <v>1266</v>
      </c>
      <c r="S10" s="9" t="str">
        <f t="shared" si="1"/>
        <v>女</v>
      </c>
      <c r="U10" s="25"/>
      <c r="V10" s="27"/>
      <c r="W10" s="27"/>
      <c r="X10" s="27"/>
      <c r="Y10" s="9" t="str">
        <f t="shared" si="2"/>
        <v>女</v>
      </c>
      <c r="Z10" s="9" t="str">
        <f t="shared" si="3"/>
        <v/>
      </c>
      <c r="AB10" s="31" t="str">
        <f t="shared" si="4"/>
        <v/>
      </c>
    </row>
    <row r="11" spans="1:28">
      <c r="A11" s="13"/>
      <c r="B11" s="14" t="s">
        <v>23</v>
      </c>
      <c r="C11" s="15" t="s">
        <v>1257</v>
      </c>
      <c r="D11" s="3" t="s">
        <v>1263</v>
      </c>
      <c r="E11" s="16" t="s">
        <v>1267</v>
      </c>
      <c r="F11" s="3">
        <v>1</v>
      </c>
      <c r="G11" s="3">
        <v>0</v>
      </c>
      <c r="H11" s="7" t="s">
        <v>1265</v>
      </c>
      <c r="I11" s="4" t="s">
        <v>38</v>
      </c>
      <c r="J11" s="4">
        <v>1790</v>
      </c>
      <c r="K11" s="4">
        <v>1790</v>
      </c>
      <c r="L11" s="5">
        <v>41802</v>
      </c>
      <c r="M11" s="4" t="s">
        <v>47</v>
      </c>
      <c r="N11" s="16" t="s">
        <v>121</v>
      </c>
      <c r="O11" s="18" t="s">
        <v>1268</v>
      </c>
      <c r="S11" s="9" t="str">
        <f t="shared" si="1"/>
        <v>男</v>
      </c>
      <c r="U11" s="25"/>
      <c r="V11" s="27"/>
      <c r="W11" s="27" t="s">
        <v>1245</v>
      </c>
      <c r="X11" s="27"/>
      <c r="Y11" s="9" t="str">
        <f t="shared" si="2"/>
        <v>男</v>
      </c>
      <c r="Z11" s="9" t="str">
        <f t="shared" si="3"/>
        <v/>
      </c>
      <c r="AB11" s="31" t="str">
        <f t="shared" si="4"/>
        <v/>
      </c>
    </row>
    <row r="12" spans="1:28">
      <c r="A12" s="13"/>
      <c r="B12" s="14" t="s">
        <v>23</v>
      </c>
      <c r="C12" s="15" t="s">
        <v>1246</v>
      </c>
      <c r="D12" s="3" t="s">
        <v>1269</v>
      </c>
      <c r="E12" s="3" t="s">
        <v>1270</v>
      </c>
      <c r="F12" s="3">
        <v>1</v>
      </c>
      <c r="G12" s="3" t="s">
        <v>110</v>
      </c>
      <c r="H12" s="7" t="s">
        <v>1271</v>
      </c>
      <c r="I12" s="4" t="s">
        <v>38</v>
      </c>
      <c r="J12" s="4">
        <v>1790</v>
      </c>
      <c r="K12" s="4">
        <v>1790</v>
      </c>
      <c r="L12" s="5">
        <v>41806</v>
      </c>
      <c r="M12" s="4" t="s">
        <v>47</v>
      </c>
      <c r="N12" s="3" t="s">
        <v>80</v>
      </c>
      <c r="O12" s="7" t="s">
        <v>1272</v>
      </c>
      <c r="S12" s="9" t="str">
        <f t="shared" ref="S12:S36" si="5">IF(O12&lt;&gt;"",IF(OR(LEN(O12)=15,LEN(O12)=18),IF(LEN(O12)=15,IF(MOD(VALUE(RIGHT(O12,3)),2)=0,"女","男"),IF(LEN(O12)=18,IF(MOD(VALUE(MID(O12,15,3)),2)=0,"女","男"))),"??"),"")</f>
        <v>男</v>
      </c>
      <c r="U12" s="28"/>
      <c r="V12" s="27">
        <v>5</v>
      </c>
      <c r="W12" s="27"/>
      <c r="X12" s="27"/>
      <c r="Y12" s="9" t="str">
        <f t="shared" ref="Y12:Y36" si="6">IF(AND(AB12="",C12&lt;&gt;""),IF(OR(LEN(O12)=15,LEN(O12)=18),IF(LEN(O12)=15,IF(MOD(VALUE(RIGHT(O12,3)),2)=0,"女","男"),IF(LEN(O12)=18,IF(MOD(VALUE(MID(O12,15,3)),2)=0,"女","男"))),IF(AND(O12="",U12=""),"??",U12)),"")</f>
        <v/>
      </c>
      <c r="Z12" s="9" t="str">
        <f t="shared" ref="Z12:Z35" si="7">IF(AND(COUNTIF(AB:AB,AB:AB)=1,X12=""),IF(OR(LEN(O12)=15,LEN(O12)=18),IF(LEN(O12)=15,IF(MOD(VALUE(RIGHT(O12,3)),2)=0,"女","男"),IF(LEN(O12)=18,IF(MOD(VALUE(MID(O12,15,3)),2)=0,"女","男"))),IF(AND(O12="",U12=""),"??",U12)),"")</f>
        <v/>
      </c>
      <c r="AB12" s="31" t="str">
        <f t="shared" ref="AB12:AB36" si="8">IF(V12&lt;&gt;"",C12&amp;V12,"")</f>
        <v>第2期：6月28日-7月6日5</v>
      </c>
    </row>
    <row r="13" spans="1:28">
      <c r="A13" s="13"/>
      <c r="B13" s="14" t="s">
        <v>23</v>
      </c>
      <c r="C13" s="15" t="s">
        <v>1246</v>
      </c>
      <c r="D13" s="3" t="s">
        <v>1269</v>
      </c>
      <c r="E13" s="3" t="s">
        <v>1273</v>
      </c>
      <c r="F13" s="3">
        <v>1</v>
      </c>
      <c r="G13" s="3" t="s">
        <v>110</v>
      </c>
      <c r="H13" s="7" t="s">
        <v>1271</v>
      </c>
      <c r="I13" s="4" t="s">
        <v>38</v>
      </c>
      <c r="J13" s="4">
        <v>1790</v>
      </c>
      <c r="K13" s="4">
        <v>1790</v>
      </c>
      <c r="L13" s="5">
        <v>41806</v>
      </c>
      <c r="M13" s="4" t="s">
        <v>47</v>
      </c>
      <c r="N13" s="3" t="s">
        <v>80</v>
      </c>
      <c r="O13" s="7" t="s">
        <v>1274</v>
      </c>
      <c r="S13" s="9" t="str">
        <f t="shared" si="5"/>
        <v>男</v>
      </c>
      <c r="U13" s="28"/>
      <c r="V13" s="27">
        <v>5</v>
      </c>
      <c r="W13" s="27"/>
      <c r="X13" s="27"/>
      <c r="Y13" s="9" t="str">
        <f t="shared" si="6"/>
        <v/>
      </c>
      <c r="Z13" s="9" t="str">
        <f t="shared" si="7"/>
        <v/>
      </c>
      <c r="AB13" s="31" t="str">
        <f t="shared" si="8"/>
        <v>第2期：6月28日-7月6日5</v>
      </c>
    </row>
    <row r="14" spans="1:28">
      <c r="A14" s="13"/>
      <c r="B14" s="14" t="s">
        <v>23</v>
      </c>
      <c r="C14" s="15" t="s">
        <v>1257</v>
      </c>
      <c r="D14" s="3" t="s">
        <v>1275</v>
      </c>
      <c r="E14" s="3" t="s">
        <v>1276</v>
      </c>
      <c r="F14" s="3">
        <v>1</v>
      </c>
      <c r="G14" s="3">
        <v>4</v>
      </c>
      <c r="H14" s="7" t="s">
        <v>1277</v>
      </c>
      <c r="I14" s="4" t="s">
        <v>38</v>
      </c>
      <c r="J14" s="4">
        <v>1790</v>
      </c>
      <c r="K14" s="4">
        <v>1790</v>
      </c>
      <c r="L14" s="5">
        <v>41807</v>
      </c>
      <c r="M14" s="4" t="s">
        <v>47</v>
      </c>
      <c r="N14" s="3" t="s">
        <v>40</v>
      </c>
      <c r="O14" s="18" t="s">
        <v>1278</v>
      </c>
      <c r="P14" s="3" t="s">
        <v>1279</v>
      </c>
      <c r="S14" s="9" t="str">
        <f t="shared" si="5"/>
        <v>女</v>
      </c>
      <c r="U14" s="28"/>
      <c r="V14" s="27"/>
      <c r="W14" s="27"/>
      <c r="X14" s="27"/>
      <c r="Y14" s="9" t="str">
        <f t="shared" si="6"/>
        <v>女</v>
      </c>
      <c r="Z14" s="9" t="str">
        <f t="shared" si="7"/>
        <v/>
      </c>
      <c r="AB14" s="31" t="str">
        <f t="shared" si="8"/>
        <v/>
      </c>
    </row>
    <row r="15" spans="1:28">
      <c r="A15" s="13"/>
      <c r="B15" s="14" t="s">
        <v>23</v>
      </c>
      <c r="C15" s="15" t="s">
        <v>1257</v>
      </c>
      <c r="D15" s="3" t="s">
        <v>1275</v>
      </c>
      <c r="E15" s="16" t="s">
        <v>1280</v>
      </c>
      <c r="F15" s="3">
        <v>1</v>
      </c>
      <c r="G15" s="3">
        <v>0</v>
      </c>
      <c r="H15" s="7" t="s">
        <v>1277</v>
      </c>
      <c r="I15" s="4" t="s">
        <v>38</v>
      </c>
      <c r="J15" s="4">
        <v>1790</v>
      </c>
      <c r="K15" s="4">
        <v>1790</v>
      </c>
      <c r="L15" s="5">
        <v>41807</v>
      </c>
      <c r="M15" s="4" t="s">
        <v>47</v>
      </c>
      <c r="N15" s="3" t="s">
        <v>40</v>
      </c>
      <c r="O15" s="18" t="s">
        <v>1281</v>
      </c>
      <c r="S15" s="9" t="str">
        <f t="shared" si="5"/>
        <v>男</v>
      </c>
      <c r="U15" s="25"/>
      <c r="V15" s="27"/>
      <c r="W15" s="27"/>
      <c r="X15" s="27"/>
      <c r="Y15" s="9" t="str">
        <f t="shared" si="6"/>
        <v>男</v>
      </c>
      <c r="Z15" s="9" t="str">
        <f t="shared" si="7"/>
        <v/>
      </c>
      <c r="AB15" s="31" t="str">
        <f t="shared" si="8"/>
        <v/>
      </c>
    </row>
    <row r="16" spans="1:28">
      <c r="A16" s="13"/>
      <c r="B16" s="14" t="s">
        <v>23</v>
      </c>
      <c r="C16" s="15" t="s">
        <v>1257</v>
      </c>
      <c r="D16" s="3" t="s">
        <v>1275</v>
      </c>
      <c r="E16" s="16" t="s">
        <v>1282</v>
      </c>
      <c r="F16" s="3">
        <v>1</v>
      </c>
      <c r="G16" s="3">
        <v>0</v>
      </c>
      <c r="H16" s="7" t="s">
        <v>1277</v>
      </c>
      <c r="I16" s="4" t="s">
        <v>38</v>
      </c>
      <c r="J16" s="4">
        <v>1790</v>
      </c>
      <c r="K16" s="4">
        <v>1790</v>
      </c>
      <c r="L16" s="5">
        <v>41807</v>
      </c>
      <c r="M16" s="4" t="s">
        <v>47</v>
      </c>
      <c r="N16" s="3" t="s">
        <v>40</v>
      </c>
      <c r="O16" s="18" t="s">
        <v>1283</v>
      </c>
      <c r="S16" s="9" t="str">
        <f t="shared" si="5"/>
        <v>男</v>
      </c>
      <c r="U16" s="25"/>
      <c r="V16" s="27"/>
      <c r="W16" s="27"/>
      <c r="X16" s="27"/>
      <c r="Y16" s="9" t="str">
        <f t="shared" si="6"/>
        <v>男</v>
      </c>
      <c r="Z16" s="9" t="str">
        <f t="shared" si="7"/>
        <v/>
      </c>
      <c r="AB16" s="31" t="str">
        <f t="shared" si="8"/>
        <v/>
      </c>
    </row>
    <row r="17" spans="1:28">
      <c r="A17" s="13"/>
      <c r="B17" s="14" t="s">
        <v>23</v>
      </c>
      <c r="C17" s="15" t="s">
        <v>1257</v>
      </c>
      <c r="D17" s="3" t="s">
        <v>1275</v>
      </c>
      <c r="E17" s="16" t="s">
        <v>1284</v>
      </c>
      <c r="F17" s="3">
        <v>1</v>
      </c>
      <c r="G17" s="3">
        <v>0</v>
      </c>
      <c r="H17" s="7" t="s">
        <v>1277</v>
      </c>
      <c r="I17" s="4" t="s">
        <v>38</v>
      </c>
      <c r="J17" s="4">
        <v>1790</v>
      </c>
      <c r="K17" s="4">
        <v>1790</v>
      </c>
      <c r="L17" s="5">
        <v>41807</v>
      </c>
      <c r="M17" s="4" t="s">
        <v>47</v>
      </c>
      <c r="N17" s="3" t="s">
        <v>40</v>
      </c>
      <c r="O17" s="18" t="s">
        <v>1285</v>
      </c>
      <c r="S17" s="9" t="str">
        <f t="shared" si="5"/>
        <v>女</v>
      </c>
      <c r="U17" s="25"/>
      <c r="V17" s="27"/>
      <c r="W17" s="27"/>
      <c r="X17" s="27"/>
      <c r="Y17" s="9" t="str">
        <f t="shared" si="6"/>
        <v>女</v>
      </c>
      <c r="Z17" s="9" t="str">
        <f t="shared" si="7"/>
        <v/>
      </c>
      <c r="AB17" s="31" t="str">
        <f t="shared" si="8"/>
        <v/>
      </c>
    </row>
    <row r="18" spans="1:28">
      <c r="A18" s="13"/>
      <c r="B18" s="14" t="s">
        <v>23</v>
      </c>
      <c r="C18" s="15" t="s">
        <v>1257</v>
      </c>
      <c r="D18" s="3" t="s">
        <v>1275</v>
      </c>
      <c r="E18" s="16" t="s">
        <v>1286</v>
      </c>
      <c r="F18" s="3">
        <v>1</v>
      </c>
      <c r="G18" s="3">
        <v>0</v>
      </c>
      <c r="H18" s="7" t="s">
        <v>1277</v>
      </c>
      <c r="I18" s="4" t="s">
        <v>38</v>
      </c>
      <c r="J18" s="4">
        <v>1790</v>
      </c>
      <c r="K18" s="4">
        <v>1790</v>
      </c>
      <c r="L18" s="5">
        <v>41807</v>
      </c>
      <c r="M18" s="4" t="s">
        <v>47</v>
      </c>
      <c r="N18" s="3" t="s">
        <v>40</v>
      </c>
      <c r="O18" s="18" t="s">
        <v>1287</v>
      </c>
      <c r="S18" s="9" t="str">
        <f t="shared" si="5"/>
        <v>男</v>
      </c>
      <c r="U18" s="25"/>
      <c r="V18" s="27"/>
      <c r="W18" s="27"/>
      <c r="X18" s="27"/>
      <c r="Y18" s="9" t="str">
        <f t="shared" si="6"/>
        <v>男</v>
      </c>
      <c r="Z18" s="9" t="str">
        <f t="shared" si="7"/>
        <v/>
      </c>
      <c r="AB18" s="31" t="str">
        <f t="shared" si="8"/>
        <v/>
      </c>
    </row>
    <row r="19" spans="1:28">
      <c r="A19" s="13"/>
      <c r="B19" s="14" t="s">
        <v>23</v>
      </c>
      <c r="C19" s="15" t="s">
        <v>1257</v>
      </c>
      <c r="D19" s="3" t="s">
        <v>1275</v>
      </c>
      <c r="E19" s="3" t="s">
        <v>1288</v>
      </c>
      <c r="F19" s="3">
        <v>1</v>
      </c>
      <c r="G19" s="3">
        <v>0</v>
      </c>
      <c r="H19" s="7" t="s">
        <v>1277</v>
      </c>
      <c r="I19" s="4" t="s">
        <v>38</v>
      </c>
      <c r="J19" s="4">
        <v>1790</v>
      </c>
      <c r="K19" s="4">
        <v>1790</v>
      </c>
      <c r="L19" s="5">
        <v>41807</v>
      </c>
      <c r="M19" s="4" t="s">
        <v>47</v>
      </c>
      <c r="N19" s="3" t="s">
        <v>40</v>
      </c>
      <c r="O19" s="7" t="s">
        <v>1289</v>
      </c>
      <c r="S19" s="9" t="str">
        <f t="shared" si="5"/>
        <v>女</v>
      </c>
      <c r="U19" s="28"/>
      <c r="V19" s="27"/>
      <c r="W19" s="27"/>
      <c r="X19" s="27"/>
      <c r="Y19" s="9" t="str">
        <f t="shared" si="6"/>
        <v>女</v>
      </c>
      <c r="Z19" s="9" t="str">
        <f t="shared" si="7"/>
        <v/>
      </c>
      <c r="AB19" s="31" t="str">
        <f t="shared" si="8"/>
        <v/>
      </c>
    </row>
    <row r="20" spans="1:28">
      <c r="A20" s="13"/>
      <c r="B20" s="14" t="s">
        <v>23</v>
      </c>
      <c r="C20" s="15" t="s">
        <v>1257</v>
      </c>
      <c r="D20" s="3" t="s">
        <v>1275</v>
      </c>
      <c r="E20" s="3" t="s">
        <v>1290</v>
      </c>
      <c r="F20" s="3">
        <v>1</v>
      </c>
      <c r="G20" s="3">
        <v>0</v>
      </c>
      <c r="H20" s="7" t="s">
        <v>1277</v>
      </c>
      <c r="I20" s="4" t="s">
        <v>38</v>
      </c>
      <c r="J20" s="4">
        <v>1790</v>
      </c>
      <c r="K20" s="4">
        <v>1790</v>
      </c>
      <c r="L20" s="5">
        <v>41807</v>
      </c>
      <c r="M20" s="4" t="s">
        <v>47</v>
      </c>
      <c r="N20" s="3" t="s">
        <v>40</v>
      </c>
      <c r="O20" s="7" t="s">
        <v>1291</v>
      </c>
      <c r="S20" s="9" t="str">
        <f t="shared" si="5"/>
        <v>男</v>
      </c>
      <c r="U20" s="28"/>
      <c r="V20" s="27"/>
      <c r="W20" s="27"/>
      <c r="X20" s="27"/>
      <c r="Y20" s="9" t="str">
        <f t="shared" si="6"/>
        <v>男</v>
      </c>
      <c r="Z20" s="9" t="str">
        <f t="shared" si="7"/>
        <v/>
      </c>
      <c r="AB20" s="31" t="str">
        <f t="shared" si="8"/>
        <v/>
      </c>
    </row>
    <row r="21" spans="1:28">
      <c r="A21" s="13"/>
      <c r="B21" s="14" t="s">
        <v>23</v>
      </c>
      <c r="C21" s="15" t="s">
        <v>1257</v>
      </c>
      <c r="D21" s="3" t="s">
        <v>1275</v>
      </c>
      <c r="E21" s="3" t="s">
        <v>1292</v>
      </c>
      <c r="F21" s="3">
        <v>1</v>
      </c>
      <c r="G21" s="3">
        <v>0</v>
      </c>
      <c r="H21" s="7" t="s">
        <v>1277</v>
      </c>
      <c r="I21" s="4" t="s">
        <v>38</v>
      </c>
      <c r="J21" s="4">
        <v>1790</v>
      </c>
      <c r="K21" s="4">
        <v>1790</v>
      </c>
      <c r="L21" s="5">
        <v>41807</v>
      </c>
      <c r="M21" s="4" t="s">
        <v>47</v>
      </c>
      <c r="N21" s="3" t="s">
        <v>40</v>
      </c>
      <c r="O21" s="7" t="s">
        <v>1293</v>
      </c>
      <c r="S21" s="9" t="str">
        <f t="shared" si="5"/>
        <v>男</v>
      </c>
      <c r="U21" s="28"/>
      <c r="V21" s="27"/>
      <c r="W21" s="27"/>
      <c r="X21" s="27"/>
      <c r="Y21" s="9" t="str">
        <f t="shared" si="6"/>
        <v>男</v>
      </c>
      <c r="Z21" s="9" t="str">
        <f t="shared" si="7"/>
        <v/>
      </c>
      <c r="AB21" s="31" t="str">
        <f t="shared" si="8"/>
        <v/>
      </c>
    </row>
    <row r="22" spans="1:28">
      <c r="A22" s="13"/>
      <c r="B22" s="14" t="s">
        <v>23</v>
      </c>
      <c r="C22" s="15" t="s">
        <v>1257</v>
      </c>
      <c r="D22" s="3" t="s">
        <v>1275</v>
      </c>
      <c r="E22" s="3" t="s">
        <v>1294</v>
      </c>
      <c r="F22" s="3">
        <v>1</v>
      </c>
      <c r="G22" s="3">
        <v>0</v>
      </c>
      <c r="H22" s="7" t="s">
        <v>1277</v>
      </c>
      <c r="I22" s="4" t="s">
        <v>38</v>
      </c>
      <c r="J22" s="4">
        <v>1790</v>
      </c>
      <c r="K22" s="4">
        <v>1790</v>
      </c>
      <c r="L22" s="5">
        <v>41807</v>
      </c>
      <c r="M22" s="4" t="s">
        <v>47</v>
      </c>
      <c r="N22" s="3" t="s">
        <v>40</v>
      </c>
      <c r="O22" s="7" t="s">
        <v>1295</v>
      </c>
      <c r="S22" s="9" t="str">
        <f t="shared" si="5"/>
        <v>女</v>
      </c>
      <c r="U22" s="28"/>
      <c r="V22" s="27"/>
      <c r="W22" s="27"/>
      <c r="X22" s="27"/>
      <c r="Y22" s="9" t="str">
        <f t="shared" si="6"/>
        <v>女</v>
      </c>
      <c r="Z22" s="9" t="str">
        <f t="shared" si="7"/>
        <v/>
      </c>
      <c r="AB22" s="31" t="str">
        <f t="shared" si="8"/>
        <v/>
      </c>
    </row>
    <row r="23" spans="1:28">
      <c r="A23" s="13"/>
      <c r="B23" s="14" t="s">
        <v>23</v>
      </c>
      <c r="C23" s="15" t="s">
        <v>1257</v>
      </c>
      <c r="D23" s="3" t="s">
        <v>1275</v>
      </c>
      <c r="E23" s="3" t="s">
        <v>1296</v>
      </c>
      <c r="F23" s="3">
        <v>1</v>
      </c>
      <c r="G23" s="3">
        <v>0</v>
      </c>
      <c r="H23" s="7" t="s">
        <v>1277</v>
      </c>
      <c r="I23" s="4" t="s">
        <v>38</v>
      </c>
      <c r="J23" s="4">
        <v>1790</v>
      </c>
      <c r="K23" s="4">
        <v>1790</v>
      </c>
      <c r="L23" s="5">
        <v>41807</v>
      </c>
      <c r="M23" s="4" t="s">
        <v>47</v>
      </c>
      <c r="N23" s="3" t="s">
        <v>40</v>
      </c>
      <c r="O23" s="7" t="s">
        <v>1297</v>
      </c>
      <c r="S23" s="9" t="str">
        <f t="shared" si="5"/>
        <v>男</v>
      </c>
      <c r="U23" s="28"/>
      <c r="V23" s="27"/>
      <c r="W23" s="27"/>
      <c r="X23" s="27"/>
      <c r="Y23" s="9" t="str">
        <f t="shared" si="6"/>
        <v>男</v>
      </c>
      <c r="Z23" s="9" t="str">
        <f t="shared" si="7"/>
        <v/>
      </c>
      <c r="AB23" s="31" t="str">
        <f t="shared" si="8"/>
        <v/>
      </c>
    </row>
    <row r="24" spans="1:28">
      <c r="A24" s="13"/>
      <c r="B24" s="14" t="s">
        <v>23</v>
      </c>
      <c r="C24" s="15" t="s">
        <v>1257</v>
      </c>
      <c r="D24" s="3" t="s">
        <v>1298</v>
      </c>
      <c r="E24" s="3" t="s">
        <v>1299</v>
      </c>
      <c r="F24" s="3">
        <v>1</v>
      </c>
      <c r="G24" s="3" t="s">
        <v>36</v>
      </c>
      <c r="H24" s="7" t="s">
        <v>1300</v>
      </c>
      <c r="I24" s="4" t="s">
        <v>78</v>
      </c>
      <c r="J24" s="4">
        <v>2000</v>
      </c>
      <c r="K24" s="4">
        <v>1580</v>
      </c>
      <c r="L24" s="5">
        <v>41807</v>
      </c>
      <c r="M24" s="4" t="s">
        <v>47</v>
      </c>
      <c r="N24" s="17" t="s">
        <v>147</v>
      </c>
      <c r="O24" s="18" t="s">
        <v>1301</v>
      </c>
      <c r="S24" s="9" t="str">
        <f t="shared" si="5"/>
        <v>女</v>
      </c>
      <c r="U24" s="28"/>
      <c r="V24" s="27"/>
      <c r="W24" s="27"/>
      <c r="X24" s="27"/>
      <c r="Y24" s="9" t="str">
        <f t="shared" si="6"/>
        <v>女</v>
      </c>
      <c r="Z24" s="9" t="str">
        <f t="shared" si="7"/>
        <v/>
      </c>
      <c r="AB24" s="31" t="str">
        <f t="shared" si="8"/>
        <v/>
      </c>
    </row>
    <row r="25" spans="1:28">
      <c r="A25" s="13"/>
      <c r="B25" s="14" t="s">
        <v>23</v>
      </c>
      <c r="C25" s="15" t="s">
        <v>1257</v>
      </c>
      <c r="D25" s="3" t="s">
        <v>1298</v>
      </c>
      <c r="E25" s="3" t="s">
        <v>1302</v>
      </c>
      <c r="F25" s="3">
        <v>1</v>
      </c>
      <c r="G25" s="3" t="s">
        <v>110</v>
      </c>
      <c r="H25" s="7" t="s">
        <v>1300</v>
      </c>
      <c r="I25" s="4" t="s">
        <v>78</v>
      </c>
      <c r="J25" s="4">
        <v>2000</v>
      </c>
      <c r="K25" s="4">
        <v>1580</v>
      </c>
      <c r="L25" s="5">
        <v>41807</v>
      </c>
      <c r="M25" s="4" t="s">
        <v>47</v>
      </c>
      <c r="N25" s="17" t="s">
        <v>147</v>
      </c>
      <c r="O25" s="7" t="s">
        <v>1303</v>
      </c>
      <c r="S25" s="9" t="str">
        <f t="shared" si="5"/>
        <v>男</v>
      </c>
      <c r="U25" s="28"/>
      <c r="V25" s="27"/>
      <c r="W25" s="27"/>
      <c r="X25" s="27"/>
      <c r="Y25" s="9" t="str">
        <f t="shared" si="6"/>
        <v>男</v>
      </c>
      <c r="Z25" s="9" t="str">
        <f t="shared" si="7"/>
        <v/>
      </c>
      <c r="AB25" s="31" t="str">
        <f t="shared" si="8"/>
        <v/>
      </c>
    </row>
    <row r="26" spans="1:28">
      <c r="A26" s="13"/>
      <c r="B26" s="14" t="s">
        <v>23</v>
      </c>
      <c r="C26" s="15" t="s">
        <v>1304</v>
      </c>
      <c r="D26" s="3" t="s">
        <v>1016</v>
      </c>
      <c r="E26" s="3" t="s">
        <v>1017</v>
      </c>
      <c r="F26" s="3">
        <v>1</v>
      </c>
      <c r="G26" s="3" t="s">
        <v>36</v>
      </c>
      <c r="H26" s="7" t="s">
        <v>1018</v>
      </c>
      <c r="I26" s="4" t="s">
        <v>146</v>
      </c>
      <c r="J26" s="4">
        <v>1790</v>
      </c>
      <c r="K26" s="4">
        <v>1790</v>
      </c>
      <c r="L26" s="5">
        <v>41808</v>
      </c>
      <c r="M26" s="4" t="s">
        <v>47</v>
      </c>
      <c r="N26" s="17" t="s">
        <v>121</v>
      </c>
      <c r="O26" s="7" t="s">
        <v>1019</v>
      </c>
      <c r="S26" s="9" t="str">
        <f t="shared" si="5"/>
        <v>女</v>
      </c>
      <c r="U26" s="28"/>
      <c r="V26" s="27"/>
      <c r="W26" s="27"/>
      <c r="X26" s="27"/>
      <c r="Y26" s="9" t="str">
        <f t="shared" si="6"/>
        <v>女</v>
      </c>
      <c r="Z26" s="9" t="str">
        <f t="shared" si="7"/>
        <v/>
      </c>
      <c r="AB26" s="31" t="str">
        <f t="shared" si="8"/>
        <v/>
      </c>
    </row>
    <row r="27" spans="1:28">
      <c r="A27" s="13"/>
      <c r="B27" s="14" t="s">
        <v>23</v>
      </c>
      <c r="C27" s="15" t="s">
        <v>1304</v>
      </c>
      <c r="D27" s="3" t="s">
        <v>1016</v>
      </c>
      <c r="E27" s="3" t="s">
        <v>1020</v>
      </c>
      <c r="F27" s="3">
        <v>1</v>
      </c>
      <c r="G27" s="3" t="s">
        <v>36</v>
      </c>
      <c r="H27" s="7" t="s">
        <v>1021</v>
      </c>
      <c r="I27" s="4" t="s">
        <v>146</v>
      </c>
      <c r="J27" s="4">
        <v>1790</v>
      </c>
      <c r="K27" s="4">
        <v>1790</v>
      </c>
      <c r="L27" s="5">
        <v>41808</v>
      </c>
      <c r="M27" s="4" t="s">
        <v>47</v>
      </c>
      <c r="N27" s="17" t="s">
        <v>121</v>
      </c>
      <c r="O27" s="7" t="s">
        <v>1022</v>
      </c>
      <c r="S27" s="9" t="str">
        <f t="shared" si="5"/>
        <v>女</v>
      </c>
      <c r="U27" s="28"/>
      <c r="V27" s="27"/>
      <c r="W27" s="27"/>
      <c r="X27" s="27"/>
      <c r="Y27" s="9" t="str">
        <f t="shared" si="6"/>
        <v>女</v>
      </c>
      <c r="Z27" s="9" t="str">
        <f t="shared" si="7"/>
        <v/>
      </c>
      <c r="AB27" s="31" t="str">
        <f t="shared" si="8"/>
        <v/>
      </c>
    </row>
    <row r="28" spans="1:28">
      <c r="A28" s="13"/>
      <c r="B28" s="14" t="s">
        <v>23</v>
      </c>
      <c r="C28" s="3" t="s">
        <v>1304</v>
      </c>
      <c r="D28" s="3" t="s">
        <v>1016</v>
      </c>
      <c r="E28" s="3" t="s">
        <v>1023</v>
      </c>
      <c r="F28" s="3">
        <v>1</v>
      </c>
      <c r="G28" s="3" t="s">
        <v>58</v>
      </c>
      <c r="H28" s="7" t="s">
        <v>1021</v>
      </c>
      <c r="I28" s="4" t="s">
        <v>146</v>
      </c>
      <c r="J28" s="4">
        <v>900</v>
      </c>
      <c r="K28" s="4">
        <v>900</v>
      </c>
      <c r="L28" s="5">
        <v>41808</v>
      </c>
      <c r="M28" s="4" t="s">
        <v>47</v>
      </c>
      <c r="N28" s="3" t="s">
        <v>121</v>
      </c>
      <c r="O28" s="7" t="s">
        <v>1024</v>
      </c>
      <c r="S28" s="9" t="str">
        <f t="shared" si="5"/>
        <v>男</v>
      </c>
      <c r="U28" s="28"/>
      <c r="V28" s="27"/>
      <c r="W28" s="27"/>
      <c r="X28" s="27"/>
      <c r="Y28" s="9" t="str">
        <f t="shared" si="6"/>
        <v>男</v>
      </c>
      <c r="Z28" s="9" t="str">
        <f t="shared" si="7"/>
        <v/>
      </c>
      <c r="AB28" s="31" t="str">
        <f t="shared" si="8"/>
        <v/>
      </c>
    </row>
    <row r="29" spans="1:28">
      <c r="A29" s="13"/>
      <c r="B29" s="14" t="s">
        <v>23</v>
      </c>
      <c r="C29" s="3" t="s">
        <v>1257</v>
      </c>
      <c r="D29" s="3" t="s">
        <v>1305</v>
      </c>
      <c r="E29" s="3" t="s">
        <v>1306</v>
      </c>
      <c r="F29" s="3">
        <v>1</v>
      </c>
      <c r="G29" s="3">
        <v>2</v>
      </c>
      <c r="H29" s="7" t="s">
        <v>1307</v>
      </c>
      <c r="I29" s="4" t="s">
        <v>78</v>
      </c>
      <c r="J29" s="4">
        <v>1790</v>
      </c>
      <c r="K29" s="4">
        <v>1790</v>
      </c>
      <c r="L29" s="5">
        <v>41809</v>
      </c>
      <c r="M29" s="4" t="s">
        <v>47</v>
      </c>
      <c r="N29" s="3" t="s">
        <v>55</v>
      </c>
      <c r="O29" s="7" t="s">
        <v>1308</v>
      </c>
      <c r="S29" s="9" t="str">
        <f t="shared" si="5"/>
        <v>男</v>
      </c>
      <c r="U29" s="28"/>
      <c r="V29" s="27"/>
      <c r="W29" s="27"/>
      <c r="X29" s="27"/>
      <c r="Y29" s="9" t="str">
        <f t="shared" si="6"/>
        <v>男</v>
      </c>
      <c r="Z29" s="9" t="str">
        <f t="shared" si="7"/>
        <v/>
      </c>
      <c r="AB29" s="31" t="str">
        <f t="shared" si="8"/>
        <v/>
      </c>
    </row>
    <row r="30" spans="1:28">
      <c r="A30" s="13"/>
      <c r="B30" s="14" t="s">
        <v>23</v>
      </c>
      <c r="C30" s="15" t="s">
        <v>1257</v>
      </c>
      <c r="D30" s="3" t="s">
        <v>1305</v>
      </c>
      <c r="E30" s="3" t="s">
        <v>1309</v>
      </c>
      <c r="F30" s="3">
        <v>1</v>
      </c>
      <c r="G30" s="3">
        <v>0</v>
      </c>
      <c r="H30" s="7" t="s">
        <v>1307</v>
      </c>
      <c r="I30" s="4" t="s">
        <v>78</v>
      </c>
      <c r="J30" s="4">
        <v>1790</v>
      </c>
      <c r="K30" s="4">
        <v>1790</v>
      </c>
      <c r="L30" s="5">
        <v>41809</v>
      </c>
      <c r="M30" s="4" t="s">
        <v>47</v>
      </c>
      <c r="N30" s="3" t="s">
        <v>55</v>
      </c>
      <c r="O30" s="7" t="s">
        <v>1310</v>
      </c>
      <c r="S30" s="9" t="str">
        <f t="shared" si="5"/>
        <v>女</v>
      </c>
      <c r="U30" s="28"/>
      <c r="V30" s="27"/>
      <c r="W30" s="27"/>
      <c r="X30" s="27"/>
      <c r="Y30" s="9" t="str">
        <f t="shared" si="6"/>
        <v>女</v>
      </c>
      <c r="Z30" s="9" t="str">
        <f t="shared" si="7"/>
        <v/>
      </c>
      <c r="AB30" s="31" t="str">
        <f t="shared" si="8"/>
        <v/>
      </c>
    </row>
    <row r="31" spans="1:28">
      <c r="A31" s="13"/>
      <c r="B31" s="14" t="s">
        <v>23</v>
      </c>
      <c r="C31" s="15" t="s">
        <v>1257</v>
      </c>
      <c r="D31" s="3" t="s">
        <v>1305</v>
      </c>
      <c r="E31" s="3" t="s">
        <v>1311</v>
      </c>
      <c r="F31" s="3">
        <v>1</v>
      </c>
      <c r="G31" s="3">
        <v>0</v>
      </c>
      <c r="H31" s="7" t="s">
        <v>1307</v>
      </c>
      <c r="I31" s="4" t="s">
        <v>78</v>
      </c>
      <c r="J31" s="4">
        <v>1790</v>
      </c>
      <c r="K31" s="4">
        <v>1790</v>
      </c>
      <c r="L31" s="5">
        <v>41809</v>
      </c>
      <c r="M31" s="4" t="s">
        <v>47</v>
      </c>
      <c r="N31" s="3" t="s">
        <v>55</v>
      </c>
      <c r="O31" s="7" t="s">
        <v>1312</v>
      </c>
      <c r="S31" s="9" t="str">
        <f t="shared" si="5"/>
        <v>??</v>
      </c>
      <c r="U31" s="28"/>
      <c r="V31" s="27"/>
      <c r="W31" s="27"/>
      <c r="X31" s="27"/>
      <c r="Y31" s="9">
        <f t="shared" si="6"/>
        <v>0</v>
      </c>
      <c r="Z31" s="9" t="str">
        <f t="shared" si="7"/>
        <v/>
      </c>
      <c r="AB31" s="31" t="str">
        <f t="shared" si="8"/>
        <v/>
      </c>
    </row>
    <row r="32" spans="1:28">
      <c r="A32" s="13"/>
      <c r="B32" s="14" t="s">
        <v>23</v>
      </c>
      <c r="C32" s="15" t="s">
        <v>1257</v>
      </c>
      <c r="D32" s="3" t="s">
        <v>1305</v>
      </c>
      <c r="E32" s="3" t="s">
        <v>1313</v>
      </c>
      <c r="F32" s="3">
        <v>1</v>
      </c>
      <c r="G32" s="3">
        <v>0</v>
      </c>
      <c r="H32" s="7" t="s">
        <v>1307</v>
      </c>
      <c r="I32" s="4" t="s">
        <v>78</v>
      </c>
      <c r="J32" s="4">
        <v>1790</v>
      </c>
      <c r="K32" s="4">
        <v>1790</v>
      </c>
      <c r="L32" s="5">
        <v>41809</v>
      </c>
      <c r="M32" s="4" t="s">
        <v>47</v>
      </c>
      <c r="N32" s="3" t="s">
        <v>55</v>
      </c>
      <c r="O32" s="7" t="s">
        <v>1314</v>
      </c>
      <c r="S32" s="9" t="str">
        <f t="shared" si="5"/>
        <v>??</v>
      </c>
      <c r="U32" s="28"/>
      <c r="V32" s="27"/>
      <c r="W32" s="27"/>
      <c r="X32" s="27"/>
      <c r="Y32" s="9">
        <f t="shared" si="6"/>
        <v>0</v>
      </c>
      <c r="Z32" s="9" t="str">
        <f t="shared" si="7"/>
        <v/>
      </c>
      <c r="AB32" s="31" t="str">
        <f t="shared" si="8"/>
        <v/>
      </c>
    </row>
    <row r="33" spans="1:28">
      <c r="A33" s="13"/>
      <c r="B33" s="14" t="s">
        <v>23</v>
      </c>
      <c r="C33" s="15" t="s">
        <v>1246</v>
      </c>
      <c r="D33" s="3" t="s">
        <v>1315</v>
      </c>
      <c r="E33" s="3" t="s">
        <v>1316</v>
      </c>
      <c r="F33" s="3">
        <v>1</v>
      </c>
      <c r="G33" s="3" t="s">
        <v>36</v>
      </c>
      <c r="H33" s="7" t="s">
        <v>1317</v>
      </c>
      <c r="I33" s="4" t="s">
        <v>38</v>
      </c>
      <c r="J33" s="4">
        <v>1790</v>
      </c>
      <c r="K33" s="4">
        <v>1790</v>
      </c>
      <c r="L33" s="5">
        <v>41810</v>
      </c>
      <c r="M33" s="4" t="s">
        <v>47</v>
      </c>
      <c r="N33" s="3" t="s">
        <v>1261</v>
      </c>
      <c r="O33" s="7" t="s">
        <v>1318</v>
      </c>
      <c r="P33" s="3" t="s">
        <v>1319</v>
      </c>
      <c r="S33" s="9" t="str">
        <f t="shared" si="5"/>
        <v>女</v>
      </c>
      <c r="U33" s="28"/>
      <c r="V33" s="27"/>
      <c r="W33" s="27"/>
      <c r="X33" s="27"/>
      <c r="Y33" s="9" t="str">
        <f t="shared" si="6"/>
        <v>女</v>
      </c>
      <c r="Z33" s="9" t="str">
        <f t="shared" si="7"/>
        <v/>
      </c>
      <c r="AB33" s="31" t="str">
        <f t="shared" si="8"/>
        <v/>
      </c>
    </row>
    <row r="34" spans="1:28">
      <c r="A34" s="13"/>
      <c r="B34" s="14" t="s">
        <v>23</v>
      </c>
      <c r="C34" s="15" t="s">
        <v>1246</v>
      </c>
      <c r="D34" s="3" t="s">
        <v>1315</v>
      </c>
      <c r="E34" s="3" t="s">
        <v>1320</v>
      </c>
      <c r="F34" s="3">
        <v>1</v>
      </c>
      <c r="G34" s="3" t="s">
        <v>110</v>
      </c>
      <c r="H34" s="7" t="s">
        <v>1317</v>
      </c>
      <c r="I34" s="4" t="s">
        <v>38</v>
      </c>
      <c r="J34" s="4">
        <v>1790</v>
      </c>
      <c r="K34" s="4">
        <v>1790</v>
      </c>
      <c r="L34" s="5">
        <v>41810</v>
      </c>
      <c r="M34" s="4" t="s">
        <v>47</v>
      </c>
      <c r="N34" s="3" t="s">
        <v>1261</v>
      </c>
      <c r="O34" s="7" t="s">
        <v>1321</v>
      </c>
      <c r="S34" s="9" t="str">
        <f t="shared" si="5"/>
        <v>男</v>
      </c>
      <c r="U34" s="28"/>
      <c r="V34" s="27"/>
      <c r="W34" s="27"/>
      <c r="X34" s="27"/>
      <c r="Y34" s="9" t="str">
        <f t="shared" si="6"/>
        <v>男</v>
      </c>
      <c r="Z34" s="9" t="str">
        <f t="shared" si="7"/>
        <v/>
      </c>
      <c r="AB34" s="31" t="str">
        <f t="shared" si="8"/>
        <v/>
      </c>
    </row>
    <row r="35" spans="1:28">
      <c r="A35" s="13"/>
      <c r="B35" s="14" t="s">
        <v>23</v>
      </c>
      <c r="C35" s="15" t="s">
        <v>1322</v>
      </c>
      <c r="D35" s="3" t="s">
        <v>1323</v>
      </c>
      <c r="E35" s="3" t="s">
        <v>1324</v>
      </c>
      <c r="F35" s="3">
        <v>1</v>
      </c>
      <c r="G35" s="3" t="s">
        <v>36</v>
      </c>
      <c r="H35" s="7" t="s">
        <v>1325</v>
      </c>
      <c r="I35" s="4" t="s">
        <v>38</v>
      </c>
      <c r="J35" s="4">
        <v>1790</v>
      </c>
      <c r="K35" s="4">
        <v>1790</v>
      </c>
      <c r="L35" s="5">
        <v>41810</v>
      </c>
      <c r="M35" s="4" t="s">
        <v>47</v>
      </c>
      <c r="N35" s="3" t="s">
        <v>543</v>
      </c>
      <c r="O35" s="7" t="s">
        <v>1326</v>
      </c>
      <c r="S35" s="9" t="str">
        <f t="shared" si="5"/>
        <v>女</v>
      </c>
      <c r="U35" s="28"/>
      <c r="V35" s="27"/>
      <c r="W35" s="27"/>
      <c r="X35" s="27"/>
      <c r="Y35" s="9" t="str">
        <f t="shared" si="6"/>
        <v>女</v>
      </c>
      <c r="Z35" s="9" t="str">
        <f t="shared" si="7"/>
        <v/>
      </c>
      <c r="AB35" s="31" t="str">
        <f t="shared" si="8"/>
        <v/>
      </c>
    </row>
    <row r="36" spans="1:28">
      <c r="A36" s="13"/>
      <c r="B36" s="14" t="s">
        <v>23</v>
      </c>
      <c r="C36" s="15" t="s">
        <v>1238</v>
      </c>
      <c r="D36" s="3" t="s">
        <v>34</v>
      </c>
      <c r="E36" s="3" t="s">
        <v>35</v>
      </c>
      <c r="F36" s="3">
        <v>1</v>
      </c>
      <c r="G36" s="3" t="s">
        <v>36</v>
      </c>
      <c r="H36" s="7" t="s">
        <v>37</v>
      </c>
      <c r="I36" s="4" t="s">
        <v>38</v>
      </c>
      <c r="J36" s="4">
        <v>1790</v>
      </c>
      <c r="K36" s="4">
        <v>1790</v>
      </c>
      <c r="L36" s="5">
        <v>41810</v>
      </c>
      <c r="M36" s="4" t="s">
        <v>39</v>
      </c>
      <c r="N36" s="3" t="s">
        <v>40</v>
      </c>
      <c r="O36" s="7" t="s">
        <v>41</v>
      </c>
      <c r="S36" s="9" t="str">
        <f t="shared" si="5"/>
        <v>女</v>
      </c>
      <c r="U36" s="28"/>
      <c r="V36" s="27"/>
      <c r="W36" s="27"/>
      <c r="X36" s="27"/>
      <c r="Y36" s="9" t="str">
        <f t="shared" si="6"/>
        <v>女</v>
      </c>
      <c r="Z36" s="9" t="str">
        <f t="shared" ref="Z36:Z43" si="9">IF(AND(COUNTIF(AB:AB,AB:AB)=1,X36=""),IF(OR(LEN(O36)=15,LEN(O36)=18),IF(LEN(O36)=15,IF(MOD(VALUE(RIGHT(O36,3)),2)=0,"女","男"),IF(LEN(O36)=18,IF(MOD(VALUE(MID(O36,15,3)),2)=0,"女","男"))),IF(AND(O36="",U36=""),"??",U36)),"")</f>
        <v/>
      </c>
      <c r="AB36" s="31" t="str">
        <f t="shared" si="8"/>
        <v/>
      </c>
    </row>
    <row r="37" spans="1:28">
      <c r="A37" s="13"/>
      <c r="B37" s="14" t="s">
        <v>23</v>
      </c>
      <c r="C37" s="15" t="s">
        <v>1238</v>
      </c>
      <c r="D37" s="17" t="s">
        <v>34</v>
      </c>
      <c r="E37" s="17" t="s">
        <v>42</v>
      </c>
      <c r="F37" s="3">
        <v>1</v>
      </c>
      <c r="G37" s="3" t="s">
        <v>36</v>
      </c>
      <c r="H37" s="7" t="s">
        <v>37</v>
      </c>
      <c r="I37" s="4" t="s">
        <v>38</v>
      </c>
      <c r="J37" s="4">
        <v>1790</v>
      </c>
      <c r="K37" s="4">
        <v>1790</v>
      </c>
      <c r="L37" s="5">
        <v>41810</v>
      </c>
      <c r="M37" s="4" t="s">
        <v>39</v>
      </c>
      <c r="N37" s="3" t="s">
        <v>40</v>
      </c>
      <c r="O37" s="7" t="s">
        <v>43</v>
      </c>
      <c r="S37" s="9" t="str">
        <f t="shared" ref="S37:S43" si="10">IF(O37&lt;&gt;"",IF(OR(LEN(O37)=15,LEN(O37)=18),IF(LEN(O37)=15,IF(MOD(VALUE(RIGHT(O37,3)),2)=0,"女","男"),IF(LEN(O37)=18,IF(MOD(VALUE(MID(O37,15,3)),2)=0,"女","男"))),"??"),"")</f>
        <v>女</v>
      </c>
      <c r="U37" s="29"/>
      <c r="V37" s="27"/>
      <c r="W37" s="27"/>
      <c r="X37" s="27"/>
      <c r="Y37" s="9" t="str">
        <f t="shared" ref="Y37:Y43" si="11">IF(AND(AB37="",C37&lt;&gt;""),IF(OR(LEN(O37)=15,LEN(O37)=18),IF(LEN(O37)=15,IF(MOD(VALUE(RIGHT(O37,3)),2)=0,"女","男"),IF(LEN(O37)=18,IF(MOD(VALUE(MID(O37,15,3)),2)=0,"女","男"))),IF(AND(O37="",U37=""),"??",U37)),"")</f>
        <v>女</v>
      </c>
      <c r="Z37" s="9" t="str">
        <f t="shared" si="9"/>
        <v/>
      </c>
      <c r="AB37" s="31" t="str">
        <f t="shared" ref="AB37:AB43" si="12">IF(V37&lt;&gt;"",C37&amp;V37,"")</f>
        <v/>
      </c>
    </row>
    <row r="38" spans="1:28">
      <c r="A38" s="13"/>
      <c r="B38" s="14" t="s">
        <v>23</v>
      </c>
      <c r="C38" s="15" t="s">
        <v>1327</v>
      </c>
      <c r="D38" s="17" t="s">
        <v>1328</v>
      </c>
      <c r="E38" s="3" t="s">
        <v>1329</v>
      </c>
      <c r="F38" s="3">
        <v>1</v>
      </c>
      <c r="G38" s="3" t="s">
        <v>36</v>
      </c>
      <c r="H38" s="7" t="s">
        <v>1330</v>
      </c>
      <c r="I38" s="4" t="s">
        <v>38</v>
      </c>
      <c r="J38" s="4">
        <v>1790</v>
      </c>
      <c r="K38" s="4">
        <v>1790</v>
      </c>
      <c r="L38" s="5">
        <v>41811</v>
      </c>
      <c r="M38" s="4" t="s">
        <v>47</v>
      </c>
      <c r="N38" s="3" t="s">
        <v>185</v>
      </c>
      <c r="O38" s="7" t="s">
        <v>1331</v>
      </c>
      <c r="S38" s="9" t="str">
        <f t="shared" si="10"/>
        <v>女</v>
      </c>
      <c r="U38" s="28"/>
      <c r="V38" s="27"/>
      <c r="W38" s="27"/>
      <c r="X38" s="27"/>
      <c r="Y38" s="9" t="str">
        <f t="shared" si="11"/>
        <v>女</v>
      </c>
      <c r="Z38" s="9" t="str">
        <f t="shared" si="9"/>
        <v/>
      </c>
      <c r="AB38" s="31" t="str">
        <f t="shared" si="12"/>
        <v/>
      </c>
    </row>
    <row r="39" spans="1:28">
      <c r="A39" s="13"/>
      <c r="B39" s="14" t="s">
        <v>23</v>
      </c>
      <c r="C39" s="3" t="s">
        <v>1332</v>
      </c>
      <c r="D39" s="17" t="s">
        <v>1333</v>
      </c>
      <c r="E39" s="3" t="s">
        <v>1334</v>
      </c>
      <c r="F39" s="3">
        <v>1</v>
      </c>
      <c r="G39" s="3" t="s">
        <v>36</v>
      </c>
      <c r="H39" s="7" t="s">
        <v>1335</v>
      </c>
      <c r="I39" s="4" t="s">
        <v>38</v>
      </c>
      <c r="J39" s="4">
        <v>3580</v>
      </c>
      <c r="K39" s="4">
        <v>0</v>
      </c>
      <c r="L39" s="5">
        <v>41812</v>
      </c>
      <c r="M39" s="4" t="s">
        <v>47</v>
      </c>
      <c r="N39" s="3" t="s">
        <v>915</v>
      </c>
      <c r="O39" s="7" t="s">
        <v>1336</v>
      </c>
      <c r="P39" s="16" t="s">
        <v>1337</v>
      </c>
      <c r="S39" s="9" t="str">
        <f t="shared" si="10"/>
        <v>女</v>
      </c>
      <c r="U39" s="28"/>
      <c r="V39" s="27"/>
      <c r="W39" s="27"/>
      <c r="X39" s="27"/>
      <c r="Y39" s="9" t="str">
        <f t="shared" si="11"/>
        <v>女</v>
      </c>
      <c r="Z39" s="9" t="str">
        <f t="shared" si="9"/>
        <v/>
      </c>
      <c r="AB39" s="31" t="str">
        <f t="shared" si="12"/>
        <v/>
      </c>
    </row>
    <row r="40" spans="1:28">
      <c r="A40" s="13"/>
      <c r="B40" s="14" t="s">
        <v>23</v>
      </c>
      <c r="C40" s="3" t="s">
        <v>1332</v>
      </c>
      <c r="D40" s="17" t="s">
        <v>1333</v>
      </c>
      <c r="E40" s="3" t="s">
        <v>1338</v>
      </c>
      <c r="F40" s="3">
        <v>1</v>
      </c>
      <c r="G40" s="3" t="s">
        <v>58</v>
      </c>
      <c r="H40" s="7" t="s">
        <v>1335</v>
      </c>
      <c r="I40" s="4" t="s">
        <v>38</v>
      </c>
      <c r="J40" s="4">
        <v>1800</v>
      </c>
      <c r="K40" s="4">
        <v>0</v>
      </c>
      <c r="L40" s="5">
        <v>41812</v>
      </c>
      <c r="M40" s="4" t="s">
        <v>47</v>
      </c>
      <c r="N40" s="3" t="s">
        <v>915</v>
      </c>
      <c r="O40" s="7" t="s">
        <v>1339</v>
      </c>
      <c r="S40" s="9" t="str">
        <f t="shared" si="10"/>
        <v>女</v>
      </c>
      <c r="U40" s="28"/>
      <c r="V40" s="27"/>
      <c r="W40" s="27"/>
      <c r="X40" s="27"/>
      <c r="Y40" s="9" t="str">
        <f t="shared" si="11"/>
        <v>女</v>
      </c>
      <c r="Z40" s="9" t="str">
        <f t="shared" si="9"/>
        <v/>
      </c>
      <c r="AB40" s="31" t="str">
        <f t="shared" si="12"/>
        <v/>
      </c>
    </row>
    <row r="41" spans="1:28">
      <c r="A41" s="13"/>
      <c r="B41" s="14" t="s">
        <v>23</v>
      </c>
      <c r="C41" s="3" t="s">
        <v>1327</v>
      </c>
      <c r="D41" s="17" t="s">
        <v>1340</v>
      </c>
      <c r="E41" s="3" t="s">
        <v>1340</v>
      </c>
      <c r="F41" s="3">
        <v>1</v>
      </c>
      <c r="G41" s="3" t="s">
        <v>36</v>
      </c>
      <c r="H41" s="7" t="s">
        <v>1341</v>
      </c>
      <c r="I41" s="4" t="s">
        <v>78</v>
      </c>
      <c r="J41" s="4">
        <v>1790</v>
      </c>
      <c r="K41" s="4">
        <v>1790</v>
      </c>
      <c r="L41" s="5">
        <v>41813</v>
      </c>
      <c r="M41" s="4">
        <v>8264</v>
      </c>
      <c r="N41" s="3" t="s">
        <v>543</v>
      </c>
      <c r="O41" s="7" t="s">
        <v>1342</v>
      </c>
      <c r="S41" s="9" t="str">
        <f t="shared" si="10"/>
        <v>女</v>
      </c>
      <c r="U41" s="28"/>
      <c r="V41" s="27"/>
      <c r="W41" s="27"/>
      <c r="X41" s="27"/>
      <c r="Y41" s="9" t="str">
        <f t="shared" si="11"/>
        <v>女</v>
      </c>
      <c r="Z41" s="9" t="str">
        <f t="shared" si="9"/>
        <v/>
      </c>
      <c r="AB41" s="31" t="str">
        <f t="shared" si="12"/>
        <v/>
      </c>
    </row>
    <row r="42" spans="1:28">
      <c r="A42" s="13"/>
      <c r="B42" s="14" t="s">
        <v>23</v>
      </c>
      <c r="C42" s="3" t="s">
        <v>1327</v>
      </c>
      <c r="D42" s="17" t="s">
        <v>1340</v>
      </c>
      <c r="E42" s="3" t="s">
        <v>1343</v>
      </c>
      <c r="F42" s="3">
        <v>1</v>
      </c>
      <c r="G42" s="3" t="s">
        <v>36</v>
      </c>
      <c r="H42" s="7" t="s">
        <v>1341</v>
      </c>
      <c r="I42" s="4" t="s">
        <v>78</v>
      </c>
      <c r="J42" s="4">
        <v>1790</v>
      </c>
      <c r="K42" s="4">
        <v>1790</v>
      </c>
      <c r="L42" s="5">
        <v>41813</v>
      </c>
      <c r="M42" s="4">
        <v>8264</v>
      </c>
      <c r="N42" s="3" t="s">
        <v>543</v>
      </c>
      <c r="O42" s="7" t="s">
        <v>1344</v>
      </c>
      <c r="S42" s="9" t="str">
        <f t="shared" si="10"/>
        <v>女</v>
      </c>
      <c r="U42" s="28"/>
      <c r="V42" s="27"/>
      <c r="W42" s="27"/>
      <c r="X42" s="27"/>
      <c r="Y42" s="9" t="str">
        <f t="shared" si="11"/>
        <v>女</v>
      </c>
      <c r="Z42" s="9" t="str">
        <f t="shared" si="9"/>
        <v/>
      </c>
      <c r="AB42" s="31" t="str">
        <f t="shared" si="12"/>
        <v/>
      </c>
    </row>
    <row r="43" spans="1:28">
      <c r="A43" s="13"/>
      <c r="B43" s="14" t="s">
        <v>23</v>
      </c>
      <c r="C43" s="3" t="s">
        <v>1327</v>
      </c>
      <c r="D43" s="17" t="s">
        <v>1340</v>
      </c>
      <c r="E43" s="3" t="s">
        <v>1345</v>
      </c>
      <c r="F43" s="3">
        <v>1</v>
      </c>
      <c r="G43" s="3" t="s">
        <v>36</v>
      </c>
      <c r="H43" s="7" t="s">
        <v>1341</v>
      </c>
      <c r="I43" s="4" t="s">
        <v>78</v>
      </c>
      <c r="J43" s="4">
        <v>1790</v>
      </c>
      <c r="K43" s="4">
        <v>1790</v>
      </c>
      <c r="L43" s="5">
        <v>41813</v>
      </c>
      <c r="M43" s="4">
        <v>8264</v>
      </c>
      <c r="N43" s="3" t="s">
        <v>543</v>
      </c>
      <c r="O43" s="7" t="s">
        <v>1346</v>
      </c>
      <c r="S43" s="9" t="str">
        <f t="shared" si="10"/>
        <v>女</v>
      </c>
      <c r="U43" s="28"/>
      <c r="V43" s="27"/>
      <c r="W43" s="27"/>
      <c r="X43" s="27"/>
      <c r="Y43" s="9" t="str">
        <f t="shared" si="11"/>
        <v>女</v>
      </c>
      <c r="Z43" s="9" t="str">
        <f t="shared" si="9"/>
        <v/>
      </c>
      <c r="AB43" s="31" t="str">
        <f t="shared" si="12"/>
        <v/>
      </c>
    </row>
    <row r="44" spans="1:28">
      <c r="A44" s="13"/>
      <c r="B44" s="14" t="s">
        <v>23</v>
      </c>
      <c r="C44" s="3" t="s">
        <v>1327</v>
      </c>
      <c r="D44" s="17" t="s">
        <v>1340</v>
      </c>
      <c r="E44" s="3" t="s">
        <v>1347</v>
      </c>
      <c r="F44" s="3">
        <v>1</v>
      </c>
      <c r="G44" s="3" t="s">
        <v>36</v>
      </c>
      <c r="H44" s="7" t="s">
        <v>1341</v>
      </c>
      <c r="I44" s="4" t="s">
        <v>78</v>
      </c>
      <c r="J44" s="4">
        <v>1790</v>
      </c>
      <c r="K44" s="4">
        <v>1790</v>
      </c>
      <c r="L44" s="5">
        <v>41813</v>
      </c>
      <c r="M44" s="4">
        <v>8264</v>
      </c>
      <c r="N44" s="3" t="s">
        <v>543</v>
      </c>
      <c r="O44" s="7" t="s">
        <v>1348</v>
      </c>
      <c r="S44" s="9" t="str">
        <f t="shared" ref="S44:S67" si="13">IF(O44&lt;&gt;"",IF(OR(LEN(O44)=15,LEN(O44)=18),IF(LEN(O44)=15,IF(MOD(VALUE(RIGHT(O44,3)),2)=0,"女","男"),IF(LEN(O44)=18,IF(MOD(VALUE(MID(O44,15,3)),2)=0,"女","男"))),"??"),"")</f>
        <v>女</v>
      </c>
      <c r="U44" s="28"/>
      <c r="V44" s="27"/>
      <c r="W44" s="27"/>
      <c r="X44" s="27"/>
      <c r="Y44" s="9" t="str">
        <f t="shared" ref="Y44:Y66" si="14">IF(AND(AB44="",C44&lt;&gt;""),IF(OR(LEN(O44)=15,LEN(O44)=18),IF(LEN(O44)=15,IF(MOD(VALUE(RIGHT(O44,3)),2)=0,"女","男"),IF(LEN(O44)=18,IF(MOD(VALUE(MID(O44,15,3)),2)=0,"女","男"))),IF(AND(O44="",U44=""),"??",U44)),"")</f>
        <v>女</v>
      </c>
      <c r="Z44" s="9" t="str">
        <f t="shared" ref="Z44:Z66" si="15">IF(AND(COUNTIF(AB:AB,AB:AB)=1,X44=""),IF(OR(LEN(O44)=15,LEN(O44)=18),IF(LEN(O44)=15,IF(MOD(VALUE(RIGHT(O44,3)),2)=0,"女","男"),IF(LEN(O44)=18,IF(MOD(VALUE(MID(O44,15,3)),2)=0,"女","男"))),IF(AND(O44="",U44=""),"??",U44)),"")</f>
        <v/>
      </c>
      <c r="AB44" s="31" t="str">
        <f t="shared" ref="AB44:AB66" si="16">IF(V44&lt;&gt;"",C44&amp;V44,"")</f>
        <v/>
      </c>
    </row>
    <row r="45" spans="1:28">
      <c r="A45" s="13"/>
      <c r="B45" s="14" t="s">
        <v>23</v>
      </c>
      <c r="C45" s="15" t="s">
        <v>1349</v>
      </c>
      <c r="D45" s="3" t="s">
        <v>1350</v>
      </c>
      <c r="E45" s="3" t="s">
        <v>1351</v>
      </c>
      <c r="F45" s="3">
        <v>1</v>
      </c>
      <c r="G45" s="3">
        <v>1</v>
      </c>
      <c r="H45" s="7" t="s">
        <v>1352</v>
      </c>
      <c r="I45" s="4" t="s">
        <v>38</v>
      </c>
      <c r="J45" s="4">
        <v>1790</v>
      </c>
      <c r="K45" s="4">
        <v>1790</v>
      </c>
      <c r="L45" s="5">
        <v>41813</v>
      </c>
      <c r="M45" s="4" t="s">
        <v>47</v>
      </c>
      <c r="N45" s="3" t="s">
        <v>147</v>
      </c>
      <c r="O45" s="7" t="s">
        <v>1353</v>
      </c>
      <c r="S45" s="9" t="str">
        <f t="shared" si="13"/>
        <v>男</v>
      </c>
      <c r="U45" s="28"/>
      <c r="V45" s="27">
        <v>6</v>
      </c>
      <c r="W45" s="27"/>
      <c r="X45" s="27"/>
      <c r="Y45" s="9" t="str">
        <f t="shared" si="14"/>
        <v/>
      </c>
      <c r="Z45" s="9" t="str">
        <f t="shared" si="15"/>
        <v/>
      </c>
      <c r="AB45" s="31" t="str">
        <f t="shared" si="16"/>
        <v>第10期：07月08日-07月16日6</v>
      </c>
    </row>
    <row r="46" spans="1:28">
      <c r="A46" s="13"/>
      <c r="B46" s="14" t="s">
        <v>23</v>
      </c>
      <c r="C46" s="15" t="s">
        <v>1349</v>
      </c>
      <c r="D46" s="3" t="s">
        <v>1350</v>
      </c>
      <c r="E46" s="3" t="s">
        <v>1354</v>
      </c>
      <c r="F46" s="3">
        <v>1</v>
      </c>
      <c r="G46" s="3">
        <v>0</v>
      </c>
      <c r="H46" s="7" t="s">
        <v>1352</v>
      </c>
      <c r="I46" s="4" t="s">
        <v>38</v>
      </c>
      <c r="J46" s="4">
        <v>1790</v>
      </c>
      <c r="K46" s="4">
        <v>1790</v>
      </c>
      <c r="L46" s="5">
        <v>41813</v>
      </c>
      <c r="M46" s="4" t="s">
        <v>47</v>
      </c>
      <c r="N46" s="3" t="s">
        <v>147</v>
      </c>
      <c r="O46" s="7" t="s">
        <v>1355</v>
      </c>
      <c r="S46" s="9" t="str">
        <f t="shared" si="13"/>
        <v>女</v>
      </c>
      <c r="U46" s="28"/>
      <c r="V46" s="27">
        <v>6</v>
      </c>
      <c r="W46" s="27"/>
      <c r="X46" s="27"/>
      <c r="Y46" s="9" t="str">
        <f t="shared" si="14"/>
        <v/>
      </c>
      <c r="Z46" s="9" t="str">
        <f t="shared" si="15"/>
        <v/>
      </c>
      <c r="AB46" s="31" t="str">
        <f t="shared" si="16"/>
        <v>第10期：07月08日-07月16日6</v>
      </c>
    </row>
    <row r="47" spans="1:28">
      <c r="A47" s="13"/>
      <c r="B47" s="14" t="s">
        <v>23</v>
      </c>
      <c r="C47" s="15" t="s">
        <v>1349</v>
      </c>
      <c r="D47" s="3" t="s">
        <v>1350</v>
      </c>
      <c r="E47" s="3" t="s">
        <v>1356</v>
      </c>
      <c r="F47" s="3">
        <v>1</v>
      </c>
      <c r="G47" s="3" t="s">
        <v>36</v>
      </c>
      <c r="H47" s="7" t="s">
        <v>1352</v>
      </c>
      <c r="I47" s="4" t="s">
        <v>38</v>
      </c>
      <c r="J47" s="4">
        <v>1790</v>
      </c>
      <c r="K47" s="4">
        <v>1790</v>
      </c>
      <c r="L47" s="5">
        <v>41813</v>
      </c>
      <c r="M47" s="19" t="s">
        <v>47</v>
      </c>
      <c r="N47" s="16" t="s">
        <v>147</v>
      </c>
      <c r="O47" s="18" t="s">
        <v>1357</v>
      </c>
      <c r="S47" s="9" t="str">
        <f t="shared" si="13"/>
        <v>女</v>
      </c>
      <c r="U47" s="28"/>
      <c r="V47" s="27"/>
      <c r="W47" s="27"/>
      <c r="X47" s="27"/>
      <c r="Y47" s="9" t="str">
        <f t="shared" si="14"/>
        <v>女</v>
      </c>
      <c r="Z47" s="9" t="str">
        <f t="shared" si="15"/>
        <v/>
      </c>
      <c r="AB47" s="31" t="str">
        <f t="shared" si="16"/>
        <v/>
      </c>
    </row>
    <row r="48" spans="1:28">
      <c r="A48" s="13"/>
      <c r="B48" s="14" t="s">
        <v>23</v>
      </c>
      <c r="C48" s="15" t="s">
        <v>1349</v>
      </c>
      <c r="D48" s="3" t="s">
        <v>1350</v>
      </c>
      <c r="E48" s="16" t="s">
        <v>1358</v>
      </c>
      <c r="F48" s="3">
        <v>1</v>
      </c>
      <c r="G48" s="3" t="s">
        <v>36</v>
      </c>
      <c r="H48" s="7" t="s">
        <v>1352</v>
      </c>
      <c r="I48" s="4" t="s">
        <v>38</v>
      </c>
      <c r="J48" s="4">
        <v>1790</v>
      </c>
      <c r="K48" s="4">
        <v>1790</v>
      </c>
      <c r="L48" s="5">
        <v>41813</v>
      </c>
      <c r="M48" s="19" t="s">
        <v>47</v>
      </c>
      <c r="N48" s="3" t="s">
        <v>147</v>
      </c>
      <c r="O48" s="18" t="s">
        <v>1359</v>
      </c>
      <c r="S48" s="9" t="str">
        <f t="shared" si="13"/>
        <v>女</v>
      </c>
      <c r="U48" s="25"/>
      <c r="V48" s="27"/>
      <c r="W48" s="27"/>
      <c r="X48" s="27"/>
      <c r="Y48" s="9" t="str">
        <f t="shared" si="14"/>
        <v>女</v>
      </c>
      <c r="Z48" s="9" t="str">
        <f t="shared" si="15"/>
        <v/>
      </c>
      <c r="AB48" s="31" t="str">
        <f t="shared" si="16"/>
        <v/>
      </c>
    </row>
    <row r="49" spans="1:28">
      <c r="A49" s="13"/>
      <c r="B49" s="14" t="s">
        <v>23</v>
      </c>
      <c r="C49" s="15" t="s">
        <v>1349</v>
      </c>
      <c r="D49" s="3" t="s">
        <v>1350</v>
      </c>
      <c r="E49" s="3" t="s">
        <v>1360</v>
      </c>
      <c r="F49" s="3">
        <v>1</v>
      </c>
      <c r="G49" s="3" t="s">
        <v>110</v>
      </c>
      <c r="H49" s="7" t="s">
        <v>1361</v>
      </c>
      <c r="J49" s="4">
        <v>0</v>
      </c>
      <c r="K49" s="4">
        <v>6580</v>
      </c>
      <c r="L49" s="5">
        <v>41825</v>
      </c>
      <c r="M49" s="19" t="s">
        <v>79</v>
      </c>
      <c r="O49" s="7" t="s">
        <v>1362</v>
      </c>
      <c r="P49" s="3" t="s">
        <v>1363</v>
      </c>
      <c r="S49" s="9" t="str">
        <f t="shared" si="13"/>
        <v>男</v>
      </c>
      <c r="U49" s="28"/>
      <c r="V49" s="27"/>
      <c r="W49" s="27"/>
      <c r="X49" s="27"/>
      <c r="Y49" s="9" t="str">
        <f t="shared" si="14"/>
        <v>男</v>
      </c>
      <c r="Z49" s="9" t="str">
        <f t="shared" si="15"/>
        <v/>
      </c>
      <c r="AB49" s="31" t="str">
        <f t="shared" si="16"/>
        <v/>
      </c>
    </row>
    <row r="50" spans="1:28">
      <c r="A50" s="13"/>
      <c r="B50" s="14" t="s">
        <v>23</v>
      </c>
      <c r="C50" s="15" t="s">
        <v>1239</v>
      </c>
      <c r="D50" s="3" t="s">
        <v>1364</v>
      </c>
      <c r="E50" s="3" t="s">
        <v>1365</v>
      </c>
      <c r="F50" s="3">
        <v>1</v>
      </c>
      <c r="G50" s="3" t="s">
        <v>36</v>
      </c>
      <c r="H50" s="7" t="s">
        <v>1366</v>
      </c>
      <c r="I50" s="4" t="s">
        <v>209</v>
      </c>
      <c r="J50" s="4">
        <v>1790</v>
      </c>
      <c r="K50" s="4">
        <v>1790</v>
      </c>
      <c r="L50" s="5">
        <v>41813</v>
      </c>
      <c r="M50" s="19" t="s">
        <v>47</v>
      </c>
      <c r="N50" s="16" t="s">
        <v>1014</v>
      </c>
      <c r="O50" s="18" t="s">
        <v>1367</v>
      </c>
      <c r="P50" s="3" t="s">
        <v>1368</v>
      </c>
      <c r="S50" s="9" t="str">
        <f t="shared" si="13"/>
        <v>女</v>
      </c>
      <c r="U50" s="28"/>
      <c r="V50" s="27"/>
      <c r="W50" s="27"/>
      <c r="X50" s="27"/>
      <c r="Y50" s="9" t="str">
        <f t="shared" si="14"/>
        <v>女</v>
      </c>
      <c r="Z50" s="9" t="str">
        <f t="shared" si="15"/>
        <v/>
      </c>
      <c r="AB50" s="31" t="str">
        <f t="shared" si="16"/>
        <v/>
      </c>
    </row>
    <row r="51" spans="1:28">
      <c r="A51" s="13"/>
      <c r="B51" s="14" t="s">
        <v>23</v>
      </c>
      <c r="C51" s="15" t="s">
        <v>1239</v>
      </c>
      <c r="D51" s="3" t="s">
        <v>1364</v>
      </c>
      <c r="E51" s="16" t="s">
        <v>1369</v>
      </c>
      <c r="F51" s="3">
        <v>1</v>
      </c>
      <c r="G51" s="3" t="s">
        <v>110</v>
      </c>
      <c r="H51" s="7" t="s">
        <v>1366</v>
      </c>
      <c r="I51" s="4" t="s">
        <v>209</v>
      </c>
      <c r="J51" s="4">
        <v>1790</v>
      </c>
      <c r="K51" s="4">
        <v>1790</v>
      </c>
      <c r="L51" s="5">
        <v>41813</v>
      </c>
      <c r="M51" s="19" t="s">
        <v>47</v>
      </c>
      <c r="N51" s="3" t="s">
        <v>1014</v>
      </c>
      <c r="O51" s="18" t="s">
        <v>1370</v>
      </c>
      <c r="S51" s="9" t="str">
        <f t="shared" si="13"/>
        <v>男</v>
      </c>
      <c r="U51" s="25"/>
      <c r="V51" s="27"/>
      <c r="W51" s="27"/>
      <c r="X51" s="27"/>
      <c r="Y51" s="9" t="str">
        <f t="shared" si="14"/>
        <v>男</v>
      </c>
      <c r="Z51" s="9" t="str">
        <f t="shared" si="15"/>
        <v/>
      </c>
      <c r="AB51" s="31" t="str">
        <f t="shared" si="16"/>
        <v/>
      </c>
    </row>
    <row r="52" spans="1:28">
      <c r="A52" s="13"/>
      <c r="B52" s="14" t="s">
        <v>23</v>
      </c>
      <c r="C52" s="15" t="s">
        <v>1371</v>
      </c>
      <c r="D52" s="3" t="s">
        <v>1372</v>
      </c>
      <c r="E52" s="3" t="s">
        <v>1373</v>
      </c>
      <c r="F52" s="3">
        <v>1</v>
      </c>
      <c r="G52" s="3" t="s">
        <v>36</v>
      </c>
      <c r="H52" s="7" t="s">
        <v>1374</v>
      </c>
      <c r="I52" s="4" t="s">
        <v>39</v>
      </c>
      <c r="J52" s="4">
        <v>3580</v>
      </c>
      <c r="K52" s="4">
        <v>0</v>
      </c>
      <c r="L52" s="5">
        <v>41812</v>
      </c>
      <c r="M52" s="4" t="s">
        <v>39</v>
      </c>
      <c r="N52" s="3" t="s">
        <v>64</v>
      </c>
      <c r="O52" s="7" t="s">
        <v>1375</v>
      </c>
      <c r="P52" s="3" t="s">
        <v>1376</v>
      </c>
      <c r="S52" s="9" t="str">
        <f t="shared" si="13"/>
        <v>女</v>
      </c>
      <c r="U52" s="28"/>
      <c r="V52" s="27"/>
      <c r="W52" s="27"/>
      <c r="X52" s="27"/>
      <c r="Y52" s="9" t="str">
        <f t="shared" si="14"/>
        <v>女</v>
      </c>
      <c r="Z52" s="9" t="str">
        <f t="shared" si="15"/>
        <v/>
      </c>
      <c r="AB52" s="31" t="str">
        <f t="shared" si="16"/>
        <v/>
      </c>
    </row>
    <row r="53" spans="1:28">
      <c r="A53" s="13"/>
      <c r="B53" s="14" t="s">
        <v>23</v>
      </c>
      <c r="C53" s="15" t="s">
        <v>1371</v>
      </c>
      <c r="D53" s="3" t="s">
        <v>1372</v>
      </c>
      <c r="E53" s="3" t="s">
        <v>1377</v>
      </c>
      <c r="F53" s="3">
        <v>1</v>
      </c>
      <c r="G53" s="3" t="s">
        <v>58</v>
      </c>
      <c r="H53" s="7" t="s">
        <v>1374</v>
      </c>
      <c r="I53" s="4" t="s">
        <v>39</v>
      </c>
      <c r="J53" s="4">
        <v>1800</v>
      </c>
      <c r="K53" s="4">
        <v>0</v>
      </c>
      <c r="L53" s="5">
        <v>41812</v>
      </c>
      <c r="M53" s="4" t="s">
        <v>39</v>
      </c>
      <c r="N53" s="3" t="s">
        <v>64</v>
      </c>
      <c r="O53" s="7" t="s">
        <v>1378</v>
      </c>
      <c r="S53" s="9" t="str">
        <f t="shared" si="13"/>
        <v>男</v>
      </c>
      <c r="U53" s="28"/>
      <c r="V53" s="27"/>
      <c r="W53" s="27"/>
      <c r="X53" s="27"/>
      <c r="Y53" s="9" t="str">
        <f t="shared" si="14"/>
        <v>男</v>
      </c>
      <c r="Z53" s="9" t="str">
        <f t="shared" si="15"/>
        <v/>
      </c>
      <c r="AB53" s="31" t="str">
        <f t="shared" si="16"/>
        <v/>
      </c>
    </row>
    <row r="54" spans="1:28">
      <c r="A54" s="13"/>
      <c r="B54" s="14" t="s">
        <v>23</v>
      </c>
      <c r="C54" s="15" t="s">
        <v>1332</v>
      </c>
      <c r="D54" s="3" t="s">
        <v>1379</v>
      </c>
      <c r="E54" s="3" t="s">
        <v>1380</v>
      </c>
      <c r="F54" s="3">
        <v>1</v>
      </c>
      <c r="G54" s="3" t="s">
        <v>36</v>
      </c>
      <c r="H54" s="7" t="s">
        <v>1381</v>
      </c>
      <c r="I54" s="4" t="s">
        <v>38</v>
      </c>
      <c r="J54" s="4">
        <v>3580</v>
      </c>
      <c r="K54" s="4">
        <v>0</v>
      </c>
      <c r="L54" s="5">
        <v>41813</v>
      </c>
      <c r="M54" s="4" t="s">
        <v>47</v>
      </c>
      <c r="N54" s="3" t="s">
        <v>121</v>
      </c>
      <c r="O54" s="7" t="s">
        <v>1382</v>
      </c>
      <c r="P54" s="3" t="s">
        <v>1383</v>
      </c>
      <c r="S54" s="9" t="str">
        <f t="shared" si="13"/>
        <v>女</v>
      </c>
      <c r="U54" s="28"/>
      <c r="V54" s="27"/>
      <c r="W54" s="27"/>
      <c r="X54" s="27"/>
      <c r="Y54" s="9" t="str">
        <f t="shared" si="14"/>
        <v>女</v>
      </c>
      <c r="Z54" s="9" t="str">
        <f t="shared" si="15"/>
        <v/>
      </c>
      <c r="AB54" s="31" t="str">
        <f t="shared" si="16"/>
        <v/>
      </c>
    </row>
    <row r="55" spans="1:28">
      <c r="A55" s="13"/>
      <c r="B55" s="14" t="s">
        <v>23</v>
      </c>
      <c r="C55" s="15" t="s">
        <v>1332</v>
      </c>
      <c r="D55" s="3" t="s">
        <v>1379</v>
      </c>
      <c r="E55" s="7" t="s">
        <v>1384</v>
      </c>
      <c r="F55" s="3">
        <v>1</v>
      </c>
      <c r="G55" s="3" t="s">
        <v>58</v>
      </c>
      <c r="H55" s="7" t="s">
        <v>1381</v>
      </c>
      <c r="I55" s="4" t="s">
        <v>38</v>
      </c>
      <c r="J55" s="4">
        <v>1800</v>
      </c>
      <c r="K55" s="4">
        <v>0</v>
      </c>
      <c r="L55" s="5">
        <v>41813</v>
      </c>
      <c r="M55" s="4" t="s">
        <v>47</v>
      </c>
      <c r="N55" s="3" t="s">
        <v>121</v>
      </c>
      <c r="O55" s="7" t="s">
        <v>1385</v>
      </c>
      <c r="S55" s="9" t="str">
        <f t="shared" si="13"/>
        <v>男</v>
      </c>
      <c r="U55" s="28"/>
      <c r="V55" s="27"/>
      <c r="W55" s="27" t="s">
        <v>1245</v>
      </c>
      <c r="X55" s="27"/>
      <c r="Y55" s="9" t="str">
        <f t="shared" si="14"/>
        <v>男</v>
      </c>
      <c r="Z55" s="9" t="str">
        <f t="shared" si="15"/>
        <v/>
      </c>
      <c r="AB55" s="31" t="str">
        <f t="shared" si="16"/>
        <v/>
      </c>
    </row>
    <row r="56" spans="1:28">
      <c r="A56" s="13"/>
      <c r="B56" s="14" t="s">
        <v>23</v>
      </c>
      <c r="C56" s="15" t="s">
        <v>1246</v>
      </c>
      <c r="D56" s="3" t="s">
        <v>1386</v>
      </c>
      <c r="E56" s="3" t="s">
        <v>1387</v>
      </c>
      <c r="F56" s="3">
        <v>1</v>
      </c>
      <c r="G56" s="3" t="s">
        <v>36</v>
      </c>
      <c r="H56" s="7" t="s">
        <v>1388</v>
      </c>
      <c r="I56" s="4" t="s">
        <v>38</v>
      </c>
      <c r="J56" s="4">
        <v>1790</v>
      </c>
      <c r="K56" s="4">
        <v>1790</v>
      </c>
      <c r="L56" s="5">
        <v>41814</v>
      </c>
      <c r="M56" s="4" t="s">
        <v>112</v>
      </c>
      <c r="N56" s="3" t="s">
        <v>28</v>
      </c>
      <c r="O56" s="7" t="s">
        <v>1389</v>
      </c>
      <c r="S56" s="9" t="str">
        <f t="shared" si="13"/>
        <v>女</v>
      </c>
      <c r="U56" s="28"/>
      <c r="V56" s="27"/>
      <c r="W56" s="27"/>
      <c r="X56" s="27"/>
      <c r="Y56" s="9" t="str">
        <f t="shared" si="14"/>
        <v>女</v>
      </c>
      <c r="Z56" s="9" t="str">
        <f t="shared" si="15"/>
        <v/>
      </c>
      <c r="AB56" s="31" t="str">
        <f t="shared" si="16"/>
        <v/>
      </c>
    </row>
    <row r="57" spans="1:28">
      <c r="A57" s="13"/>
      <c r="B57" s="14" t="s">
        <v>23</v>
      </c>
      <c r="C57" s="15" t="s">
        <v>1246</v>
      </c>
      <c r="D57" s="3" t="s">
        <v>1390</v>
      </c>
      <c r="E57" s="3" t="s">
        <v>1391</v>
      </c>
      <c r="F57" s="3">
        <v>1</v>
      </c>
      <c r="G57" s="3" t="s">
        <v>36</v>
      </c>
      <c r="H57" s="7" t="s">
        <v>1392</v>
      </c>
      <c r="I57" s="4" t="s">
        <v>221</v>
      </c>
      <c r="J57" s="4">
        <v>1790</v>
      </c>
      <c r="K57" s="4">
        <v>1790</v>
      </c>
      <c r="L57" s="5">
        <v>41814</v>
      </c>
      <c r="M57" s="4" t="s">
        <v>47</v>
      </c>
      <c r="N57" s="3" t="s">
        <v>300</v>
      </c>
      <c r="O57" s="7" t="s">
        <v>1393</v>
      </c>
      <c r="P57" s="3" t="s">
        <v>1394</v>
      </c>
      <c r="S57" s="9" t="str">
        <f t="shared" si="13"/>
        <v>女</v>
      </c>
      <c r="U57" s="28"/>
      <c r="V57" s="27"/>
      <c r="W57" s="27"/>
      <c r="X57" s="27"/>
      <c r="Y57" s="9" t="str">
        <f t="shared" si="14"/>
        <v>女</v>
      </c>
      <c r="Z57" s="9" t="str">
        <f t="shared" si="15"/>
        <v/>
      </c>
      <c r="AB57" s="31" t="str">
        <f t="shared" si="16"/>
        <v/>
      </c>
    </row>
    <row r="58" spans="1:28">
      <c r="A58" s="13"/>
      <c r="B58" s="14" t="s">
        <v>23</v>
      </c>
      <c r="C58" s="15" t="s">
        <v>1246</v>
      </c>
      <c r="D58" s="3" t="s">
        <v>1390</v>
      </c>
      <c r="E58" s="3" t="s">
        <v>1395</v>
      </c>
      <c r="F58" s="3">
        <v>1</v>
      </c>
      <c r="G58" s="3" t="s">
        <v>36</v>
      </c>
      <c r="H58" s="7" t="s">
        <v>1392</v>
      </c>
      <c r="I58" s="4" t="s">
        <v>221</v>
      </c>
      <c r="J58" s="4">
        <v>1790</v>
      </c>
      <c r="K58" s="4">
        <v>1790</v>
      </c>
      <c r="L58" s="5">
        <v>41814</v>
      </c>
      <c r="M58" s="4" t="s">
        <v>47</v>
      </c>
      <c r="N58" s="3" t="s">
        <v>300</v>
      </c>
      <c r="O58" s="7" t="s">
        <v>1396</v>
      </c>
      <c r="S58" s="9" t="str">
        <f t="shared" si="13"/>
        <v>女</v>
      </c>
      <c r="U58" s="28"/>
      <c r="V58" s="27"/>
      <c r="W58" s="27"/>
      <c r="X58" s="27"/>
      <c r="Y58" s="9" t="str">
        <f t="shared" si="14"/>
        <v>女</v>
      </c>
      <c r="Z58" s="9" t="str">
        <f t="shared" si="15"/>
        <v/>
      </c>
      <c r="AB58" s="31" t="str">
        <f t="shared" si="16"/>
        <v/>
      </c>
    </row>
    <row r="59" spans="1:28">
      <c r="A59" s="13"/>
      <c r="B59" s="14" t="s">
        <v>23</v>
      </c>
      <c r="C59" s="15" t="s">
        <v>1246</v>
      </c>
      <c r="D59" s="3" t="s">
        <v>1390</v>
      </c>
      <c r="E59" s="3" t="s">
        <v>1397</v>
      </c>
      <c r="F59" s="3">
        <v>1</v>
      </c>
      <c r="G59" s="3" t="s">
        <v>36</v>
      </c>
      <c r="H59" s="7" t="s">
        <v>1392</v>
      </c>
      <c r="I59" s="4" t="s">
        <v>221</v>
      </c>
      <c r="J59" s="4">
        <v>1790</v>
      </c>
      <c r="K59" s="4">
        <v>1790</v>
      </c>
      <c r="L59" s="5">
        <v>41814</v>
      </c>
      <c r="M59" s="4" t="s">
        <v>47</v>
      </c>
      <c r="N59" s="3" t="s">
        <v>300</v>
      </c>
      <c r="O59" s="18" t="s">
        <v>1398</v>
      </c>
      <c r="S59" s="9" t="str">
        <f t="shared" si="13"/>
        <v>女</v>
      </c>
      <c r="U59" s="28"/>
      <c r="V59" s="27"/>
      <c r="W59" s="27"/>
      <c r="X59" s="27"/>
      <c r="Y59" s="9" t="str">
        <f t="shared" si="14"/>
        <v>女</v>
      </c>
      <c r="Z59" s="9" t="str">
        <f t="shared" si="15"/>
        <v/>
      </c>
      <c r="AB59" s="31" t="str">
        <f t="shared" si="16"/>
        <v/>
      </c>
    </row>
    <row r="60" spans="1:28">
      <c r="A60" s="13"/>
      <c r="B60" s="14" t="s">
        <v>23</v>
      </c>
      <c r="C60" s="15" t="s">
        <v>1246</v>
      </c>
      <c r="D60" s="3" t="s">
        <v>1390</v>
      </c>
      <c r="E60" s="3" t="s">
        <v>1399</v>
      </c>
      <c r="F60" s="3">
        <v>1</v>
      </c>
      <c r="G60" s="3" t="s">
        <v>36</v>
      </c>
      <c r="H60" s="7" t="s">
        <v>1392</v>
      </c>
      <c r="I60" s="4" t="s">
        <v>221</v>
      </c>
      <c r="J60" s="4">
        <v>1790</v>
      </c>
      <c r="K60" s="4">
        <v>1790</v>
      </c>
      <c r="L60" s="5">
        <v>41814</v>
      </c>
      <c r="M60" s="4" t="s">
        <v>47</v>
      </c>
      <c r="N60" s="3" t="s">
        <v>300</v>
      </c>
      <c r="O60" s="7" t="s">
        <v>1400</v>
      </c>
      <c r="S60" s="9" t="str">
        <f t="shared" si="13"/>
        <v>女</v>
      </c>
      <c r="U60" s="28"/>
      <c r="V60" s="27"/>
      <c r="W60" s="27"/>
      <c r="X60" s="27"/>
      <c r="Y60" s="9" t="str">
        <f t="shared" si="14"/>
        <v>女</v>
      </c>
      <c r="Z60" s="9" t="str">
        <f t="shared" si="15"/>
        <v/>
      </c>
      <c r="AB60" s="31" t="str">
        <f t="shared" si="16"/>
        <v/>
      </c>
    </row>
    <row r="61" spans="1:28">
      <c r="A61" s="13"/>
      <c r="B61" s="14" t="s">
        <v>23</v>
      </c>
      <c r="C61" s="15" t="s">
        <v>1401</v>
      </c>
      <c r="D61" s="3" t="s">
        <v>1402</v>
      </c>
      <c r="E61" s="3" t="s">
        <v>1403</v>
      </c>
      <c r="F61" s="3">
        <v>1</v>
      </c>
      <c r="G61" s="3">
        <v>2</v>
      </c>
      <c r="H61" s="7" t="s">
        <v>1404</v>
      </c>
      <c r="I61" s="4" t="s">
        <v>221</v>
      </c>
      <c r="J61" s="4">
        <v>1790</v>
      </c>
      <c r="K61" s="4">
        <v>1790</v>
      </c>
      <c r="L61" s="5">
        <v>41814</v>
      </c>
      <c r="M61" s="19" t="s">
        <v>47</v>
      </c>
      <c r="N61" s="16" t="s">
        <v>639</v>
      </c>
      <c r="O61" s="7" t="s">
        <v>1405</v>
      </c>
      <c r="P61" s="16"/>
      <c r="S61" s="9" t="str">
        <f t="shared" si="13"/>
        <v>女</v>
      </c>
      <c r="U61" s="28"/>
      <c r="V61" s="27"/>
      <c r="W61" s="27"/>
      <c r="X61" s="27"/>
      <c r="Y61" s="9" t="str">
        <f t="shared" si="14"/>
        <v>女</v>
      </c>
      <c r="Z61" s="9" t="str">
        <f t="shared" si="15"/>
        <v/>
      </c>
      <c r="AB61" s="31" t="str">
        <f t="shared" si="16"/>
        <v/>
      </c>
    </row>
    <row r="62" spans="1:28">
      <c r="A62" s="13"/>
      <c r="B62" s="14" t="s">
        <v>23</v>
      </c>
      <c r="C62" s="15" t="s">
        <v>1401</v>
      </c>
      <c r="D62" s="3" t="s">
        <v>1402</v>
      </c>
      <c r="E62" s="16" t="s">
        <v>1406</v>
      </c>
      <c r="F62" s="3">
        <v>1</v>
      </c>
      <c r="G62" s="3">
        <v>0</v>
      </c>
      <c r="H62" s="7" t="s">
        <v>1404</v>
      </c>
      <c r="I62" s="4" t="s">
        <v>221</v>
      </c>
      <c r="J62" s="4">
        <v>1790</v>
      </c>
      <c r="K62" s="4">
        <v>1790</v>
      </c>
      <c r="L62" s="5">
        <v>41814</v>
      </c>
      <c r="M62" s="19" t="s">
        <v>47</v>
      </c>
      <c r="N62" s="16" t="s">
        <v>639</v>
      </c>
      <c r="O62" s="18" t="s">
        <v>1407</v>
      </c>
      <c r="S62" s="9" t="str">
        <f t="shared" si="13"/>
        <v>女</v>
      </c>
      <c r="U62" s="25"/>
      <c r="V62" s="27"/>
      <c r="W62" s="27"/>
      <c r="X62" s="27"/>
      <c r="Y62" s="9" t="str">
        <f t="shared" si="14"/>
        <v>女</v>
      </c>
      <c r="Z62" s="9" t="str">
        <f t="shared" si="15"/>
        <v/>
      </c>
      <c r="AB62" s="31" t="str">
        <f t="shared" si="16"/>
        <v/>
      </c>
    </row>
    <row r="63" spans="1:28">
      <c r="A63" s="13"/>
      <c r="B63" s="14" t="s">
        <v>23</v>
      </c>
      <c r="C63" s="3" t="s">
        <v>1401</v>
      </c>
      <c r="D63" s="3" t="s">
        <v>1402</v>
      </c>
      <c r="E63" s="16" t="s">
        <v>1408</v>
      </c>
      <c r="F63" s="3">
        <v>1</v>
      </c>
      <c r="G63" s="3">
        <v>0</v>
      </c>
      <c r="H63" s="7" t="s">
        <v>1404</v>
      </c>
      <c r="I63" s="4" t="s">
        <v>221</v>
      </c>
      <c r="J63" s="4">
        <v>1790</v>
      </c>
      <c r="K63" s="4">
        <v>1790</v>
      </c>
      <c r="L63" s="5">
        <v>41814</v>
      </c>
      <c r="M63" s="19" t="s">
        <v>47</v>
      </c>
      <c r="N63" s="16" t="s">
        <v>639</v>
      </c>
      <c r="O63" s="7" t="s">
        <v>1409</v>
      </c>
      <c r="P63" s="16"/>
      <c r="S63" s="9" t="str">
        <f t="shared" si="13"/>
        <v>女</v>
      </c>
      <c r="U63" s="28"/>
      <c r="V63" s="27"/>
      <c r="W63" s="27"/>
      <c r="X63" s="27"/>
      <c r="Y63" s="9" t="str">
        <f t="shared" si="14"/>
        <v>女</v>
      </c>
      <c r="Z63" s="9" t="str">
        <f t="shared" si="15"/>
        <v/>
      </c>
      <c r="AB63" s="31" t="str">
        <f t="shared" si="16"/>
        <v/>
      </c>
    </row>
    <row r="64" spans="1:28">
      <c r="A64" s="13"/>
      <c r="B64" s="14" t="s">
        <v>23</v>
      </c>
      <c r="C64" s="3" t="s">
        <v>1401</v>
      </c>
      <c r="D64" s="3" t="s">
        <v>1402</v>
      </c>
      <c r="E64" s="3" t="s">
        <v>1410</v>
      </c>
      <c r="F64" s="3">
        <v>1</v>
      </c>
      <c r="G64" s="16">
        <v>0</v>
      </c>
      <c r="H64" s="7" t="s">
        <v>1404</v>
      </c>
      <c r="I64" s="4" t="s">
        <v>221</v>
      </c>
      <c r="J64" s="4">
        <v>1790</v>
      </c>
      <c r="K64" s="4">
        <v>1790</v>
      </c>
      <c r="L64" s="5">
        <v>41814</v>
      </c>
      <c r="M64" s="19" t="s">
        <v>47</v>
      </c>
      <c r="N64" s="16" t="s">
        <v>639</v>
      </c>
      <c r="O64" s="7" t="s">
        <v>1411</v>
      </c>
      <c r="P64" s="16"/>
      <c r="S64" s="9" t="str">
        <f t="shared" si="13"/>
        <v>男</v>
      </c>
      <c r="U64" s="28"/>
      <c r="V64" s="26"/>
      <c r="W64" s="26"/>
      <c r="X64" s="26"/>
      <c r="Y64" s="9" t="str">
        <f t="shared" si="14"/>
        <v>男</v>
      </c>
      <c r="Z64" s="9" t="str">
        <f t="shared" si="15"/>
        <v/>
      </c>
      <c r="AB64" s="31" t="str">
        <f t="shared" si="16"/>
        <v/>
      </c>
    </row>
    <row r="65" spans="1:28">
      <c r="A65" s="13"/>
      <c r="B65" s="14" t="s">
        <v>23</v>
      </c>
      <c r="C65" s="3" t="s">
        <v>1401</v>
      </c>
      <c r="D65" s="3" t="s">
        <v>1402</v>
      </c>
      <c r="E65" s="16" t="s">
        <v>1412</v>
      </c>
      <c r="F65" s="3">
        <v>1</v>
      </c>
      <c r="G65" s="3" t="s">
        <v>58</v>
      </c>
      <c r="H65" s="7" t="s">
        <v>1404</v>
      </c>
      <c r="I65" s="4" t="s">
        <v>221</v>
      </c>
      <c r="J65" s="4">
        <v>900</v>
      </c>
      <c r="K65" s="4">
        <v>900</v>
      </c>
      <c r="L65" s="5">
        <v>41814</v>
      </c>
      <c r="M65" s="19" t="s">
        <v>47</v>
      </c>
      <c r="N65" s="16" t="s">
        <v>639</v>
      </c>
      <c r="O65" s="18" t="s">
        <v>1413</v>
      </c>
      <c r="S65" s="9" t="str">
        <f t="shared" si="13"/>
        <v>男</v>
      </c>
      <c r="U65" s="25"/>
      <c r="V65" s="27"/>
      <c r="W65" s="27"/>
      <c r="X65" s="27"/>
      <c r="Y65" s="9" t="str">
        <f t="shared" si="14"/>
        <v>男</v>
      </c>
      <c r="Z65" s="9" t="str">
        <f t="shared" si="15"/>
        <v/>
      </c>
      <c r="AB65" s="31" t="str">
        <f t="shared" si="16"/>
        <v/>
      </c>
    </row>
    <row r="66" spans="1:28">
      <c r="A66" s="13"/>
      <c r="B66" s="14" t="s">
        <v>23</v>
      </c>
      <c r="C66" s="16" t="s">
        <v>1414</v>
      </c>
      <c r="D66" s="16" t="s">
        <v>1415</v>
      </c>
      <c r="E66" s="16" t="s">
        <v>1416</v>
      </c>
      <c r="F66" s="3">
        <v>1</v>
      </c>
      <c r="G66" s="16">
        <v>2</v>
      </c>
      <c r="H66" s="18" t="s">
        <v>1417</v>
      </c>
      <c r="I66" s="4" t="s">
        <v>221</v>
      </c>
      <c r="J66" s="4">
        <v>1790</v>
      </c>
      <c r="K66" s="4">
        <v>1790</v>
      </c>
      <c r="L66" s="5">
        <v>41814</v>
      </c>
      <c r="M66" s="4" t="s">
        <v>47</v>
      </c>
      <c r="N66" s="16" t="s">
        <v>264</v>
      </c>
      <c r="O66" s="18" t="s">
        <v>1418</v>
      </c>
      <c r="S66" s="9" t="str">
        <f t="shared" si="13"/>
        <v>女</v>
      </c>
      <c r="U66" s="25"/>
      <c r="V66" s="26"/>
      <c r="W66" s="26"/>
      <c r="X66" s="26"/>
      <c r="Y66" s="9" t="str">
        <f t="shared" si="14"/>
        <v>女</v>
      </c>
      <c r="Z66" s="9" t="str">
        <f t="shared" si="15"/>
        <v/>
      </c>
      <c r="AB66" s="31" t="str">
        <f t="shared" si="16"/>
        <v/>
      </c>
    </row>
    <row r="67" spans="1:28">
      <c r="A67" s="13"/>
      <c r="B67" s="14" t="s">
        <v>23</v>
      </c>
      <c r="C67" s="16" t="s">
        <v>1414</v>
      </c>
      <c r="D67" s="16" t="s">
        <v>1415</v>
      </c>
      <c r="E67" s="16" t="s">
        <v>1419</v>
      </c>
      <c r="F67" s="3">
        <v>1</v>
      </c>
      <c r="G67" s="16">
        <v>0</v>
      </c>
      <c r="H67" s="18" t="s">
        <v>1417</v>
      </c>
      <c r="I67" s="4" t="s">
        <v>221</v>
      </c>
      <c r="J67" s="4">
        <v>1790</v>
      </c>
      <c r="K67" s="4">
        <v>1790</v>
      </c>
      <c r="L67" s="5">
        <v>41814</v>
      </c>
      <c r="M67" s="19" t="s">
        <v>47</v>
      </c>
      <c r="N67" s="16" t="s">
        <v>264</v>
      </c>
      <c r="O67" s="18" t="s">
        <v>1420</v>
      </c>
      <c r="S67" s="9" t="str">
        <f t="shared" si="13"/>
        <v>男</v>
      </c>
      <c r="U67" s="25"/>
      <c r="V67" s="26"/>
      <c r="W67" s="26"/>
      <c r="X67" s="26"/>
      <c r="Y67" s="9" t="str">
        <f t="shared" ref="Y67:Y74" si="17">IF(AND(AB67="",C67&lt;&gt;""),IF(OR(LEN(O67)=15,LEN(O67)=18),IF(LEN(O67)=15,IF(MOD(VALUE(RIGHT(O67,3)),2)=0,"女","男"),IF(LEN(O67)=18,IF(MOD(VALUE(MID(O67,15,3)),2)=0,"女","男"))),IF(AND(O67="",U67=""),"??",U67)),"")</f>
        <v>男</v>
      </c>
      <c r="Z67" s="9" t="str">
        <f t="shared" ref="Z67:Z74" si="18">IF(AND(COUNTIF(AB:AB,AB:AB)=1,X67=""),IF(OR(LEN(O67)=15,LEN(O67)=18),IF(LEN(O67)=15,IF(MOD(VALUE(RIGHT(O67,3)),2)=0,"女","男"),IF(LEN(O67)=18,IF(MOD(VALUE(MID(O67,15,3)),2)=0,"女","男"))),IF(AND(O67="",U67=""),"??",U67)),"")</f>
        <v/>
      </c>
      <c r="AB67" s="31" t="str">
        <f t="shared" ref="AB67:AB74" si="19">IF(V67&lt;&gt;"",C67&amp;V67,"")</f>
        <v/>
      </c>
    </row>
    <row r="68" spans="1:28">
      <c r="A68" s="13"/>
      <c r="B68" s="14" t="s">
        <v>23</v>
      </c>
      <c r="C68" s="15" t="s">
        <v>1414</v>
      </c>
      <c r="D68" s="3" t="s">
        <v>1415</v>
      </c>
      <c r="E68" s="3" t="s">
        <v>1421</v>
      </c>
      <c r="F68" s="3">
        <v>1</v>
      </c>
      <c r="G68" s="16">
        <v>0</v>
      </c>
      <c r="H68" s="7" t="s">
        <v>1417</v>
      </c>
      <c r="I68" s="19" t="s">
        <v>221</v>
      </c>
      <c r="J68" s="4">
        <v>1790</v>
      </c>
      <c r="K68" s="4">
        <v>1790</v>
      </c>
      <c r="L68" s="5">
        <v>41814</v>
      </c>
      <c r="M68" s="19" t="s">
        <v>47</v>
      </c>
      <c r="N68" s="16" t="s">
        <v>264</v>
      </c>
      <c r="O68" s="7" t="s">
        <v>1422</v>
      </c>
      <c r="P68" s="16"/>
      <c r="S68" s="9" t="str">
        <f t="shared" ref="S68:S75" si="20">IF(O68&lt;&gt;"",IF(OR(LEN(O68)=15,LEN(O68)=18),IF(LEN(O68)=15,IF(MOD(VALUE(RIGHT(O68,3)),2)=0,"女","男"),IF(LEN(O68)=18,IF(MOD(VALUE(MID(O68,15,3)),2)=0,"女","男"))),"??"),"")</f>
        <v>女</v>
      </c>
      <c r="U68" s="28"/>
      <c r="V68" s="26"/>
      <c r="W68" s="26"/>
      <c r="X68" s="26"/>
      <c r="Y68" s="9" t="str">
        <f t="shared" si="17"/>
        <v>女</v>
      </c>
      <c r="Z68" s="9" t="str">
        <f t="shared" si="18"/>
        <v/>
      </c>
      <c r="AB68" s="31" t="str">
        <f t="shared" si="19"/>
        <v/>
      </c>
    </row>
    <row r="69" spans="1:28">
      <c r="A69" s="13"/>
      <c r="B69" s="14" t="s">
        <v>23</v>
      </c>
      <c r="C69" s="15" t="s">
        <v>1414</v>
      </c>
      <c r="D69" s="3" t="s">
        <v>1415</v>
      </c>
      <c r="E69" s="3" t="s">
        <v>1423</v>
      </c>
      <c r="F69" s="3">
        <v>1</v>
      </c>
      <c r="G69" s="3">
        <v>0</v>
      </c>
      <c r="H69" s="7" t="s">
        <v>1417</v>
      </c>
      <c r="I69" s="19" t="s">
        <v>221</v>
      </c>
      <c r="J69" s="4">
        <v>1790</v>
      </c>
      <c r="K69" s="4">
        <v>1790</v>
      </c>
      <c r="L69" s="5">
        <v>41814</v>
      </c>
      <c r="M69" s="19" t="s">
        <v>47</v>
      </c>
      <c r="N69" s="16" t="s">
        <v>264</v>
      </c>
      <c r="O69" s="7" t="s">
        <v>1424</v>
      </c>
      <c r="P69" s="16"/>
      <c r="S69" s="9" t="str">
        <f t="shared" si="20"/>
        <v>男</v>
      </c>
      <c r="U69" s="28"/>
      <c r="V69" s="27"/>
      <c r="W69" s="27"/>
      <c r="X69" s="27"/>
      <c r="Y69" s="9" t="str">
        <f t="shared" si="17"/>
        <v>男</v>
      </c>
      <c r="Z69" s="9" t="str">
        <f t="shared" si="18"/>
        <v/>
      </c>
      <c r="AB69" s="31" t="str">
        <f t="shared" si="19"/>
        <v/>
      </c>
    </row>
    <row r="70" spans="1:28">
      <c r="A70" s="13"/>
      <c r="B70" s="14" t="s">
        <v>23</v>
      </c>
      <c r="C70" s="15" t="s">
        <v>1246</v>
      </c>
      <c r="D70" s="3" t="s">
        <v>1425</v>
      </c>
      <c r="E70" s="3" t="s">
        <v>1426</v>
      </c>
      <c r="F70" s="3">
        <v>1</v>
      </c>
      <c r="G70" s="3" t="s">
        <v>36</v>
      </c>
      <c r="H70" s="7" t="s">
        <v>1427</v>
      </c>
      <c r="I70" s="19" t="s">
        <v>38</v>
      </c>
      <c r="J70" s="4">
        <v>3580</v>
      </c>
      <c r="K70" s="4">
        <v>0</v>
      </c>
      <c r="L70" s="5">
        <v>41815</v>
      </c>
      <c r="M70" s="19" t="s">
        <v>47</v>
      </c>
      <c r="N70" s="16" t="s">
        <v>300</v>
      </c>
      <c r="O70" s="7" t="s">
        <v>1428</v>
      </c>
      <c r="S70" s="9" t="str">
        <f t="shared" si="20"/>
        <v>女</v>
      </c>
      <c r="U70" s="28"/>
      <c r="V70" s="27"/>
      <c r="W70" s="27" t="s">
        <v>1245</v>
      </c>
      <c r="X70" s="27"/>
      <c r="Y70" s="9" t="str">
        <f t="shared" si="17"/>
        <v>女</v>
      </c>
      <c r="Z70" s="9" t="str">
        <f t="shared" si="18"/>
        <v/>
      </c>
      <c r="AB70" s="31" t="str">
        <f t="shared" si="19"/>
        <v/>
      </c>
    </row>
    <row r="71" spans="1:28">
      <c r="A71" s="13"/>
      <c r="B71" s="14" t="s">
        <v>23</v>
      </c>
      <c r="C71" s="3" t="s">
        <v>1246</v>
      </c>
      <c r="D71" s="3" t="s">
        <v>1425</v>
      </c>
      <c r="E71" s="3" t="s">
        <v>1429</v>
      </c>
      <c r="F71" s="3">
        <v>1</v>
      </c>
      <c r="G71" s="16" t="s">
        <v>36</v>
      </c>
      <c r="H71" s="18" t="s">
        <v>1427</v>
      </c>
      <c r="I71" s="4" t="s">
        <v>38</v>
      </c>
      <c r="J71" s="4">
        <v>3580</v>
      </c>
      <c r="K71" s="4">
        <v>0</v>
      </c>
      <c r="L71" s="5">
        <v>41815</v>
      </c>
      <c r="M71" s="19" t="s">
        <v>47</v>
      </c>
      <c r="N71" s="16" t="s">
        <v>300</v>
      </c>
      <c r="O71" s="18" t="s">
        <v>1430</v>
      </c>
      <c r="P71" s="16"/>
      <c r="S71" s="9" t="str">
        <f t="shared" si="20"/>
        <v>女</v>
      </c>
      <c r="U71" s="28"/>
      <c r="V71" s="26"/>
      <c r="W71" s="26"/>
      <c r="X71" s="26"/>
      <c r="Y71" s="9" t="str">
        <f t="shared" si="17"/>
        <v>女</v>
      </c>
      <c r="Z71" s="9" t="str">
        <f t="shared" si="18"/>
        <v/>
      </c>
      <c r="AB71" s="31" t="str">
        <f t="shared" si="19"/>
        <v/>
      </c>
    </row>
    <row r="72" spans="1:28">
      <c r="A72" s="13"/>
      <c r="B72" s="14" t="s">
        <v>23</v>
      </c>
      <c r="C72" s="16" t="s">
        <v>1431</v>
      </c>
      <c r="D72" s="3" t="s">
        <v>1432</v>
      </c>
      <c r="E72" s="3" t="s">
        <v>1432</v>
      </c>
      <c r="F72" s="3">
        <v>1</v>
      </c>
      <c r="G72" s="16" t="s">
        <v>110</v>
      </c>
      <c r="H72" s="7" t="s">
        <v>1433</v>
      </c>
      <c r="I72" s="4" t="s">
        <v>38</v>
      </c>
      <c r="J72" s="4">
        <v>1790</v>
      </c>
      <c r="K72" s="4">
        <v>1790</v>
      </c>
      <c r="L72" s="5">
        <v>41815</v>
      </c>
      <c r="M72" s="4" t="s">
        <v>47</v>
      </c>
      <c r="N72" s="3" t="s">
        <v>121</v>
      </c>
      <c r="O72" s="7" t="s">
        <v>1434</v>
      </c>
      <c r="P72" s="16"/>
      <c r="S72" s="9" t="str">
        <f t="shared" si="20"/>
        <v>男</v>
      </c>
      <c r="U72" s="28"/>
      <c r="V72" s="26"/>
      <c r="W72" s="26"/>
      <c r="X72" s="26"/>
      <c r="Y72" s="9" t="str">
        <f t="shared" si="17"/>
        <v>男</v>
      </c>
      <c r="Z72" s="9" t="str">
        <f t="shared" si="18"/>
        <v/>
      </c>
      <c r="AB72" s="31" t="str">
        <f t="shared" si="19"/>
        <v/>
      </c>
    </row>
    <row r="73" spans="1:28">
      <c r="A73" s="13"/>
      <c r="B73" s="14" t="s">
        <v>23</v>
      </c>
      <c r="C73" s="15" t="s">
        <v>1431</v>
      </c>
      <c r="D73" s="3" t="s">
        <v>1432</v>
      </c>
      <c r="E73" s="3" t="s">
        <v>1435</v>
      </c>
      <c r="F73" s="3">
        <v>1</v>
      </c>
      <c r="G73" s="3" t="s">
        <v>36</v>
      </c>
      <c r="H73" s="7" t="s">
        <v>1433</v>
      </c>
      <c r="I73" s="4" t="s">
        <v>38</v>
      </c>
      <c r="J73" s="4">
        <v>1790</v>
      </c>
      <c r="K73" s="4">
        <v>1790</v>
      </c>
      <c r="L73" s="5">
        <v>41815</v>
      </c>
      <c r="M73" s="4" t="s">
        <v>47</v>
      </c>
      <c r="N73" s="3" t="s">
        <v>121</v>
      </c>
      <c r="O73" s="7" t="s">
        <v>1436</v>
      </c>
      <c r="S73" s="9" t="str">
        <f t="shared" si="20"/>
        <v>女</v>
      </c>
      <c r="U73" s="25"/>
      <c r="V73" s="27"/>
      <c r="W73" s="27"/>
      <c r="X73" s="27"/>
      <c r="Y73" s="9" t="str">
        <f t="shared" si="17"/>
        <v>女</v>
      </c>
      <c r="Z73" s="9" t="str">
        <f t="shared" si="18"/>
        <v/>
      </c>
      <c r="AB73" s="31" t="str">
        <f t="shared" si="19"/>
        <v/>
      </c>
    </row>
    <row r="74" spans="1:28">
      <c r="A74" s="13"/>
      <c r="B74" s="14" t="s">
        <v>23</v>
      </c>
      <c r="C74" s="15" t="s">
        <v>1437</v>
      </c>
      <c r="D74" s="3" t="s">
        <v>1438</v>
      </c>
      <c r="E74" s="3" t="s">
        <v>1439</v>
      </c>
      <c r="F74" s="3">
        <v>1</v>
      </c>
      <c r="G74" s="3">
        <v>2</v>
      </c>
      <c r="H74" s="7" t="s">
        <v>1440</v>
      </c>
      <c r="I74" s="4" t="s">
        <v>38</v>
      </c>
      <c r="J74" s="4">
        <v>1790</v>
      </c>
      <c r="K74" s="4">
        <v>1790</v>
      </c>
      <c r="L74" s="5">
        <v>41816</v>
      </c>
      <c r="M74" s="4" t="s">
        <v>47</v>
      </c>
      <c r="N74" s="3" t="s">
        <v>610</v>
      </c>
      <c r="O74" s="7" t="s">
        <v>1441</v>
      </c>
      <c r="S74" s="9" t="str">
        <f t="shared" si="20"/>
        <v>女</v>
      </c>
      <c r="U74" s="28"/>
      <c r="V74" s="27"/>
      <c r="W74" s="27"/>
      <c r="X74" s="27"/>
      <c r="Y74" s="9" t="str">
        <f t="shared" si="17"/>
        <v>女</v>
      </c>
      <c r="Z74" s="9" t="str">
        <f t="shared" si="18"/>
        <v/>
      </c>
      <c r="AB74" s="31" t="str">
        <f t="shared" si="19"/>
        <v/>
      </c>
    </row>
    <row r="75" spans="1:28">
      <c r="A75" s="13"/>
      <c r="B75" s="14" t="s">
        <v>23</v>
      </c>
      <c r="C75" s="15" t="s">
        <v>1437</v>
      </c>
      <c r="D75" s="3" t="s">
        <v>1438</v>
      </c>
      <c r="E75" s="16" t="s">
        <v>1442</v>
      </c>
      <c r="F75" s="3">
        <v>1</v>
      </c>
      <c r="G75" s="16">
        <v>0</v>
      </c>
      <c r="H75" s="7" t="s">
        <v>1440</v>
      </c>
      <c r="I75" s="4" t="s">
        <v>38</v>
      </c>
      <c r="J75" s="4">
        <v>1790</v>
      </c>
      <c r="K75" s="4">
        <v>1790</v>
      </c>
      <c r="L75" s="5">
        <v>41816</v>
      </c>
      <c r="M75" s="4" t="s">
        <v>47</v>
      </c>
      <c r="N75" s="3" t="s">
        <v>610</v>
      </c>
      <c r="O75" s="7" t="s">
        <v>1443</v>
      </c>
      <c r="S75" s="9" t="str">
        <f t="shared" si="20"/>
        <v>女</v>
      </c>
      <c r="U75" s="28"/>
      <c r="V75" s="26"/>
      <c r="W75" s="26"/>
      <c r="X75" s="26"/>
      <c r="Y75" s="9" t="str">
        <f t="shared" ref="Y75:Y99" si="21">IF(AND(AB75="",C75&lt;&gt;""),IF(OR(LEN(O75)=15,LEN(O75)=18),IF(LEN(O75)=15,IF(MOD(VALUE(RIGHT(O75,3)),2)=0,"女","男"),IF(LEN(O75)=18,IF(MOD(VALUE(MID(O75,15,3)),2)=0,"女","男"))),IF(AND(O75="",U75=""),"??",U75)),"")</f>
        <v>女</v>
      </c>
      <c r="Z75" s="9" t="str">
        <f t="shared" ref="Z75:Z99" si="22">IF(AND(COUNTIF(AB:AB,AB:AB)=1,X75=""),IF(OR(LEN(O75)=15,LEN(O75)=18),IF(LEN(O75)=15,IF(MOD(VALUE(RIGHT(O75,3)),2)=0,"女","男"),IF(LEN(O75)=18,IF(MOD(VALUE(MID(O75,15,3)),2)=0,"女","男"))),IF(AND(O75="",U75=""),"??",U75)),"")</f>
        <v/>
      </c>
      <c r="AB75" s="31" t="str">
        <f t="shared" ref="AB75:AB99" si="23">IF(V75&lt;&gt;"",C75&amp;V75,"")</f>
        <v/>
      </c>
    </row>
    <row r="76" spans="1:28">
      <c r="A76" s="13"/>
      <c r="B76" s="14" t="s">
        <v>23</v>
      </c>
      <c r="C76" s="3" t="s">
        <v>1437</v>
      </c>
      <c r="D76" s="3" t="s">
        <v>1438</v>
      </c>
      <c r="E76" s="3" t="s">
        <v>1444</v>
      </c>
      <c r="F76" s="3">
        <v>1</v>
      </c>
      <c r="G76" s="3">
        <v>0</v>
      </c>
      <c r="H76" s="7" t="s">
        <v>1440</v>
      </c>
      <c r="I76" s="4" t="s">
        <v>38</v>
      </c>
      <c r="J76" s="4">
        <v>1790</v>
      </c>
      <c r="K76" s="4">
        <v>1790</v>
      </c>
      <c r="L76" s="5">
        <v>41816</v>
      </c>
      <c r="M76" s="19" t="s">
        <v>47</v>
      </c>
      <c r="N76" s="3" t="s">
        <v>610</v>
      </c>
      <c r="O76" s="18" t="s">
        <v>1445</v>
      </c>
      <c r="S76" s="9" t="str">
        <f t="shared" ref="S76:S100" si="24">IF(O76&lt;&gt;"",IF(OR(LEN(O76)=15,LEN(O76)=18),IF(LEN(O76)=15,IF(MOD(VALUE(RIGHT(O76,3)),2)=0,"女","男"),IF(LEN(O76)=18,IF(MOD(VALUE(MID(O76,15,3)),2)=0,"女","男"))),"??"),"")</f>
        <v>女</v>
      </c>
      <c r="U76" s="28"/>
      <c r="V76" s="27"/>
      <c r="W76" s="27"/>
      <c r="X76" s="27"/>
      <c r="Y76" s="9" t="str">
        <f t="shared" si="21"/>
        <v>女</v>
      </c>
      <c r="Z76" s="9" t="str">
        <f t="shared" si="22"/>
        <v/>
      </c>
      <c r="AB76" s="31" t="str">
        <f t="shared" si="23"/>
        <v/>
      </c>
    </row>
    <row r="77" spans="1:28">
      <c r="A77" s="13"/>
      <c r="B77" s="14" t="s">
        <v>23</v>
      </c>
      <c r="C77" s="3" t="s">
        <v>1437</v>
      </c>
      <c r="D77" s="3" t="s">
        <v>1438</v>
      </c>
      <c r="E77" s="3" t="s">
        <v>1446</v>
      </c>
      <c r="F77" s="3">
        <v>1</v>
      </c>
      <c r="G77" s="3">
        <v>0</v>
      </c>
      <c r="H77" s="7" t="s">
        <v>1440</v>
      </c>
      <c r="I77" s="4" t="s">
        <v>38</v>
      </c>
      <c r="J77" s="4">
        <v>1790</v>
      </c>
      <c r="K77" s="4">
        <v>1790</v>
      </c>
      <c r="L77" s="5">
        <v>41816</v>
      </c>
      <c r="M77" s="19" t="s">
        <v>47</v>
      </c>
      <c r="N77" s="3" t="s">
        <v>610</v>
      </c>
      <c r="O77" s="18" t="s">
        <v>1447</v>
      </c>
      <c r="S77" s="9" t="str">
        <f t="shared" si="24"/>
        <v>女</v>
      </c>
      <c r="U77" s="28"/>
      <c r="V77" s="27"/>
      <c r="W77" s="27"/>
      <c r="X77" s="27"/>
      <c r="Y77" s="9" t="str">
        <f t="shared" si="21"/>
        <v>女</v>
      </c>
      <c r="Z77" s="9" t="str">
        <f t="shared" si="22"/>
        <v/>
      </c>
      <c r="AB77" s="31" t="str">
        <f t="shared" si="23"/>
        <v/>
      </c>
    </row>
    <row r="78" spans="1:28">
      <c r="A78" s="13"/>
      <c r="B78" s="14" t="s">
        <v>23</v>
      </c>
      <c r="C78" s="3" t="s">
        <v>1246</v>
      </c>
      <c r="D78" s="3" t="s">
        <v>1448</v>
      </c>
      <c r="E78" s="3" t="s">
        <v>1449</v>
      </c>
      <c r="F78" s="3">
        <v>1</v>
      </c>
      <c r="G78" s="3" t="s">
        <v>36</v>
      </c>
      <c r="H78" s="7" t="s">
        <v>1450</v>
      </c>
      <c r="I78" s="4" t="s">
        <v>38</v>
      </c>
      <c r="J78" s="4">
        <v>1790</v>
      </c>
      <c r="K78" s="4">
        <v>1790</v>
      </c>
      <c r="L78" s="5">
        <v>41816</v>
      </c>
      <c r="M78" s="4" t="s">
        <v>47</v>
      </c>
      <c r="N78" s="3" t="s">
        <v>28</v>
      </c>
      <c r="O78" s="7" t="s">
        <v>1451</v>
      </c>
      <c r="S78" s="9" t="str">
        <f t="shared" si="24"/>
        <v>女</v>
      </c>
      <c r="U78" s="28"/>
      <c r="V78" s="27"/>
      <c r="W78" s="27"/>
      <c r="X78" s="27"/>
      <c r="Y78" s="9" t="str">
        <f t="shared" si="21"/>
        <v>女</v>
      </c>
      <c r="Z78" s="9" t="str">
        <f t="shared" si="22"/>
        <v/>
      </c>
      <c r="AB78" s="31" t="str">
        <f t="shared" si="23"/>
        <v/>
      </c>
    </row>
    <row r="79" spans="1:28">
      <c r="A79" s="13"/>
      <c r="B79" s="14" t="s">
        <v>23</v>
      </c>
      <c r="C79" s="3" t="s">
        <v>1246</v>
      </c>
      <c r="D79" s="3" t="s">
        <v>1448</v>
      </c>
      <c r="E79" s="3" t="s">
        <v>1452</v>
      </c>
      <c r="F79" s="3">
        <v>1</v>
      </c>
      <c r="G79" s="3" t="s">
        <v>36</v>
      </c>
      <c r="H79" s="7" t="s">
        <v>1450</v>
      </c>
      <c r="I79" s="4" t="s">
        <v>38</v>
      </c>
      <c r="J79" s="4">
        <v>1790</v>
      </c>
      <c r="K79" s="4">
        <v>1790</v>
      </c>
      <c r="L79" s="5">
        <v>41816</v>
      </c>
      <c r="M79" s="4" t="s">
        <v>47</v>
      </c>
      <c r="N79" s="3" t="s">
        <v>28</v>
      </c>
      <c r="O79" s="7" t="s">
        <v>1453</v>
      </c>
      <c r="S79" s="9" t="str">
        <f t="shared" si="24"/>
        <v>女</v>
      </c>
      <c r="U79" s="28"/>
      <c r="V79" s="27"/>
      <c r="W79" s="27"/>
      <c r="X79" s="27"/>
      <c r="Y79" s="9" t="str">
        <f t="shared" si="21"/>
        <v>女</v>
      </c>
      <c r="Z79" s="9" t="str">
        <f t="shared" si="22"/>
        <v/>
      </c>
      <c r="AB79" s="31" t="str">
        <f t="shared" si="23"/>
        <v/>
      </c>
    </row>
    <row r="80" spans="1:28">
      <c r="A80" s="13"/>
      <c r="B80" s="14" t="s">
        <v>23</v>
      </c>
      <c r="C80" s="3" t="s">
        <v>1239</v>
      </c>
      <c r="D80" s="3" t="s">
        <v>1454</v>
      </c>
      <c r="E80" s="3" t="s">
        <v>1454</v>
      </c>
      <c r="F80" s="3">
        <v>1</v>
      </c>
      <c r="G80" s="16">
        <v>1</v>
      </c>
      <c r="H80" s="7" t="s">
        <v>1455</v>
      </c>
      <c r="I80" s="4" t="s">
        <v>39</v>
      </c>
      <c r="J80" s="4">
        <v>3580</v>
      </c>
      <c r="K80" s="4">
        <v>0</v>
      </c>
      <c r="L80" s="5">
        <v>41816</v>
      </c>
      <c r="M80" s="4" t="s">
        <v>39</v>
      </c>
      <c r="N80" s="3" t="s">
        <v>639</v>
      </c>
      <c r="O80" s="7" t="s">
        <v>1456</v>
      </c>
      <c r="P80" s="4" t="s">
        <v>1457</v>
      </c>
      <c r="S80" s="9" t="str">
        <f t="shared" si="24"/>
        <v>女</v>
      </c>
      <c r="U80" s="28"/>
      <c r="V80" s="26"/>
      <c r="W80" s="26"/>
      <c r="X80" s="26"/>
      <c r="Y80" s="9" t="str">
        <f t="shared" si="21"/>
        <v>女</v>
      </c>
      <c r="Z80" s="9" t="str">
        <f t="shared" si="22"/>
        <v/>
      </c>
      <c r="AB80" s="31" t="str">
        <f t="shared" si="23"/>
        <v/>
      </c>
    </row>
    <row r="81" spans="1:28">
      <c r="A81" s="13"/>
      <c r="B81" s="14" t="s">
        <v>23</v>
      </c>
      <c r="C81" s="15" t="s">
        <v>1239</v>
      </c>
      <c r="D81" s="3" t="s">
        <v>1454</v>
      </c>
      <c r="E81" s="3" t="s">
        <v>1458</v>
      </c>
      <c r="F81" s="3">
        <v>1</v>
      </c>
      <c r="G81" s="3">
        <v>0</v>
      </c>
      <c r="H81" s="7" t="s">
        <v>1455</v>
      </c>
      <c r="I81" s="4" t="s">
        <v>39</v>
      </c>
      <c r="J81" s="4">
        <v>3580</v>
      </c>
      <c r="K81" s="4">
        <v>0</v>
      </c>
      <c r="L81" s="5">
        <v>41816</v>
      </c>
      <c r="M81" s="19" t="s">
        <v>39</v>
      </c>
      <c r="N81" s="3" t="s">
        <v>639</v>
      </c>
      <c r="O81" s="7" t="s">
        <v>1459</v>
      </c>
      <c r="P81" s="4"/>
      <c r="S81" s="9" t="str">
        <f t="shared" si="24"/>
        <v>男</v>
      </c>
      <c r="U81" s="28"/>
      <c r="V81" s="27"/>
      <c r="W81" s="27"/>
      <c r="X81" s="27"/>
      <c r="Y81" s="9" t="str">
        <f t="shared" si="21"/>
        <v>男</v>
      </c>
      <c r="Z81" s="9" t="str">
        <f t="shared" si="22"/>
        <v/>
      </c>
      <c r="AB81" s="31" t="str">
        <f t="shared" si="23"/>
        <v/>
      </c>
    </row>
    <row r="82" spans="1:28">
      <c r="A82" s="13"/>
      <c r="B82" s="14" t="s">
        <v>23</v>
      </c>
      <c r="C82" s="15" t="s">
        <v>1239</v>
      </c>
      <c r="D82" s="3" t="s">
        <v>1454</v>
      </c>
      <c r="E82" s="16" t="s">
        <v>1460</v>
      </c>
      <c r="F82" s="3">
        <v>1</v>
      </c>
      <c r="G82" s="3" t="s">
        <v>58</v>
      </c>
      <c r="H82" s="7" t="s">
        <v>1455</v>
      </c>
      <c r="I82" s="4" t="s">
        <v>39</v>
      </c>
      <c r="J82" s="4">
        <v>1800</v>
      </c>
      <c r="K82" s="4">
        <v>0</v>
      </c>
      <c r="L82" s="5">
        <v>41816</v>
      </c>
      <c r="M82" s="19" t="s">
        <v>39</v>
      </c>
      <c r="N82" s="3" t="s">
        <v>28</v>
      </c>
      <c r="O82" s="18" t="s">
        <v>1461</v>
      </c>
      <c r="P82" s="4"/>
      <c r="S82" s="9" t="str">
        <f t="shared" si="24"/>
        <v>女</v>
      </c>
      <c r="U82" s="25"/>
      <c r="V82" s="27"/>
      <c r="W82" s="27"/>
      <c r="X82" s="27"/>
      <c r="Y82" s="9" t="str">
        <f t="shared" si="21"/>
        <v>女</v>
      </c>
      <c r="Z82" s="9" t="str">
        <f t="shared" si="22"/>
        <v/>
      </c>
      <c r="AB82" s="31" t="str">
        <f t="shared" si="23"/>
        <v/>
      </c>
    </row>
    <row r="83" spans="1:28">
      <c r="A83" s="13"/>
      <c r="B83" s="14" t="s">
        <v>23</v>
      </c>
      <c r="C83" s="15" t="s">
        <v>1414</v>
      </c>
      <c r="D83" s="3" t="s">
        <v>1462</v>
      </c>
      <c r="E83" s="16" t="s">
        <v>1462</v>
      </c>
      <c r="F83" s="3">
        <v>1</v>
      </c>
      <c r="G83" s="3">
        <v>1</v>
      </c>
      <c r="H83" s="7">
        <v>13502850371</v>
      </c>
      <c r="I83" s="4" t="s">
        <v>39</v>
      </c>
      <c r="J83" s="4">
        <v>3580</v>
      </c>
      <c r="K83" s="4">
        <v>0</v>
      </c>
      <c r="L83" s="5">
        <v>41816</v>
      </c>
      <c r="M83" s="19" t="s">
        <v>39</v>
      </c>
      <c r="N83" s="3" t="s">
        <v>586</v>
      </c>
      <c r="O83" s="18" t="s">
        <v>1463</v>
      </c>
      <c r="P83" s="4"/>
      <c r="S83" s="9" t="str">
        <f t="shared" si="24"/>
        <v>男</v>
      </c>
      <c r="U83" s="25"/>
      <c r="V83" s="27"/>
      <c r="W83" s="27"/>
      <c r="X83" s="27"/>
      <c r="Y83" s="9" t="str">
        <f t="shared" si="21"/>
        <v>男</v>
      </c>
      <c r="Z83" s="9" t="str">
        <f t="shared" si="22"/>
        <v/>
      </c>
      <c r="AB83" s="31" t="str">
        <f t="shared" si="23"/>
        <v/>
      </c>
    </row>
    <row r="84" spans="1:28">
      <c r="A84" s="13"/>
      <c r="B84" s="14" t="s">
        <v>23</v>
      </c>
      <c r="C84" s="15" t="s">
        <v>1414</v>
      </c>
      <c r="D84" s="3" t="s">
        <v>1462</v>
      </c>
      <c r="E84" s="16" t="s">
        <v>1464</v>
      </c>
      <c r="F84" s="3">
        <v>1</v>
      </c>
      <c r="G84" s="3">
        <v>0</v>
      </c>
      <c r="H84" s="7">
        <v>13502850371</v>
      </c>
      <c r="I84" s="4" t="s">
        <v>39</v>
      </c>
      <c r="J84" s="4">
        <v>3580</v>
      </c>
      <c r="K84" s="4">
        <v>0</v>
      </c>
      <c r="L84" s="5">
        <v>41816</v>
      </c>
      <c r="M84" s="19" t="s">
        <v>39</v>
      </c>
      <c r="N84" s="3" t="s">
        <v>586</v>
      </c>
      <c r="O84" s="18" t="s">
        <v>1465</v>
      </c>
      <c r="P84" s="4"/>
      <c r="S84" s="9" t="str">
        <f t="shared" si="24"/>
        <v>女</v>
      </c>
      <c r="U84" s="25"/>
      <c r="V84" s="27"/>
      <c r="W84" s="27"/>
      <c r="X84" s="27"/>
      <c r="Y84" s="9" t="str">
        <f t="shared" si="21"/>
        <v>女</v>
      </c>
      <c r="Z84" s="9" t="str">
        <f t="shared" si="22"/>
        <v/>
      </c>
      <c r="AB84" s="31" t="str">
        <f t="shared" si="23"/>
        <v/>
      </c>
    </row>
    <row r="85" spans="1:28">
      <c r="A85" s="13"/>
      <c r="B85" s="14" t="s">
        <v>23</v>
      </c>
      <c r="C85" s="15" t="s">
        <v>1414</v>
      </c>
      <c r="D85" s="3" t="s">
        <v>1462</v>
      </c>
      <c r="E85" s="16" t="s">
        <v>1466</v>
      </c>
      <c r="F85" s="3">
        <v>1</v>
      </c>
      <c r="G85" s="3">
        <v>1</v>
      </c>
      <c r="H85" s="7" t="s">
        <v>1467</v>
      </c>
      <c r="I85" s="4" t="s">
        <v>39</v>
      </c>
      <c r="J85" s="4">
        <v>3580</v>
      </c>
      <c r="K85" s="4">
        <v>0</v>
      </c>
      <c r="L85" s="5">
        <v>41817</v>
      </c>
      <c r="M85" s="19" t="s">
        <v>39</v>
      </c>
      <c r="N85" s="3" t="s">
        <v>586</v>
      </c>
      <c r="O85" s="18" t="s">
        <v>1468</v>
      </c>
      <c r="P85" s="4"/>
      <c r="S85" s="9" t="str">
        <f t="shared" si="24"/>
        <v>男</v>
      </c>
      <c r="U85" s="25"/>
      <c r="V85" s="27"/>
      <c r="W85" s="27"/>
      <c r="X85" s="27"/>
      <c r="Y85" s="9" t="str">
        <f t="shared" si="21"/>
        <v>男</v>
      </c>
      <c r="Z85" s="9" t="str">
        <f t="shared" si="22"/>
        <v/>
      </c>
      <c r="AB85" s="31" t="str">
        <f t="shared" si="23"/>
        <v/>
      </c>
    </row>
    <row r="86" spans="1:28">
      <c r="A86" s="13"/>
      <c r="B86" s="14" t="s">
        <v>23</v>
      </c>
      <c r="C86" s="15" t="s">
        <v>1414</v>
      </c>
      <c r="D86" s="3" t="s">
        <v>1462</v>
      </c>
      <c r="E86" s="16" t="s">
        <v>1469</v>
      </c>
      <c r="F86" s="3">
        <v>1</v>
      </c>
      <c r="G86" s="3">
        <v>0</v>
      </c>
      <c r="H86" s="7" t="s">
        <v>1467</v>
      </c>
      <c r="I86" s="4" t="s">
        <v>39</v>
      </c>
      <c r="J86" s="4">
        <v>3580</v>
      </c>
      <c r="K86" s="4">
        <v>0</v>
      </c>
      <c r="L86" s="5">
        <v>41817</v>
      </c>
      <c r="M86" s="19" t="s">
        <v>39</v>
      </c>
      <c r="N86" s="3" t="s">
        <v>586</v>
      </c>
      <c r="O86" s="18" t="s">
        <v>1470</v>
      </c>
      <c r="P86" s="4"/>
      <c r="S86" s="9" t="str">
        <f t="shared" si="24"/>
        <v>女</v>
      </c>
      <c r="U86" s="25"/>
      <c r="V86" s="27"/>
      <c r="W86" s="27"/>
      <c r="X86" s="27"/>
      <c r="Y86" s="9" t="str">
        <f t="shared" si="21"/>
        <v>女</v>
      </c>
      <c r="Z86" s="9" t="str">
        <f t="shared" si="22"/>
        <v/>
      </c>
      <c r="AB86" s="31" t="str">
        <f t="shared" si="23"/>
        <v/>
      </c>
    </row>
    <row r="87" spans="1:28">
      <c r="A87" s="13"/>
      <c r="B87" s="14" t="s">
        <v>23</v>
      </c>
      <c r="C87" s="15" t="s">
        <v>1471</v>
      </c>
      <c r="D87" s="3" t="s">
        <v>1472</v>
      </c>
      <c r="E87" s="16" t="s">
        <v>1473</v>
      </c>
      <c r="F87" s="3">
        <v>1</v>
      </c>
      <c r="G87" s="3">
        <v>4</v>
      </c>
      <c r="H87" s="7" t="s">
        <v>1474</v>
      </c>
      <c r="I87" s="4" t="s">
        <v>38</v>
      </c>
      <c r="J87" s="4">
        <v>1790</v>
      </c>
      <c r="K87" s="4">
        <v>1790</v>
      </c>
      <c r="L87" s="5">
        <v>41817</v>
      </c>
      <c r="M87" s="19" t="s">
        <v>39</v>
      </c>
      <c r="N87" s="3" t="s">
        <v>639</v>
      </c>
      <c r="O87" s="18" t="s">
        <v>1475</v>
      </c>
      <c r="P87" s="4"/>
      <c r="S87" s="9" t="str">
        <f t="shared" si="24"/>
        <v>女</v>
      </c>
      <c r="U87" s="25"/>
      <c r="V87" s="27"/>
      <c r="W87" s="27"/>
      <c r="X87" s="27"/>
      <c r="Y87" s="9" t="str">
        <f t="shared" si="21"/>
        <v>女</v>
      </c>
      <c r="Z87" s="9" t="str">
        <f t="shared" si="22"/>
        <v/>
      </c>
      <c r="AB87" s="31" t="str">
        <f t="shared" si="23"/>
        <v/>
      </c>
    </row>
    <row r="88" spans="1:28">
      <c r="A88" s="13"/>
      <c r="B88" s="14" t="s">
        <v>23</v>
      </c>
      <c r="C88" s="15" t="s">
        <v>1471</v>
      </c>
      <c r="D88" s="3" t="s">
        <v>1472</v>
      </c>
      <c r="E88" s="16" t="s">
        <v>1476</v>
      </c>
      <c r="F88" s="3">
        <v>1</v>
      </c>
      <c r="G88" s="3">
        <v>0</v>
      </c>
      <c r="H88" s="7" t="s">
        <v>1474</v>
      </c>
      <c r="I88" s="4" t="s">
        <v>38</v>
      </c>
      <c r="J88" s="4">
        <v>1790</v>
      </c>
      <c r="K88" s="4">
        <v>1790</v>
      </c>
      <c r="L88" s="5">
        <v>41817</v>
      </c>
      <c r="M88" s="19" t="s">
        <v>39</v>
      </c>
      <c r="N88" s="3" t="s">
        <v>639</v>
      </c>
      <c r="O88" s="18" t="s">
        <v>1477</v>
      </c>
      <c r="P88" s="4"/>
      <c r="S88" s="9" t="str">
        <f t="shared" si="24"/>
        <v>女</v>
      </c>
      <c r="U88" s="25"/>
      <c r="V88" s="27"/>
      <c r="W88" s="27"/>
      <c r="X88" s="27"/>
      <c r="Y88" s="9" t="str">
        <f t="shared" si="21"/>
        <v>女</v>
      </c>
      <c r="Z88" s="9" t="str">
        <f t="shared" si="22"/>
        <v/>
      </c>
      <c r="AB88" s="31" t="str">
        <f t="shared" si="23"/>
        <v/>
      </c>
    </row>
    <row r="89" spans="1:28">
      <c r="A89" s="13"/>
      <c r="B89" s="14" t="s">
        <v>23</v>
      </c>
      <c r="C89" s="15" t="s">
        <v>1471</v>
      </c>
      <c r="D89" s="3" t="s">
        <v>1472</v>
      </c>
      <c r="E89" s="16" t="s">
        <v>1478</v>
      </c>
      <c r="F89" s="3">
        <v>1</v>
      </c>
      <c r="G89" s="16">
        <v>0</v>
      </c>
      <c r="H89" s="7" t="s">
        <v>1474</v>
      </c>
      <c r="I89" s="4" t="s">
        <v>38</v>
      </c>
      <c r="J89" s="4">
        <v>1790</v>
      </c>
      <c r="K89" s="4">
        <v>1790</v>
      </c>
      <c r="L89" s="5">
        <v>41817</v>
      </c>
      <c r="M89" s="19" t="s">
        <v>39</v>
      </c>
      <c r="N89" s="3" t="s">
        <v>639</v>
      </c>
      <c r="O89" s="18" t="s">
        <v>1479</v>
      </c>
      <c r="P89" s="4"/>
      <c r="S89" s="9" t="str">
        <f t="shared" si="24"/>
        <v>男</v>
      </c>
      <c r="U89" s="25"/>
      <c r="V89" s="26"/>
      <c r="W89" s="27" t="s">
        <v>1245</v>
      </c>
      <c r="X89" s="26"/>
      <c r="Y89" s="9" t="str">
        <f t="shared" si="21"/>
        <v>男</v>
      </c>
      <c r="Z89" s="9" t="str">
        <f t="shared" si="22"/>
        <v/>
      </c>
      <c r="AB89" s="31" t="str">
        <f t="shared" si="23"/>
        <v/>
      </c>
    </row>
    <row r="90" spans="1:28">
      <c r="A90" s="13"/>
      <c r="B90" s="14" t="s">
        <v>23</v>
      </c>
      <c r="C90" s="15" t="s">
        <v>1471</v>
      </c>
      <c r="D90" s="3" t="s">
        <v>1472</v>
      </c>
      <c r="E90" s="16" t="s">
        <v>1480</v>
      </c>
      <c r="F90" s="3">
        <v>1</v>
      </c>
      <c r="G90" s="16">
        <v>0</v>
      </c>
      <c r="H90" s="7" t="s">
        <v>1474</v>
      </c>
      <c r="I90" s="4" t="s">
        <v>38</v>
      </c>
      <c r="J90" s="4">
        <v>1790</v>
      </c>
      <c r="K90" s="4">
        <v>1790</v>
      </c>
      <c r="L90" s="5">
        <v>41817</v>
      </c>
      <c r="M90" s="19" t="s">
        <v>39</v>
      </c>
      <c r="N90" s="3" t="s">
        <v>639</v>
      </c>
      <c r="O90" s="18" t="s">
        <v>1481</v>
      </c>
      <c r="P90" s="4"/>
      <c r="S90" s="9" t="str">
        <f t="shared" si="24"/>
        <v>女</v>
      </c>
      <c r="U90" s="25"/>
      <c r="V90" s="26"/>
      <c r="W90" s="27" t="s">
        <v>1245</v>
      </c>
      <c r="X90" s="26"/>
      <c r="Y90" s="9" t="str">
        <f t="shared" si="21"/>
        <v>女</v>
      </c>
      <c r="Z90" s="9" t="str">
        <f t="shared" si="22"/>
        <v/>
      </c>
      <c r="AB90" s="31" t="str">
        <f t="shared" si="23"/>
        <v/>
      </c>
    </row>
    <row r="91" spans="1:28">
      <c r="A91" s="13"/>
      <c r="B91" s="14" t="s">
        <v>23</v>
      </c>
      <c r="C91" s="15" t="s">
        <v>1471</v>
      </c>
      <c r="D91" s="3" t="s">
        <v>1472</v>
      </c>
      <c r="E91" s="16" t="s">
        <v>1482</v>
      </c>
      <c r="F91" s="3">
        <v>1</v>
      </c>
      <c r="G91" s="3">
        <v>0</v>
      </c>
      <c r="H91" s="7" t="s">
        <v>1474</v>
      </c>
      <c r="I91" s="4" t="s">
        <v>38</v>
      </c>
      <c r="J91" s="4">
        <v>1790</v>
      </c>
      <c r="K91" s="4">
        <v>1790</v>
      </c>
      <c r="L91" s="5">
        <v>41817</v>
      </c>
      <c r="M91" s="19" t="s">
        <v>39</v>
      </c>
      <c r="N91" s="3" t="s">
        <v>639</v>
      </c>
      <c r="O91" s="18" t="s">
        <v>1483</v>
      </c>
      <c r="P91" s="4"/>
      <c r="S91" s="9" t="str">
        <f t="shared" si="24"/>
        <v>男</v>
      </c>
      <c r="U91" s="25"/>
      <c r="V91" s="27"/>
      <c r="W91" s="27"/>
      <c r="X91" s="27"/>
      <c r="Y91" s="9" t="str">
        <f t="shared" si="21"/>
        <v>男</v>
      </c>
      <c r="Z91" s="9" t="str">
        <f t="shared" si="22"/>
        <v/>
      </c>
      <c r="AB91" s="31" t="str">
        <f t="shared" si="23"/>
        <v/>
      </c>
    </row>
    <row r="92" spans="1:28">
      <c r="A92" s="13"/>
      <c r="B92" s="14" t="s">
        <v>23</v>
      </c>
      <c r="C92" s="15" t="s">
        <v>1471</v>
      </c>
      <c r="D92" s="3" t="s">
        <v>1472</v>
      </c>
      <c r="E92" s="16" t="s">
        <v>1484</v>
      </c>
      <c r="F92" s="3">
        <v>1</v>
      </c>
      <c r="G92" s="3">
        <v>0</v>
      </c>
      <c r="H92" s="7" t="s">
        <v>1474</v>
      </c>
      <c r="I92" s="4" t="s">
        <v>38</v>
      </c>
      <c r="J92" s="4">
        <v>1790</v>
      </c>
      <c r="K92" s="4">
        <v>1790</v>
      </c>
      <c r="L92" s="5">
        <v>41817</v>
      </c>
      <c r="M92" s="19" t="s">
        <v>39</v>
      </c>
      <c r="N92" s="3" t="s">
        <v>639</v>
      </c>
      <c r="O92" s="18" t="s">
        <v>1485</v>
      </c>
      <c r="P92" s="4"/>
      <c r="S92" s="9" t="str">
        <f t="shared" si="24"/>
        <v>女</v>
      </c>
      <c r="U92" s="25"/>
      <c r="V92" s="27"/>
      <c r="W92" s="27"/>
      <c r="X92" s="27"/>
      <c r="Y92" s="9" t="str">
        <f t="shared" si="21"/>
        <v>女</v>
      </c>
      <c r="Z92" s="9" t="str">
        <f t="shared" si="22"/>
        <v/>
      </c>
      <c r="AB92" s="31" t="str">
        <f t="shared" si="23"/>
        <v/>
      </c>
    </row>
    <row r="93" spans="1:28">
      <c r="A93" s="13"/>
      <c r="B93" s="14" t="s">
        <v>23</v>
      </c>
      <c r="C93" s="15" t="s">
        <v>1471</v>
      </c>
      <c r="D93" s="3" t="s">
        <v>1472</v>
      </c>
      <c r="E93" s="3" t="s">
        <v>1486</v>
      </c>
      <c r="F93" s="3">
        <v>1</v>
      </c>
      <c r="G93" s="16">
        <v>0</v>
      </c>
      <c r="H93" s="7" t="s">
        <v>1474</v>
      </c>
      <c r="I93" s="4" t="s">
        <v>38</v>
      </c>
      <c r="J93" s="4">
        <v>1790</v>
      </c>
      <c r="K93" s="4">
        <v>1790</v>
      </c>
      <c r="L93" s="5">
        <v>41817</v>
      </c>
      <c r="M93" s="4" t="s">
        <v>39</v>
      </c>
      <c r="N93" s="3" t="s">
        <v>639</v>
      </c>
      <c r="O93" s="7" t="s">
        <v>1487</v>
      </c>
      <c r="S93" s="9" t="str">
        <f t="shared" si="24"/>
        <v>女</v>
      </c>
      <c r="U93" s="28"/>
      <c r="V93" s="26"/>
      <c r="W93" s="26"/>
      <c r="X93" s="26"/>
      <c r="Y93" s="9" t="str">
        <f t="shared" si="21"/>
        <v>女</v>
      </c>
      <c r="Z93" s="9" t="str">
        <f t="shared" si="22"/>
        <v/>
      </c>
      <c r="AB93" s="31" t="str">
        <f t="shared" si="23"/>
        <v/>
      </c>
    </row>
    <row r="94" spans="1:28">
      <c r="A94" s="13"/>
      <c r="B94" s="14" t="s">
        <v>23</v>
      </c>
      <c r="C94" s="15" t="s">
        <v>1471</v>
      </c>
      <c r="D94" s="3" t="s">
        <v>1472</v>
      </c>
      <c r="E94" s="3" t="s">
        <v>1488</v>
      </c>
      <c r="F94" s="3">
        <v>1</v>
      </c>
      <c r="G94" s="16">
        <v>0</v>
      </c>
      <c r="H94" s="7" t="s">
        <v>1474</v>
      </c>
      <c r="I94" s="4" t="s">
        <v>38</v>
      </c>
      <c r="J94" s="4">
        <v>1790</v>
      </c>
      <c r="K94" s="4">
        <v>1790</v>
      </c>
      <c r="L94" s="5">
        <v>41817</v>
      </c>
      <c r="M94" s="4" t="s">
        <v>39</v>
      </c>
      <c r="N94" s="3" t="s">
        <v>639</v>
      </c>
      <c r="O94" s="7" t="s">
        <v>1489</v>
      </c>
      <c r="S94" s="9" t="str">
        <f t="shared" si="24"/>
        <v>女</v>
      </c>
      <c r="U94" s="33"/>
      <c r="V94" s="26"/>
      <c r="W94" s="27" t="s">
        <v>1245</v>
      </c>
      <c r="X94" s="26"/>
      <c r="Y94" s="9" t="str">
        <f t="shared" si="21"/>
        <v>女</v>
      </c>
      <c r="Z94" s="9" t="str">
        <f t="shared" si="22"/>
        <v/>
      </c>
      <c r="AB94" s="31" t="str">
        <f t="shared" si="23"/>
        <v/>
      </c>
    </row>
    <row r="95" spans="1:28">
      <c r="A95" s="13"/>
      <c r="B95" s="14" t="s">
        <v>23</v>
      </c>
      <c r="C95" s="15" t="s">
        <v>1332</v>
      </c>
      <c r="D95" s="3" t="s">
        <v>1490</v>
      </c>
      <c r="E95" s="3" t="s">
        <v>1491</v>
      </c>
      <c r="F95" s="3">
        <v>1</v>
      </c>
      <c r="G95" s="3">
        <v>1</v>
      </c>
      <c r="H95" s="7">
        <v>13701132907</v>
      </c>
      <c r="I95" s="4" t="s">
        <v>38</v>
      </c>
      <c r="J95" s="4">
        <v>3580</v>
      </c>
      <c r="K95" s="4">
        <v>0</v>
      </c>
      <c r="L95" s="5">
        <v>41817</v>
      </c>
      <c r="M95" s="4" t="s">
        <v>27</v>
      </c>
      <c r="N95" s="3" t="s">
        <v>28</v>
      </c>
      <c r="O95" s="7" t="s">
        <v>1492</v>
      </c>
      <c r="S95" s="9" t="str">
        <f t="shared" si="24"/>
        <v>男</v>
      </c>
      <c r="U95" s="28"/>
      <c r="V95" s="27"/>
      <c r="W95" s="27"/>
      <c r="X95" s="27"/>
      <c r="Y95" s="9" t="str">
        <f t="shared" si="21"/>
        <v>男</v>
      </c>
      <c r="Z95" s="9" t="str">
        <f t="shared" si="22"/>
        <v/>
      </c>
      <c r="AB95" s="31" t="str">
        <f t="shared" si="23"/>
        <v/>
      </c>
    </row>
    <row r="96" spans="1:28">
      <c r="A96" s="13"/>
      <c r="B96" s="14" t="s">
        <v>23</v>
      </c>
      <c r="C96" s="3" t="s">
        <v>1332</v>
      </c>
      <c r="D96" s="3" t="s">
        <v>1490</v>
      </c>
      <c r="E96" s="3" t="s">
        <v>1493</v>
      </c>
      <c r="F96" s="3">
        <v>1</v>
      </c>
      <c r="G96" s="3">
        <v>0</v>
      </c>
      <c r="H96" s="7">
        <v>13701132907</v>
      </c>
      <c r="I96" s="4" t="s">
        <v>38</v>
      </c>
      <c r="J96" s="4">
        <v>3580</v>
      </c>
      <c r="K96" s="4">
        <v>0</v>
      </c>
      <c r="L96" s="32">
        <v>41817</v>
      </c>
      <c r="M96" s="4" t="s">
        <v>27</v>
      </c>
      <c r="N96" s="3" t="s">
        <v>28</v>
      </c>
      <c r="O96" s="7" t="s">
        <v>1494</v>
      </c>
      <c r="S96" s="9" t="str">
        <f t="shared" si="24"/>
        <v>女</v>
      </c>
      <c r="U96" s="28"/>
      <c r="V96" s="27"/>
      <c r="W96" s="27"/>
      <c r="X96" s="27"/>
      <c r="Y96" s="9" t="str">
        <f t="shared" si="21"/>
        <v>女</v>
      </c>
      <c r="Z96" s="9" t="str">
        <f t="shared" si="22"/>
        <v/>
      </c>
      <c r="AB96" s="31" t="str">
        <f t="shared" si="23"/>
        <v/>
      </c>
    </row>
    <row r="97" spans="1:28">
      <c r="A97" s="13"/>
      <c r="B97" s="14" t="s">
        <v>23</v>
      </c>
      <c r="C97" s="3" t="s">
        <v>1401</v>
      </c>
      <c r="D97" s="3">
        <v>54425087</v>
      </c>
      <c r="E97" s="3" t="s">
        <v>1495</v>
      </c>
      <c r="F97" s="3">
        <v>1</v>
      </c>
      <c r="G97" s="3">
        <v>1</v>
      </c>
      <c r="H97" s="7">
        <v>18919687589</v>
      </c>
      <c r="I97" s="4" t="s">
        <v>38</v>
      </c>
      <c r="J97" s="4">
        <v>1790</v>
      </c>
      <c r="K97" s="4">
        <v>1790</v>
      </c>
      <c r="L97" s="32">
        <v>41817</v>
      </c>
      <c r="M97" s="4" t="s">
        <v>47</v>
      </c>
      <c r="N97" s="3" t="s">
        <v>639</v>
      </c>
      <c r="O97" s="7" t="s">
        <v>1496</v>
      </c>
      <c r="S97" s="9" t="str">
        <f t="shared" si="24"/>
        <v>女</v>
      </c>
      <c r="U97" s="28"/>
      <c r="V97" s="27"/>
      <c r="W97" s="27"/>
      <c r="X97" s="27"/>
      <c r="Y97" s="9" t="str">
        <f t="shared" si="21"/>
        <v>女</v>
      </c>
      <c r="Z97" s="9" t="str">
        <f t="shared" si="22"/>
        <v/>
      </c>
      <c r="AB97" s="31" t="str">
        <f t="shared" si="23"/>
        <v/>
      </c>
    </row>
    <row r="98" spans="1:28">
      <c r="A98" s="13"/>
      <c r="B98" s="14" t="s">
        <v>23</v>
      </c>
      <c r="C98" s="3" t="s">
        <v>1401</v>
      </c>
      <c r="D98" s="3">
        <v>54425087</v>
      </c>
      <c r="E98" s="3" t="s">
        <v>1497</v>
      </c>
      <c r="F98" s="3">
        <v>1</v>
      </c>
      <c r="G98" s="16">
        <v>0</v>
      </c>
      <c r="H98" s="7">
        <v>18919687589</v>
      </c>
      <c r="I98" s="4" t="s">
        <v>38</v>
      </c>
      <c r="J98" s="4">
        <v>1790</v>
      </c>
      <c r="K98" s="4">
        <v>1790</v>
      </c>
      <c r="L98" s="32">
        <v>41817</v>
      </c>
      <c r="M98" s="4" t="s">
        <v>47</v>
      </c>
      <c r="N98" s="3" t="s">
        <v>639</v>
      </c>
      <c r="O98" s="7" t="s">
        <v>1498</v>
      </c>
      <c r="S98" s="9" t="str">
        <f t="shared" si="24"/>
        <v>男</v>
      </c>
      <c r="U98" s="33"/>
      <c r="V98" s="26"/>
      <c r="W98" s="27" t="s">
        <v>1245</v>
      </c>
      <c r="X98" s="26"/>
      <c r="Y98" s="9" t="str">
        <f t="shared" si="21"/>
        <v>男</v>
      </c>
      <c r="Z98" s="9" t="str">
        <f t="shared" si="22"/>
        <v/>
      </c>
      <c r="AB98" s="31" t="str">
        <f t="shared" si="23"/>
        <v/>
      </c>
    </row>
    <row r="99" spans="1:28">
      <c r="A99" s="13"/>
      <c r="B99" s="14" t="s">
        <v>23</v>
      </c>
      <c r="C99" s="15" t="s">
        <v>1471</v>
      </c>
      <c r="D99" s="3" t="s">
        <v>1499</v>
      </c>
      <c r="E99" s="3" t="s">
        <v>1500</v>
      </c>
      <c r="F99" s="3">
        <v>1</v>
      </c>
      <c r="G99" s="16">
        <v>1</v>
      </c>
      <c r="H99" s="7" t="s">
        <v>1501</v>
      </c>
      <c r="I99" s="4" t="s">
        <v>38</v>
      </c>
      <c r="J99" s="4">
        <v>1790</v>
      </c>
      <c r="K99" s="4">
        <v>1790</v>
      </c>
      <c r="L99" s="32">
        <v>41818</v>
      </c>
      <c r="M99" s="4" t="s">
        <v>47</v>
      </c>
      <c r="N99" s="3" t="s">
        <v>147</v>
      </c>
      <c r="O99" s="7" t="s">
        <v>1502</v>
      </c>
      <c r="S99" s="9" t="str">
        <f t="shared" si="24"/>
        <v>女</v>
      </c>
      <c r="U99" s="28"/>
      <c r="V99" s="26"/>
      <c r="W99" s="26"/>
      <c r="X99" s="26"/>
      <c r="Y99" s="9" t="str">
        <f t="shared" si="21"/>
        <v>女</v>
      </c>
      <c r="Z99" s="9" t="str">
        <f t="shared" si="22"/>
        <v/>
      </c>
      <c r="AB99" s="31" t="str">
        <f t="shared" si="23"/>
        <v/>
      </c>
    </row>
    <row r="100" spans="1:28">
      <c r="A100" s="13"/>
      <c r="B100" s="14" t="s">
        <v>23</v>
      </c>
      <c r="C100" s="15" t="s">
        <v>1471</v>
      </c>
      <c r="D100" s="3" t="s">
        <v>1499</v>
      </c>
      <c r="E100" s="3" t="s">
        <v>1503</v>
      </c>
      <c r="F100" s="3">
        <v>1</v>
      </c>
      <c r="G100" s="16">
        <v>0</v>
      </c>
      <c r="H100" s="18" t="s">
        <v>1501</v>
      </c>
      <c r="I100" s="4" t="s">
        <v>38</v>
      </c>
      <c r="J100" s="4">
        <v>1790</v>
      </c>
      <c r="K100" s="4">
        <v>1790</v>
      </c>
      <c r="L100" s="5">
        <v>41818</v>
      </c>
      <c r="M100" s="4" t="s">
        <v>47</v>
      </c>
      <c r="N100" s="3" t="s">
        <v>147</v>
      </c>
      <c r="O100" s="7" t="s">
        <v>1504</v>
      </c>
      <c r="S100" s="9" t="str">
        <f t="shared" si="24"/>
        <v>男</v>
      </c>
      <c r="U100" s="28"/>
      <c r="V100" s="26"/>
      <c r="W100" s="26"/>
      <c r="X100" s="26"/>
      <c r="Y100" s="9" t="str">
        <f t="shared" ref="Y100:Y106" si="25">IF(AND(AB100="",C100&lt;&gt;""),IF(OR(LEN(O100)=15,LEN(O100)=18),IF(LEN(O100)=15,IF(MOD(VALUE(RIGHT(O100,3)),2)=0,"女","男"),IF(LEN(O100)=18,IF(MOD(VALUE(MID(O100,15,3)),2)=0,"女","男"))),IF(AND(O100="",U100=""),"??",U100)),"")</f>
        <v>男</v>
      </c>
      <c r="Z100" s="9" t="str">
        <f t="shared" ref="Z100:Z106" si="26">IF(AND(COUNTIF(AB:AB,AB:AB)=1,X100=""),IF(OR(LEN(O100)=15,LEN(O100)=18),IF(LEN(O100)=15,IF(MOD(VALUE(RIGHT(O100,3)),2)=0,"女","男"),IF(LEN(O100)=18,IF(MOD(VALUE(MID(O100,15,3)),2)=0,"女","男"))),IF(AND(O100="",U100=""),"??",U100)),"")</f>
        <v/>
      </c>
      <c r="AB100" s="31" t="str">
        <f t="shared" ref="AB100:AB106" si="27">IF(V100&lt;&gt;"",C100&amp;V100,"")</f>
        <v/>
      </c>
    </row>
    <row r="101" spans="1:28">
      <c r="A101" s="13"/>
      <c r="B101" s="14" t="s">
        <v>23</v>
      </c>
      <c r="C101" s="15" t="s">
        <v>1471</v>
      </c>
      <c r="D101" s="3" t="s">
        <v>1505</v>
      </c>
      <c r="E101" s="3" t="s">
        <v>1042</v>
      </c>
      <c r="F101" s="3">
        <v>1</v>
      </c>
      <c r="G101" s="16">
        <v>3</v>
      </c>
      <c r="H101" s="18" t="s">
        <v>1506</v>
      </c>
      <c r="I101" s="4" t="s">
        <v>38</v>
      </c>
      <c r="J101" s="4">
        <v>1790</v>
      </c>
      <c r="K101" s="4">
        <v>1790</v>
      </c>
      <c r="L101" s="5">
        <v>41818</v>
      </c>
      <c r="M101" s="4" t="s">
        <v>47</v>
      </c>
      <c r="N101" s="3" t="s">
        <v>264</v>
      </c>
      <c r="O101" s="7" t="s">
        <v>1507</v>
      </c>
      <c r="S101" s="9" t="str">
        <f t="shared" ref="S101:S107" si="28">IF(O101&lt;&gt;"",IF(OR(LEN(O101)=15,LEN(O101)=18),IF(LEN(O101)=15,IF(MOD(VALUE(RIGHT(O101,3)),2)=0,"女","男"),IF(LEN(O101)=18,IF(MOD(VALUE(MID(O101,15,3)),2)=0,"女","男"))),"??"),"")</f>
        <v>女</v>
      </c>
      <c r="U101" s="28"/>
      <c r="V101" s="26"/>
      <c r="W101" s="26"/>
      <c r="X101" s="26"/>
      <c r="Y101" s="9" t="str">
        <f t="shared" si="25"/>
        <v>女</v>
      </c>
      <c r="Z101" s="9" t="str">
        <f t="shared" si="26"/>
        <v/>
      </c>
      <c r="AB101" s="31" t="str">
        <f t="shared" si="27"/>
        <v/>
      </c>
    </row>
    <row r="102" spans="1:28">
      <c r="A102" s="13"/>
      <c r="B102" s="14" t="s">
        <v>23</v>
      </c>
      <c r="C102" s="15" t="s">
        <v>1471</v>
      </c>
      <c r="D102" s="3" t="s">
        <v>1505</v>
      </c>
      <c r="E102" s="3" t="s">
        <v>1508</v>
      </c>
      <c r="F102" s="3">
        <v>1</v>
      </c>
      <c r="G102" s="16">
        <v>0</v>
      </c>
      <c r="H102" s="18" t="s">
        <v>1506</v>
      </c>
      <c r="I102" s="4" t="s">
        <v>38</v>
      </c>
      <c r="J102" s="4">
        <v>1790</v>
      </c>
      <c r="K102" s="4">
        <v>1790</v>
      </c>
      <c r="L102" s="5">
        <v>41818</v>
      </c>
      <c r="M102" s="4" t="s">
        <v>47</v>
      </c>
      <c r="N102" s="3" t="s">
        <v>264</v>
      </c>
      <c r="O102" s="7" t="s">
        <v>1509</v>
      </c>
      <c r="S102" s="9" t="str">
        <f t="shared" si="28"/>
        <v>男</v>
      </c>
      <c r="U102" s="28"/>
      <c r="V102" s="26"/>
      <c r="W102" s="26"/>
      <c r="X102" s="26"/>
      <c r="Y102" s="9" t="str">
        <f t="shared" si="25"/>
        <v>男</v>
      </c>
      <c r="Z102" s="9" t="str">
        <f t="shared" si="26"/>
        <v/>
      </c>
      <c r="AB102" s="31" t="str">
        <f t="shared" si="27"/>
        <v/>
      </c>
    </row>
    <row r="103" spans="1:28">
      <c r="A103" s="13"/>
      <c r="B103" s="14" t="s">
        <v>23</v>
      </c>
      <c r="C103" s="15" t="s">
        <v>1471</v>
      </c>
      <c r="D103" s="3" t="s">
        <v>1505</v>
      </c>
      <c r="E103" s="3" t="s">
        <v>1510</v>
      </c>
      <c r="F103" s="3">
        <v>1</v>
      </c>
      <c r="G103" s="16">
        <v>0</v>
      </c>
      <c r="H103" s="18" t="s">
        <v>1506</v>
      </c>
      <c r="I103" s="4" t="s">
        <v>38</v>
      </c>
      <c r="J103" s="4">
        <v>1790</v>
      </c>
      <c r="K103" s="4">
        <v>1790</v>
      </c>
      <c r="L103" s="5">
        <v>41818</v>
      </c>
      <c r="M103" s="4" t="s">
        <v>47</v>
      </c>
      <c r="N103" s="3" t="s">
        <v>264</v>
      </c>
      <c r="O103" s="7" t="s">
        <v>1511</v>
      </c>
      <c r="S103" s="9" t="str">
        <f t="shared" si="28"/>
        <v>女</v>
      </c>
      <c r="U103" s="28"/>
      <c r="V103" s="26"/>
      <c r="W103" s="26"/>
      <c r="X103" s="26"/>
      <c r="Y103" s="9" t="str">
        <f t="shared" si="25"/>
        <v>女</v>
      </c>
      <c r="Z103" s="9" t="str">
        <f t="shared" si="26"/>
        <v/>
      </c>
      <c r="AB103" s="31" t="str">
        <f t="shared" si="27"/>
        <v/>
      </c>
    </row>
    <row r="104" spans="1:28">
      <c r="A104" s="13"/>
      <c r="B104" s="14" t="s">
        <v>23</v>
      </c>
      <c r="C104" s="15" t="s">
        <v>1471</v>
      </c>
      <c r="D104" s="3" t="s">
        <v>1505</v>
      </c>
      <c r="E104" s="3" t="s">
        <v>1512</v>
      </c>
      <c r="F104" s="3">
        <v>1</v>
      </c>
      <c r="G104" s="16">
        <v>0</v>
      </c>
      <c r="H104" s="18" t="s">
        <v>1506</v>
      </c>
      <c r="I104" s="4" t="s">
        <v>38</v>
      </c>
      <c r="J104" s="4">
        <v>1790</v>
      </c>
      <c r="K104" s="4">
        <v>1790</v>
      </c>
      <c r="L104" s="5">
        <v>41818</v>
      </c>
      <c r="M104" s="4" t="s">
        <v>47</v>
      </c>
      <c r="N104" s="3" t="s">
        <v>264</v>
      </c>
      <c r="O104" s="7" t="s">
        <v>1513</v>
      </c>
      <c r="S104" s="9" t="str">
        <f t="shared" si="28"/>
        <v>男</v>
      </c>
      <c r="U104" s="28"/>
      <c r="V104" s="26"/>
      <c r="W104" s="26"/>
      <c r="X104" s="26"/>
      <c r="Y104" s="9" t="str">
        <f t="shared" si="25"/>
        <v>男</v>
      </c>
      <c r="Z104" s="9" t="str">
        <f t="shared" si="26"/>
        <v/>
      </c>
      <c r="AB104" s="31" t="str">
        <f t="shared" si="27"/>
        <v/>
      </c>
    </row>
    <row r="105" spans="1:28">
      <c r="A105" s="13"/>
      <c r="B105" s="14" t="s">
        <v>23</v>
      </c>
      <c r="C105" s="15" t="s">
        <v>1471</v>
      </c>
      <c r="D105" s="3" t="s">
        <v>1505</v>
      </c>
      <c r="E105" s="3" t="s">
        <v>1514</v>
      </c>
      <c r="F105" s="3">
        <v>1</v>
      </c>
      <c r="G105" s="16">
        <v>0</v>
      </c>
      <c r="H105" s="18" t="s">
        <v>1506</v>
      </c>
      <c r="I105" s="4" t="s">
        <v>38</v>
      </c>
      <c r="J105" s="4">
        <v>1790</v>
      </c>
      <c r="K105" s="4">
        <v>1790</v>
      </c>
      <c r="L105" s="5">
        <v>41818</v>
      </c>
      <c r="M105" s="4" t="s">
        <v>47</v>
      </c>
      <c r="N105" s="3" t="s">
        <v>264</v>
      </c>
      <c r="O105" s="7" t="s">
        <v>1515</v>
      </c>
      <c r="S105" s="9" t="str">
        <f t="shared" si="28"/>
        <v>女</v>
      </c>
      <c r="U105" s="28"/>
      <c r="V105" s="26"/>
      <c r="W105" s="26"/>
      <c r="X105" s="26"/>
      <c r="Y105" s="9" t="str">
        <f t="shared" si="25"/>
        <v>女</v>
      </c>
      <c r="Z105" s="9" t="str">
        <f t="shared" si="26"/>
        <v/>
      </c>
      <c r="AB105" s="31" t="str">
        <f t="shared" si="27"/>
        <v/>
      </c>
    </row>
    <row r="106" spans="1:28">
      <c r="A106" s="13"/>
      <c r="B106" s="14" t="s">
        <v>23</v>
      </c>
      <c r="C106" s="15" t="s">
        <v>1471</v>
      </c>
      <c r="D106" s="3" t="s">
        <v>1505</v>
      </c>
      <c r="E106" s="3" t="s">
        <v>1516</v>
      </c>
      <c r="F106" s="3">
        <v>1</v>
      </c>
      <c r="G106" s="16">
        <v>0</v>
      </c>
      <c r="H106" s="7" t="s">
        <v>1506</v>
      </c>
      <c r="I106" s="4" t="s">
        <v>38</v>
      </c>
      <c r="J106" s="4">
        <v>1790</v>
      </c>
      <c r="K106" s="4">
        <v>1790</v>
      </c>
      <c r="L106" s="5">
        <v>41818</v>
      </c>
      <c r="M106" s="4" t="s">
        <v>47</v>
      </c>
      <c r="N106" s="3" t="s">
        <v>264</v>
      </c>
      <c r="O106" s="7" t="s">
        <v>1517</v>
      </c>
      <c r="S106" s="9" t="str">
        <f t="shared" si="28"/>
        <v>女</v>
      </c>
      <c r="U106" s="28"/>
      <c r="V106" s="26"/>
      <c r="W106" s="26"/>
      <c r="X106" s="26"/>
      <c r="Y106" s="9" t="str">
        <f t="shared" si="25"/>
        <v>女</v>
      </c>
      <c r="Z106" s="9" t="str">
        <f t="shared" si="26"/>
        <v/>
      </c>
      <c r="AB106" s="31" t="str">
        <f t="shared" si="27"/>
        <v/>
      </c>
    </row>
    <row r="107" spans="1:28">
      <c r="A107" s="13"/>
      <c r="B107" s="14" t="s">
        <v>23</v>
      </c>
      <c r="C107" s="15" t="s">
        <v>1471</v>
      </c>
      <c r="D107" s="3" t="s">
        <v>1505</v>
      </c>
      <c r="E107" s="3" t="s">
        <v>1518</v>
      </c>
      <c r="F107" s="3">
        <v>1</v>
      </c>
      <c r="G107" s="16" t="s">
        <v>58</v>
      </c>
      <c r="H107" s="7" t="s">
        <v>1506</v>
      </c>
      <c r="I107" s="4" t="s">
        <v>38</v>
      </c>
      <c r="J107" s="4">
        <v>900</v>
      </c>
      <c r="K107" s="4">
        <v>900</v>
      </c>
      <c r="L107" s="5">
        <v>41818</v>
      </c>
      <c r="M107" s="4" t="s">
        <v>47</v>
      </c>
      <c r="N107" s="3" t="s">
        <v>264</v>
      </c>
      <c r="O107" s="7" t="s">
        <v>1519</v>
      </c>
      <c r="S107" s="9" t="str">
        <f t="shared" si="28"/>
        <v>女</v>
      </c>
      <c r="U107" s="28"/>
      <c r="V107" s="26"/>
      <c r="W107" s="26"/>
      <c r="X107" s="26"/>
      <c r="Y107" s="9" t="str">
        <f t="shared" ref="Y107:Y130" si="29">IF(AND(AB107="",C107&lt;&gt;""),IF(OR(LEN(O107)=15,LEN(O107)=18),IF(LEN(O107)=15,IF(MOD(VALUE(RIGHT(O107,3)),2)=0,"女","男"),IF(LEN(O107)=18,IF(MOD(VALUE(MID(O107,15,3)),2)=0,"女","男"))),IF(AND(O107="",U107=""),"??",U107)),"")</f>
        <v>女</v>
      </c>
      <c r="Z107" s="9" t="str">
        <f t="shared" ref="Z107:Z130" si="30">IF(AND(COUNTIF(AB:AB,AB:AB)=1,X107=""),IF(OR(LEN(O107)=15,LEN(O107)=18),IF(LEN(O107)=15,IF(MOD(VALUE(RIGHT(O107,3)),2)=0,"女","男"),IF(LEN(O107)=18,IF(MOD(VALUE(MID(O107,15,3)),2)=0,"女","男"))),IF(AND(O107="",U107=""),"??",U107)),"")</f>
        <v/>
      </c>
      <c r="AB107" s="31" t="str">
        <f t="shared" ref="AB107:AB130" si="31">IF(V107&lt;&gt;"",C107&amp;V107,"")</f>
        <v/>
      </c>
    </row>
    <row r="108" spans="1:28">
      <c r="A108" s="13"/>
      <c r="B108" s="14" t="s">
        <v>23</v>
      </c>
      <c r="C108" s="3" t="s">
        <v>1520</v>
      </c>
      <c r="D108" s="3" t="s">
        <v>1521</v>
      </c>
      <c r="E108" s="3" t="s">
        <v>1522</v>
      </c>
      <c r="F108" s="3">
        <v>1</v>
      </c>
      <c r="G108" s="3">
        <v>3</v>
      </c>
      <c r="H108" s="7" t="s">
        <v>1523</v>
      </c>
      <c r="I108" s="4" t="s">
        <v>38</v>
      </c>
      <c r="J108" s="4">
        <v>1790</v>
      </c>
      <c r="K108" s="4">
        <v>1790</v>
      </c>
      <c r="L108" s="5">
        <v>41818</v>
      </c>
      <c r="M108" s="4" t="s">
        <v>47</v>
      </c>
      <c r="N108" s="3" t="s">
        <v>915</v>
      </c>
      <c r="O108" s="7" t="s">
        <v>1524</v>
      </c>
      <c r="S108" s="9" t="str">
        <f t="shared" ref="S108:S131" si="32">IF(O108&lt;&gt;"",IF(OR(LEN(O108)=15,LEN(O108)=18),IF(LEN(O108)=15,IF(MOD(VALUE(RIGHT(O108,3)),2)=0,"女","男"),IF(LEN(O108)=18,IF(MOD(VALUE(MID(O108,15,3)),2)=0,"女","男"))),"??"),"")</f>
        <v>男</v>
      </c>
      <c r="U108" s="28"/>
      <c r="V108" s="27"/>
      <c r="W108" s="27"/>
      <c r="X108" s="27"/>
      <c r="Y108" s="9" t="str">
        <f t="shared" si="29"/>
        <v>男</v>
      </c>
      <c r="Z108" s="9" t="str">
        <f t="shared" si="30"/>
        <v/>
      </c>
      <c r="AB108" s="31" t="str">
        <f t="shared" si="31"/>
        <v/>
      </c>
    </row>
    <row r="109" spans="1:28">
      <c r="A109" s="13"/>
      <c r="B109" s="14" t="s">
        <v>23</v>
      </c>
      <c r="C109" s="3" t="s">
        <v>1520</v>
      </c>
      <c r="D109" s="3" t="s">
        <v>1521</v>
      </c>
      <c r="E109" s="3" t="s">
        <v>1525</v>
      </c>
      <c r="F109" s="3">
        <v>1</v>
      </c>
      <c r="G109" s="3">
        <v>0</v>
      </c>
      <c r="H109" s="7" t="s">
        <v>1523</v>
      </c>
      <c r="I109" s="4" t="s">
        <v>38</v>
      </c>
      <c r="J109" s="4">
        <v>1790</v>
      </c>
      <c r="K109" s="4">
        <v>1790</v>
      </c>
      <c r="L109" s="5">
        <v>41818</v>
      </c>
      <c r="M109" s="4" t="s">
        <v>47</v>
      </c>
      <c r="N109" s="3" t="s">
        <v>915</v>
      </c>
      <c r="O109" s="7" t="s">
        <v>1526</v>
      </c>
      <c r="S109" s="9" t="str">
        <f t="shared" si="32"/>
        <v>女</v>
      </c>
      <c r="U109" s="28"/>
      <c r="V109" s="27"/>
      <c r="W109" s="27"/>
      <c r="X109" s="27"/>
      <c r="Y109" s="9" t="str">
        <f t="shared" si="29"/>
        <v>女</v>
      </c>
      <c r="Z109" s="9" t="str">
        <f t="shared" si="30"/>
        <v/>
      </c>
      <c r="AB109" s="31" t="str">
        <f t="shared" si="31"/>
        <v/>
      </c>
    </row>
    <row r="110" spans="1:28">
      <c r="A110" s="13"/>
      <c r="B110" s="14" t="s">
        <v>23</v>
      </c>
      <c r="C110" s="3" t="s">
        <v>1520</v>
      </c>
      <c r="D110" s="3" t="s">
        <v>1521</v>
      </c>
      <c r="E110" s="3" t="s">
        <v>1527</v>
      </c>
      <c r="F110" s="3">
        <v>1</v>
      </c>
      <c r="G110" s="3">
        <v>0</v>
      </c>
      <c r="H110" s="7" t="s">
        <v>1523</v>
      </c>
      <c r="I110" s="4" t="s">
        <v>38</v>
      </c>
      <c r="J110" s="4">
        <v>1790</v>
      </c>
      <c r="K110" s="4">
        <v>1790</v>
      </c>
      <c r="L110" s="5">
        <v>41818</v>
      </c>
      <c r="M110" s="4" t="s">
        <v>47</v>
      </c>
      <c r="N110" s="3" t="s">
        <v>915</v>
      </c>
      <c r="O110" s="7" t="s">
        <v>1528</v>
      </c>
      <c r="S110" s="9" t="str">
        <f t="shared" si="32"/>
        <v>男</v>
      </c>
      <c r="U110" s="28"/>
      <c r="V110" s="27"/>
      <c r="W110" s="27"/>
      <c r="X110" s="27"/>
      <c r="Y110" s="9" t="str">
        <f t="shared" si="29"/>
        <v>男</v>
      </c>
      <c r="Z110" s="9" t="str">
        <f t="shared" si="30"/>
        <v/>
      </c>
      <c r="AB110" s="31" t="str">
        <f t="shared" si="31"/>
        <v/>
      </c>
    </row>
    <row r="111" spans="1:28">
      <c r="A111" s="13"/>
      <c r="B111" s="14" t="s">
        <v>23</v>
      </c>
      <c r="C111" s="3" t="s">
        <v>1520</v>
      </c>
      <c r="D111" s="3" t="s">
        <v>1521</v>
      </c>
      <c r="E111" s="3" t="s">
        <v>1529</v>
      </c>
      <c r="F111" s="3">
        <v>1</v>
      </c>
      <c r="G111" s="3">
        <v>0</v>
      </c>
      <c r="H111" s="7" t="s">
        <v>1523</v>
      </c>
      <c r="I111" s="4" t="s">
        <v>38</v>
      </c>
      <c r="J111" s="4">
        <v>1790</v>
      </c>
      <c r="K111" s="4">
        <v>1790</v>
      </c>
      <c r="L111" s="5">
        <v>41818</v>
      </c>
      <c r="M111" s="4" t="s">
        <v>47</v>
      </c>
      <c r="N111" s="3" t="s">
        <v>915</v>
      </c>
      <c r="O111" s="7" t="s">
        <v>1530</v>
      </c>
      <c r="S111" s="9" t="str">
        <f t="shared" si="32"/>
        <v>女</v>
      </c>
      <c r="U111" s="28"/>
      <c r="V111" s="27"/>
      <c r="W111" s="27"/>
      <c r="X111" s="27"/>
      <c r="Y111" s="9" t="str">
        <f t="shared" si="29"/>
        <v>女</v>
      </c>
      <c r="Z111" s="9" t="str">
        <f t="shared" si="30"/>
        <v/>
      </c>
      <c r="AB111" s="31" t="str">
        <f t="shared" si="31"/>
        <v/>
      </c>
    </row>
    <row r="112" spans="1:28">
      <c r="A112" s="13"/>
      <c r="B112" s="14" t="s">
        <v>23</v>
      </c>
      <c r="C112" s="3" t="s">
        <v>1520</v>
      </c>
      <c r="D112" s="3" t="s">
        <v>1521</v>
      </c>
      <c r="E112" s="3" t="s">
        <v>1531</v>
      </c>
      <c r="F112" s="3">
        <v>1</v>
      </c>
      <c r="G112" s="3">
        <v>0</v>
      </c>
      <c r="H112" s="7" t="s">
        <v>1523</v>
      </c>
      <c r="I112" s="4" t="s">
        <v>38</v>
      </c>
      <c r="J112" s="4">
        <v>1790</v>
      </c>
      <c r="K112" s="4">
        <v>1790</v>
      </c>
      <c r="L112" s="5">
        <v>41818</v>
      </c>
      <c r="M112" s="4" t="s">
        <v>47</v>
      </c>
      <c r="N112" s="3" t="s">
        <v>915</v>
      </c>
      <c r="O112" s="7" t="s">
        <v>1532</v>
      </c>
      <c r="S112" s="9" t="str">
        <f t="shared" si="32"/>
        <v>男</v>
      </c>
      <c r="U112" s="28"/>
      <c r="V112" s="27"/>
      <c r="W112" s="27"/>
      <c r="X112" s="27"/>
      <c r="Y112" s="9" t="str">
        <f t="shared" si="29"/>
        <v>男</v>
      </c>
      <c r="Z112" s="9" t="str">
        <f t="shared" si="30"/>
        <v/>
      </c>
      <c r="AB112" s="31" t="str">
        <f t="shared" si="31"/>
        <v/>
      </c>
    </row>
    <row r="113" spans="1:28">
      <c r="A113" s="13"/>
      <c r="B113" s="14" t="s">
        <v>23</v>
      </c>
      <c r="C113" s="3" t="s">
        <v>1520</v>
      </c>
      <c r="D113" s="3" t="s">
        <v>1521</v>
      </c>
      <c r="E113" s="3" t="s">
        <v>1533</v>
      </c>
      <c r="F113" s="3">
        <v>1</v>
      </c>
      <c r="G113" s="3">
        <v>0</v>
      </c>
      <c r="H113" s="7" t="s">
        <v>1523</v>
      </c>
      <c r="I113" s="4" t="s">
        <v>38</v>
      </c>
      <c r="J113" s="4">
        <v>1790</v>
      </c>
      <c r="K113" s="4">
        <v>1790</v>
      </c>
      <c r="L113" s="5">
        <v>41818</v>
      </c>
      <c r="M113" s="4" t="s">
        <v>47</v>
      </c>
      <c r="N113" s="3" t="s">
        <v>915</v>
      </c>
      <c r="O113" s="7" t="s">
        <v>1534</v>
      </c>
      <c r="S113" s="9" t="str">
        <f t="shared" si="32"/>
        <v>女</v>
      </c>
      <c r="U113" s="28"/>
      <c r="V113" s="27"/>
      <c r="W113" s="27"/>
      <c r="X113" s="27"/>
      <c r="Y113" s="9" t="str">
        <f t="shared" si="29"/>
        <v>女</v>
      </c>
      <c r="Z113" s="9" t="str">
        <f t="shared" si="30"/>
        <v/>
      </c>
      <c r="AB113" s="31" t="str">
        <f t="shared" si="31"/>
        <v/>
      </c>
    </row>
    <row r="114" spans="1:28">
      <c r="A114" s="13"/>
      <c r="B114" s="14" t="s">
        <v>23</v>
      </c>
      <c r="C114" s="3" t="s">
        <v>1327</v>
      </c>
      <c r="D114" s="3" t="s">
        <v>1535</v>
      </c>
      <c r="E114" s="3" t="s">
        <v>1536</v>
      </c>
      <c r="F114" s="3">
        <v>1</v>
      </c>
      <c r="G114" s="3">
        <v>0</v>
      </c>
      <c r="H114" s="7">
        <v>15913113161</v>
      </c>
      <c r="I114" s="4" t="s">
        <v>38</v>
      </c>
      <c r="J114" s="4">
        <v>1790</v>
      </c>
      <c r="K114" s="4">
        <v>2420</v>
      </c>
      <c r="L114" s="5">
        <v>41818</v>
      </c>
      <c r="M114" s="4" t="s">
        <v>47</v>
      </c>
      <c r="N114" s="3" t="s">
        <v>64</v>
      </c>
      <c r="O114" s="7" t="s">
        <v>1537</v>
      </c>
      <c r="P114" s="3" t="s">
        <v>1538</v>
      </c>
      <c r="S114" s="9" t="str">
        <f t="shared" si="32"/>
        <v>男</v>
      </c>
      <c r="U114" s="28"/>
      <c r="V114" s="27"/>
      <c r="W114" s="27"/>
      <c r="X114" s="27"/>
      <c r="Y114" s="9" t="str">
        <f t="shared" si="29"/>
        <v>男</v>
      </c>
      <c r="Z114" s="9" t="str">
        <f t="shared" si="30"/>
        <v/>
      </c>
      <c r="AB114" s="31" t="str">
        <f t="shared" si="31"/>
        <v/>
      </c>
    </row>
    <row r="115" spans="1:28">
      <c r="A115" s="13"/>
      <c r="B115" s="14" t="s">
        <v>23</v>
      </c>
      <c r="C115" s="3" t="s">
        <v>1322</v>
      </c>
      <c r="D115" s="3" t="s">
        <v>138</v>
      </c>
      <c r="E115" s="3" t="s">
        <v>1539</v>
      </c>
      <c r="F115" s="3">
        <v>1</v>
      </c>
      <c r="H115" s="7" t="s">
        <v>1540</v>
      </c>
      <c r="J115" s="4">
        <v>0</v>
      </c>
      <c r="K115" s="4">
        <v>3580</v>
      </c>
      <c r="O115" s="7" t="s">
        <v>1541</v>
      </c>
      <c r="P115" s="3" t="s">
        <v>1542</v>
      </c>
      <c r="S115" s="9" t="str">
        <f t="shared" si="32"/>
        <v>男</v>
      </c>
      <c r="U115" s="28"/>
      <c r="V115" s="27"/>
      <c r="W115" s="27"/>
      <c r="X115" s="27"/>
      <c r="Y115" s="9" t="str">
        <f t="shared" si="29"/>
        <v>男</v>
      </c>
      <c r="Z115" s="9" t="str">
        <f t="shared" si="30"/>
        <v/>
      </c>
      <c r="AB115" s="31" t="str">
        <f t="shared" si="31"/>
        <v/>
      </c>
    </row>
    <row r="116" spans="1:28">
      <c r="A116" s="13"/>
      <c r="B116" s="14" t="s">
        <v>23</v>
      </c>
      <c r="C116" s="3" t="s">
        <v>1322</v>
      </c>
      <c r="D116" s="3" t="s">
        <v>138</v>
      </c>
      <c r="E116" s="3" t="s">
        <v>1543</v>
      </c>
      <c r="F116" s="3">
        <v>1</v>
      </c>
      <c r="H116" s="7" t="s">
        <v>1540</v>
      </c>
      <c r="J116" s="4">
        <v>0</v>
      </c>
      <c r="K116" s="4">
        <v>3580</v>
      </c>
      <c r="O116" s="7" t="s">
        <v>1544</v>
      </c>
      <c r="P116" s="3" t="s">
        <v>1542</v>
      </c>
      <c r="S116" s="9" t="str">
        <f t="shared" si="32"/>
        <v>男</v>
      </c>
      <c r="U116" s="28"/>
      <c r="V116" s="27"/>
      <c r="W116" s="27"/>
      <c r="X116" s="27"/>
      <c r="Y116" s="9" t="str">
        <f t="shared" si="29"/>
        <v>男</v>
      </c>
      <c r="Z116" s="9" t="str">
        <f t="shared" si="30"/>
        <v/>
      </c>
      <c r="AB116" s="31" t="str">
        <f t="shared" si="31"/>
        <v/>
      </c>
    </row>
    <row r="117" spans="1:28">
      <c r="A117" s="13"/>
      <c r="B117" s="14" t="s">
        <v>23</v>
      </c>
      <c r="C117" s="3" t="s">
        <v>1471</v>
      </c>
      <c r="D117" s="3" t="s">
        <v>1545</v>
      </c>
      <c r="E117" s="3" t="s">
        <v>1546</v>
      </c>
      <c r="F117" s="3">
        <v>1</v>
      </c>
      <c r="G117" s="3">
        <v>2</v>
      </c>
      <c r="H117" s="7" t="s">
        <v>1547</v>
      </c>
      <c r="I117" s="4" t="s">
        <v>38</v>
      </c>
      <c r="J117" s="4">
        <v>3580</v>
      </c>
      <c r="K117" s="4">
        <v>0</v>
      </c>
      <c r="L117" s="5">
        <v>41816</v>
      </c>
      <c r="M117" s="4" t="s">
        <v>47</v>
      </c>
      <c r="N117" s="3" t="s">
        <v>80</v>
      </c>
      <c r="O117" s="7" t="s">
        <v>1548</v>
      </c>
      <c r="S117" s="9" t="str">
        <f t="shared" si="32"/>
        <v>女</v>
      </c>
      <c r="U117" s="28"/>
      <c r="V117" s="27"/>
      <c r="W117" s="27"/>
      <c r="X117" s="27"/>
      <c r="Y117" s="9" t="str">
        <f t="shared" si="29"/>
        <v>女</v>
      </c>
      <c r="Z117" s="9" t="str">
        <f t="shared" si="30"/>
        <v/>
      </c>
      <c r="AB117" s="31" t="str">
        <f t="shared" si="31"/>
        <v/>
      </c>
    </row>
    <row r="118" spans="1:28">
      <c r="A118" s="13"/>
      <c r="B118" s="14" t="s">
        <v>23</v>
      </c>
      <c r="C118" s="3" t="s">
        <v>1471</v>
      </c>
      <c r="D118" s="3" t="s">
        <v>1545</v>
      </c>
      <c r="E118" s="3" t="s">
        <v>1549</v>
      </c>
      <c r="F118" s="3">
        <v>1</v>
      </c>
      <c r="G118" s="3">
        <v>0</v>
      </c>
      <c r="H118" s="7" t="s">
        <v>1547</v>
      </c>
      <c r="I118" s="4" t="s">
        <v>38</v>
      </c>
      <c r="J118" s="4">
        <v>3580</v>
      </c>
      <c r="K118" s="4">
        <v>0</v>
      </c>
      <c r="L118" s="5">
        <v>41816</v>
      </c>
      <c r="M118" s="4" t="s">
        <v>47</v>
      </c>
      <c r="N118" s="3" t="s">
        <v>80</v>
      </c>
      <c r="O118" s="7" t="s">
        <v>1550</v>
      </c>
      <c r="S118" s="9" t="str">
        <f t="shared" si="32"/>
        <v>女</v>
      </c>
      <c r="U118" s="28"/>
      <c r="V118" s="27"/>
      <c r="W118" s="27"/>
      <c r="X118" s="27"/>
      <c r="Y118" s="9" t="str">
        <f t="shared" si="29"/>
        <v>女</v>
      </c>
      <c r="Z118" s="9" t="str">
        <f t="shared" si="30"/>
        <v/>
      </c>
      <c r="AB118" s="31" t="str">
        <f t="shared" si="31"/>
        <v/>
      </c>
    </row>
    <row r="119" spans="1:28">
      <c r="A119" s="13"/>
      <c r="B119" s="14" t="s">
        <v>23</v>
      </c>
      <c r="C119" s="3" t="s">
        <v>1471</v>
      </c>
      <c r="D119" s="3" t="s">
        <v>1545</v>
      </c>
      <c r="E119" s="3" t="s">
        <v>1551</v>
      </c>
      <c r="F119" s="3">
        <v>1</v>
      </c>
      <c r="G119" s="3">
        <v>0</v>
      </c>
      <c r="H119" s="7" t="s">
        <v>1547</v>
      </c>
      <c r="I119" s="4" t="s">
        <v>38</v>
      </c>
      <c r="J119" s="4">
        <v>3580</v>
      </c>
      <c r="K119" s="4">
        <v>0</v>
      </c>
      <c r="L119" s="5">
        <v>41816</v>
      </c>
      <c r="M119" s="4" t="s">
        <v>47</v>
      </c>
      <c r="N119" s="3" t="s">
        <v>80</v>
      </c>
      <c r="O119" s="7" t="s">
        <v>1552</v>
      </c>
      <c r="S119" s="9" t="str">
        <f t="shared" si="32"/>
        <v>女</v>
      </c>
      <c r="U119" s="28"/>
      <c r="V119" s="27"/>
      <c r="W119" s="27"/>
      <c r="X119" s="27"/>
      <c r="Y119" s="9" t="str">
        <f t="shared" si="29"/>
        <v>女</v>
      </c>
      <c r="Z119" s="9" t="str">
        <f t="shared" si="30"/>
        <v/>
      </c>
      <c r="AB119" s="31" t="str">
        <f t="shared" si="31"/>
        <v/>
      </c>
    </row>
    <row r="120" spans="1:28">
      <c r="A120" s="13"/>
      <c r="B120" s="14" t="s">
        <v>23</v>
      </c>
      <c r="C120" s="3" t="s">
        <v>1471</v>
      </c>
      <c r="D120" s="3" t="s">
        <v>1545</v>
      </c>
      <c r="E120" s="3" t="s">
        <v>1553</v>
      </c>
      <c r="F120" s="3">
        <v>1</v>
      </c>
      <c r="G120" s="3">
        <v>0</v>
      </c>
      <c r="H120" s="7" t="s">
        <v>1547</v>
      </c>
      <c r="I120" s="4" t="s">
        <v>38</v>
      </c>
      <c r="J120" s="4">
        <v>3580</v>
      </c>
      <c r="K120" s="4">
        <v>0</v>
      </c>
      <c r="L120" s="5">
        <v>41816</v>
      </c>
      <c r="M120" s="4" t="s">
        <v>47</v>
      </c>
      <c r="N120" s="3" t="s">
        <v>80</v>
      </c>
      <c r="O120" s="7" t="s">
        <v>1554</v>
      </c>
      <c r="S120" s="9" t="str">
        <f t="shared" si="32"/>
        <v>男</v>
      </c>
      <c r="U120" s="28"/>
      <c r="V120" s="27"/>
      <c r="W120" s="27"/>
      <c r="X120" s="27"/>
      <c r="Y120" s="9" t="str">
        <f t="shared" si="29"/>
        <v>男</v>
      </c>
      <c r="Z120" s="9" t="str">
        <f t="shared" si="30"/>
        <v/>
      </c>
      <c r="AB120" s="31" t="str">
        <f t="shared" si="31"/>
        <v/>
      </c>
    </row>
    <row r="121" spans="1:28">
      <c r="A121" s="13"/>
      <c r="B121" s="14" t="s">
        <v>23</v>
      </c>
      <c r="C121" s="3" t="s">
        <v>1471</v>
      </c>
      <c r="D121" s="3" t="s">
        <v>1545</v>
      </c>
      <c r="E121" s="3" t="s">
        <v>1555</v>
      </c>
      <c r="F121" s="3">
        <v>1</v>
      </c>
      <c r="G121" s="3" t="s">
        <v>58</v>
      </c>
      <c r="H121" s="7" t="s">
        <v>1547</v>
      </c>
      <c r="I121" s="4" t="s">
        <v>38</v>
      </c>
      <c r="J121" s="4">
        <v>3580</v>
      </c>
      <c r="K121" s="4">
        <v>0</v>
      </c>
      <c r="L121" s="5">
        <v>41816</v>
      </c>
      <c r="M121" s="4" t="s">
        <v>47</v>
      </c>
      <c r="N121" s="3" t="s">
        <v>80</v>
      </c>
      <c r="O121" s="7" t="s">
        <v>1556</v>
      </c>
      <c r="S121" s="9" t="str">
        <f t="shared" si="32"/>
        <v>男</v>
      </c>
      <c r="U121" s="28"/>
      <c r="V121" s="27"/>
      <c r="W121" s="27"/>
      <c r="X121" s="27"/>
      <c r="Y121" s="9" t="str">
        <f t="shared" si="29"/>
        <v>男</v>
      </c>
      <c r="Z121" s="9" t="str">
        <f t="shared" si="30"/>
        <v/>
      </c>
      <c r="AB121" s="31" t="str">
        <f t="shared" si="31"/>
        <v/>
      </c>
    </row>
    <row r="122" spans="1:28">
      <c r="A122" s="13"/>
      <c r="B122" s="14" t="s">
        <v>23</v>
      </c>
      <c r="C122" s="3" t="s">
        <v>1431</v>
      </c>
      <c r="D122" s="3" t="s">
        <v>1044</v>
      </c>
      <c r="E122" s="3" t="s">
        <v>1044</v>
      </c>
      <c r="F122" s="3">
        <v>1</v>
      </c>
      <c r="G122" s="3" t="s">
        <v>110</v>
      </c>
      <c r="H122" s="7" t="s">
        <v>1557</v>
      </c>
      <c r="I122" s="4" t="s">
        <v>38</v>
      </c>
      <c r="J122" s="4">
        <v>1790</v>
      </c>
      <c r="K122" s="4">
        <v>1790</v>
      </c>
      <c r="L122" s="5">
        <v>41820</v>
      </c>
      <c r="M122" s="4" t="s">
        <v>47</v>
      </c>
      <c r="N122" s="3" t="s">
        <v>121</v>
      </c>
      <c r="O122" s="7" t="s">
        <v>1558</v>
      </c>
      <c r="S122" s="9" t="str">
        <f t="shared" si="32"/>
        <v>男</v>
      </c>
      <c r="U122" s="28"/>
      <c r="V122" s="27"/>
      <c r="W122" s="27"/>
      <c r="X122" s="27"/>
      <c r="Y122" s="9" t="str">
        <f t="shared" si="29"/>
        <v>男</v>
      </c>
      <c r="Z122" s="9" t="str">
        <f t="shared" si="30"/>
        <v/>
      </c>
      <c r="AB122" s="31" t="str">
        <f t="shared" si="31"/>
        <v/>
      </c>
    </row>
    <row r="123" spans="1:28">
      <c r="A123" s="13"/>
      <c r="B123" s="14" t="s">
        <v>23</v>
      </c>
      <c r="C123" s="3" t="s">
        <v>1431</v>
      </c>
      <c r="D123" s="3" t="s">
        <v>1044</v>
      </c>
      <c r="E123" s="3" t="s">
        <v>1559</v>
      </c>
      <c r="F123" s="3">
        <v>1</v>
      </c>
      <c r="G123" s="3" t="s">
        <v>36</v>
      </c>
      <c r="H123" s="7" t="s">
        <v>1557</v>
      </c>
      <c r="I123" s="4" t="s">
        <v>38</v>
      </c>
      <c r="J123" s="4">
        <v>1790</v>
      </c>
      <c r="K123" s="4">
        <v>1790</v>
      </c>
      <c r="L123" s="5">
        <v>41820</v>
      </c>
      <c r="M123" s="4" t="s">
        <v>47</v>
      </c>
      <c r="N123" s="3" t="s">
        <v>121</v>
      </c>
      <c r="O123" s="7" t="s">
        <v>1560</v>
      </c>
      <c r="S123" s="9" t="str">
        <f t="shared" si="32"/>
        <v>女</v>
      </c>
      <c r="U123" s="28"/>
      <c r="V123" s="27"/>
      <c r="W123" s="27"/>
      <c r="X123" s="27"/>
      <c r="Y123" s="9" t="str">
        <f t="shared" si="29"/>
        <v>女</v>
      </c>
      <c r="Z123" s="9" t="str">
        <f t="shared" si="30"/>
        <v/>
      </c>
      <c r="AB123" s="31" t="str">
        <f t="shared" si="31"/>
        <v/>
      </c>
    </row>
    <row r="124" spans="1:28">
      <c r="A124" s="13"/>
      <c r="B124" s="14" t="s">
        <v>23</v>
      </c>
      <c r="C124" s="3" t="s">
        <v>1431</v>
      </c>
      <c r="D124" s="3" t="s">
        <v>1044</v>
      </c>
      <c r="E124" s="3" t="s">
        <v>1561</v>
      </c>
      <c r="F124" s="3">
        <v>1</v>
      </c>
      <c r="G124" s="3" t="s">
        <v>36</v>
      </c>
      <c r="H124" s="7" t="s">
        <v>1557</v>
      </c>
      <c r="I124" s="4" t="s">
        <v>38</v>
      </c>
      <c r="J124" s="4">
        <v>1790</v>
      </c>
      <c r="K124" s="4">
        <v>1790</v>
      </c>
      <c r="L124" s="5">
        <v>41820</v>
      </c>
      <c r="M124" s="4" t="s">
        <v>47</v>
      </c>
      <c r="N124" s="3" t="s">
        <v>121</v>
      </c>
      <c r="O124" s="7" t="s">
        <v>1562</v>
      </c>
      <c r="S124" s="9" t="str">
        <f t="shared" si="32"/>
        <v>女</v>
      </c>
      <c r="U124" s="28"/>
      <c r="V124" s="27"/>
      <c r="W124" s="27"/>
      <c r="X124" s="27"/>
      <c r="Y124" s="9" t="str">
        <f t="shared" si="29"/>
        <v>女</v>
      </c>
      <c r="Z124" s="9" t="str">
        <f t="shared" si="30"/>
        <v/>
      </c>
      <c r="AB124" s="31" t="str">
        <f t="shared" si="31"/>
        <v/>
      </c>
    </row>
    <row r="125" spans="1:28">
      <c r="A125" s="13"/>
      <c r="B125" s="14" t="s">
        <v>23</v>
      </c>
      <c r="C125" s="3" t="s">
        <v>1563</v>
      </c>
      <c r="D125" s="3" t="s">
        <v>1045</v>
      </c>
      <c r="E125" s="3" t="s">
        <v>1046</v>
      </c>
      <c r="F125" s="3">
        <v>1</v>
      </c>
      <c r="G125" s="3">
        <v>2</v>
      </c>
      <c r="H125" s="7" t="s">
        <v>1047</v>
      </c>
      <c r="I125" s="4" t="s">
        <v>38</v>
      </c>
      <c r="J125" s="4">
        <v>1790</v>
      </c>
      <c r="K125" s="4">
        <v>1790</v>
      </c>
      <c r="L125" s="5">
        <v>41820</v>
      </c>
      <c r="M125" s="4" t="s">
        <v>39</v>
      </c>
      <c r="N125" s="3" t="s">
        <v>121</v>
      </c>
      <c r="O125" s="7" t="s">
        <v>1048</v>
      </c>
      <c r="S125" s="9" t="str">
        <f t="shared" si="32"/>
        <v>男</v>
      </c>
      <c r="U125" s="28"/>
      <c r="V125" s="27"/>
      <c r="W125" s="27"/>
      <c r="X125" s="27"/>
      <c r="Y125" s="9" t="str">
        <f t="shared" si="29"/>
        <v>男</v>
      </c>
      <c r="Z125" s="9" t="str">
        <f t="shared" si="30"/>
        <v/>
      </c>
      <c r="AB125" s="31" t="str">
        <f t="shared" si="31"/>
        <v/>
      </c>
    </row>
    <row r="126" spans="1:28">
      <c r="A126" s="13"/>
      <c r="B126" s="14" t="s">
        <v>23</v>
      </c>
      <c r="C126" s="3" t="s">
        <v>1563</v>
      </c>
      <c r="D126" s="3" t="s">
        <v>1045</v>
      </c>
      <c r="E126" s="3" t="s">
        <v>1049</v>
      </c>
      <c r="F126" s="3">
        <v>1</v>
      </c>
      <c r="G126" s="3">
        <v>0</v>
      </c>
      <c r="H126" s="7" t="s">
        <v>1047</v>
      </c>
      <c r="I126" s="4" t="s">
        <v>38</v>
      </c>
      <c r="J126" s="4">
        <v>1790</v>
      </c>
      <c r="K126" s="4">
        <v>1790</v>
      </c>
      <c r="L126" s="5">
        <v>41820</v>
      </c>
      <c r="M126" s="4" t="s">
        <v>39</v>
      </c>
      <c r="N126" s="3" t="s">
        <v>121</v>
      </c>
      <c r="O126" s="7" t="s">
        <v>1050</v>
      </c>
      <c r="S126" s="9" t="str">
        <f t="shared" si="32"/>
        <v>女</v>
      </c>
      <c r="U126" s="28"/>
      <c r="V126" s="27"/>
      <c r="W126" s="27"/>
      <c r="X126" s="27"/>
      <c r="Y126" s="9" t="str">
        <f t="shared" si="29"/>
        <v>女</v>
      </c>
      <c r="Z126" s="9" t="str">
        <f t="shared" si="30"/>
        <v/>
      </c>
      <c r="AB126" s="31" t="str">
        <f t="shared" si="31"/>
        <v/>
      </c>
    </row>
    <row r="127" spans="1:28">
      <c r="A127" s="13"/>
      <c r="B127" s="14" t="s">
        <v>23</v>
      </c>
      <c r="C127" s="3" t="s">
        <v>1563</v>
      </c>
      <c r="D127" s="3" t="s">
        <v>1045</v>
      </c>
      <c r="E127" s="3" t="s">
        <v>1051</v>
      </c>
      <c r="F127" s="3">
        <v>1</v>
      </c>
      <c r="G127" s="3">
        <v>0</v>
      </c>
      <c r="H127" s="7" t="s">
        <v>1047</v>
      </c>
      <c r="I127" s="4" t="s">
        <v>38</v>
      </c>
      <c r="J127" s="4">
        <v>1790</v>
      </c>
      <c r="K127" s="4">
        <v>1790</v>
      </c>
      <c r="L127" s="5">
        <v>41820</v>
      </c>
      <c r="M127" s="4" t="s">
        <v>39</v>
      </c>
      <c r="N127" s="3" t="s">
        <v>121</v>
      </c>
      <c r="O127" s="7" t="s">
        <v>1052</v>
      </c>
      <c r="S127" s="9" t="str">
        <f t="shared" si="32"/>
        <v>女</v>
      </c>
      <c r="U127" s="28"/>
      <c r="V127" s="27"/>
      <c r="W127" s="27"/>
      <c r="X127" s="27"/>
      <c r="Y127" s="9" t="str">
        <f t="shared" si="29"/>
        <v>女</v>
      </c>
      <c r="Z127" s="9" t="str">
        <f t="shared" si="30"/>
        <v/>
      </c>
      <c r="AB127" s="31" t="str">
        <f t="shared" si="31"/>
        <v/>
      </c>
    </row>
    <row r="128" spans="1:28">
      <c r="A128" s="13"/>
      <c r="B128" s="14" t="s">
        <v>23</v>
      </c>
      <c r="C128" s="3" t="s">
        <v>1563</v>
      </c>
      <c r="D128" s="3" t="s">
        <v>1045</v>
      </c>
      <c r="E128" s="3" t="s">
        <v>1053</v>
      </c>
      <c r="F128" s="3">
        <v>1</v>
      </c>
      <c r="G128" s="3">
        <v>0</v>
      </c>
      <c r="H128" s="7" t="s">
        <v>1047</v>
      </c>
      <c r="I128" s="4" t="s">
        <v>38</v>
      </c>
      <c r="J128" s="4">
        <v>1790</v>
      </c>
      <c r="K128" s="4">
        <v>1790</v>
      </c>
      <c r="L128" s="5">
        <v>41820</v>
      </c>
      <c r="M128" s="4" t="s">
        <v>39</v>
      </c>
      <c r="N128" s="3" t="s">
        <v>121</v>
      </c>
      <c r="O128" s="7" t="s">
        <v>1054</v>
      </c>
      <c r="S128" s="9" t="str">
        <f t="shared" si="32"/>
        <v>女</v>
      </c>
      <c r="U128" s="28"/>
      <c r="V128" s="27"/>
      <c r="W128" s="27"/>
      <c r="X128" s="27"/>
      <c r="Y128" s="9" t="str">
        <f t="shared" si="29"/>
        <v>女</v>
      </c>
      <c r="Z128" s="9" t="str">
        <f t="shared" si="30"/>
        <v/>
      </c>
      <c r="AB128" s="31" t="str">
        <f t="shared" si="31"/>
        <v/>
      </c>
    </row>
    <row r="129" spans="1:28">
      <c r="A129" s="13"/>
      <c r="B129" s="14" t="s">
        <v>23</v>
      </c>
      <c r="C129" s="3" t="s">
        <v>1563</v>
      </c>
      <c r="D129" s="3" t="s">
        <v>1055</v>
      </c>
      <c r="E129" s="3" t="s">
        <v>1056</v>
      </c>
      <c r="F129" s="3">
        <v>1</v>
      </c>
      <c r="G129" s="3">
        <v>1</v>
      </c>
      <c r="H129" s="7" t="s">
        <v>1057</v>
      </c>
      <c r="I129" s="4" t="s">
        <v>38</v>
      </c>
      <c r="J129" s="4">
        <v>1790</v>
      </c>
      <c r="K129" s="4">
        <v>1790</v>
      </c>
      <c r="L129" s="5">
        <v>41821</v>
      </c>
      <c r="M129" s="4" t="s">
        <v>63</v>
      </c>
      <c r="N129" s="3" t="s">
        <v>586</v>
      </c>
      <c r="O129" s="7" t="s">
        <v>1058</v>
      </c>
      <c r="S129" s="9" t="str">
        <f t="shared" si="32"/>
        <v>男</v>
      </c>
      <c r="U129" s="28"/>
      <c r="V129" s="27"/>
      <c r="W129" s="27"/>
      <c r="X129" s="27"/>
      <c r="Y129" s="9" t="str">
        <f t="shared" si="29"/>
        <v>男</v>
      </c>
      <c r="Z129" s="9" t="str">
        <f t="shared" si="30"/>
        <v/>
      </c>
      <c r="AB129" s="31" t="str">
        <f t="shared" si="31"/>
        <v/>
      </c>
    </row>
    <row r="130" spans="1:28">
      <c r="A130" s="13"/>
      <c r="B130" s="14" t="s">
        <v>23</v>
      </c>
      <c r="C130" s="3" t="s">
        <v>1563</v>
      </c>
      <c r="D130" s="3" t="s">
        <v>1055</v>
      </c>
      <c r="E130" s="3" t="s">
        <v>1059</v>
      </c>
      <c r="F130" s="3">
        <v>1</v>
      </c>
      <c r="G130" s="3">
        <v>0</v>
      </c>
      <c r="H130" s="7" t="s">
        <v>1057</v>
      </c>
      <c r="I130" s="4" t="s">
        <v>38</v>
      </c>
      <c r="J130" s="4">
        <v>1790</v>
      </c>
      <c r="K130" s="4">
        <v>1790</v>
      </c>
      <c r="L130" s="5">
        <v>41821</v>
      </c>
      <c r="M130" s="4" t="s">
        <v>63</v>
      </c>
      <c r="N130" s="3" t="s">
        <v>586</v>
      </c>
      <c r="O130" s="7" t="s">
        <v>1060</v>
      </c>
      <c r="S130" s="9" t="str">
        <f t="shared" si="32"/>
        <v>女</v>
      </c>
      <c r="U130" s="28"/>
      <c r="V130" s="27"/>
      <c r="W130" s="27"/>
      <c r="X130" s="27"/>
      <c r="Y130" s="9" t="str">
        <f t="shared" si="29"/>
        <v>女</v>
      </c>
      <c r="Z130" s="9" t="str">
        <f t="shared" si="30"/>
        <v/>
      </c>
      <c r="AB130" s="31" t="str">
        <f t="shared" si="31"/>
        <v/>
      </c>
    </row>
    <row r="131" spans="1:28">
      <c r="A131" s="13"/>
      <c r="B131" s="14" t="s">
        <v>23</v>
      </c>
      <c r="C131" s="3" t="s">
        <v>1563</v>
      </c>
      <c r="D131" s="3" t="s">
        <v>1055</v>
      </c>
      <c r="E131" s="3" t="s">
        <v>1061</v>
      </c>
      <c r="F131" s="3">
        <v>1</v>
      </c>
      <c r="G131" s="3" t="s">
        <v>58</v>
      </c>
      <c r="H131" s="7" t="s">
        <v>1057</v>
      </c>
      <c r="I131" s="4" t="s">
        <v>38</v>
      </c>
      <c r="J131" s="4">
        <v>900</v>
      </c>
      <c r="K131" s="4">
        <v>900</v>
      </c>
      <c r="L131" s="5">
        <v>41821</v>
      </c>
      <c r="M131" s="4" t="s">
        <v>63</v>
      </c>
      <c r="N131" s="3" t="s">
        <v>586</v>
      </c>
      <c r="O131" s="7" t="s">
        <v>1062</v>
      </c>
      <c r="S131" s="9" t="str">
        <f t="shared" si="32"/>
        <v>女</v>
      </c>
      <c r="U131" s="28"/>
      <c r="V131" s="27"/>
      <c r="W131" s="27"/>
      <c r="X131" s="27"/>
      <c r="Y131" s="9" t="str">
        <f t="shared" ref="Y131:Y138" si="33">IF(AND(AB131="",C131&lt;&gt;""),IF(OR(LEN(O131)=15,LEN(O131)=18),IF(LEN(O131)=15,IF(MOD(VALUE(RIGHT(O131,3)),2)=0,"女","男"),IF(LEN(O131)=18,IF(MOD(VALUE(MID(O131,15,3)),2)=0,"女","男"))),IF(AND(O131="",U131=""),"??",U131)),"")</f>
        <v>女</v>
      </c>
      <c r="Z131" s="9" t="str">
        <f t="shared" ref="Z131:Z138" si="34">IF(AND(COUNTIF(AB:AB,AB:AB)=1,X131=""),IF(OR(LEN(O131)=15,LEN(O131)=18),IF(LEN(O131)=15,IF(MOD(VALUE(RIGHT(O131,3)),2)=0,"女","男"),IF(LEN(O131)=18,IF(MOD(VALUE(MID(O131,15,3)),2)=0,"女","男"))),IF(AND(O131="",U131=""),"??",U131)),"")</f>
        <v/>
      </c>
      <c r="AB131" s="31" t="str">
        <f t="shared" ref="AB131:AB138" si="35">IF(V131&lt;&gt;"",C131&amp;V131,"")</f>
        <v/>
      </c>
    </row>
    <row r="132" spans="1:28">
      <c r="A132" s="13"/>
      <c r="B132" s="14" t="s">
        <v>23</v>
      </c>
      <c r="C132" s="3" t="s">
        <v>1564</v>
      </c>
      <c r="D132" s="3" t="s">
        <v>501</v>
      </c>
      <c r="E132" s="3" t="s">
        <v>502</v>
      </c>
      <c r="F132" s="3">
        <v>1</v>
      </c>
      <c r="G132" s="3">
        <v>1</v>
      </c>
      <c r="H132" s="7" t="s">
        <v>503</v>
      </c>
      <c r="I132" s="4" t="s">
        <v>38</v>
      </c>
      <c r="J132" s="4">
        <v>1790</v>
      </c>
      <c r="K132" s="4">
        <v>1790</v>
      </c>
      <c r="L132" s="5">
        <v>41821</v>
      </c>
      <c r="M132" s="4" t="s">
        <v>63</v>
      </c>
      <c r="N132" s="3" t="s">
        <v>92</v>
      </c>
      <c r="O132" s="7" t="s">
        <v>504</v>
      </c>
      <c r="P132" s="3" t="s">
        <v>505</v>
      </c>
      <c r="S132" s="9" t="str">
        <f t="shared" ref="S132:S139" si="36">IF(O132&lt;&gt;"",IF(OR(LEN(O132)=15,LEN(O132)=18),IF(LEN(O132)=15,IF(MOD(VALUE(RIGHT(O132,3)),2)=0,"女","男"),IF(LEN(O132)=18,IF(MOD(VALUE(MID(O132,15,3)),2)=0,"女","男"))),"??"),"")</f>
        <v>男</v>
      </c>
      <c r="U132" s="28"/>
      <c r="V132" s="27"/>
      <c r="W132" s="27"/>
      <c r="X132" s="27"/>
      <c r="Y132" s="9" t="str">
        <f t="shared" si="33"/>
        <v>男</v>
      </c>
      <c r="Z132" s="9" t="str">
        <f t="shared" si="34"/>
        <v/>
      </c>
      <c r="AB132" s="31" t="str">
        <f t="shared" si="35"/>
        <v/>
      </c>
    </row>
    <row r="133" spans="1:28">
      <c r="A133" s="13"/>
      <c r="B133" s="14" t="s">
        <v>23</v>
      </c>
      <c r="C133" s="15" t="s">
        <v>1564</v>
      </c>
      <c r="D133" s="3" t="s">
        <v>501</v>
      </c>
      <c r="E133" s="16" t="s">
        <v>506</v>
      </c>
      <c r="F133" s="3">
        <v>1</v>
      </c>
      <c r="G133" s="16">
        <v>0</v>
      </c>
      <c r="H133" s="7" t="s">
        <v>503</v>
      </c>
      <c r="I133" s="4" t="s">
        <v>38</v>
      </c>
      <c r="J133" s="4">
        <v>1790</v>
      </c>
      <c r="K133" s="4">
        <v>1790</v>
      </c>
      <c r="L133" s="5">
        <v>41821</v>
      </c>
      <c r="M133" s="4" t="s">
        <v>63</v>
      </c>
      <c r="N133" s="16" t="s">
        <v>92</v>
      </c>
      <c r="O133" s="18" t="s">
        <v>507</v>
      </c>
      <c r="S133" s="9" t="str">
        <f t="shared" si="36"/>
        <v>女</v>
      </c>
      <c r="U133" s="25"/>
      <c r="V133" s="26"/>
      <c r="W133" s="26"/>
      <c r="X133" s="26"/>
      <c r="Y133" s="9" t="str">
        <f t="shared" si="33"/>
        <v>女</v>
      </c>
      <c r="Z133" s="9" t="str">
        <f t="shared" si="34"/>
        <v/>
      </c>
      <c r="AB133" s="31" t="str">
        <f t="shared" si="35"/>
        <v/>
      </c>
    </row>
    <row r="134" spans="1:28">
      <c r="A134" s="13"/>
      <c r="B134" s="14" t="s">
        <v>23</v>
      </c>
      <c r="C134" s="15" t="s">
        <v>1349</v>
      </c>
      <c r="D134" s="3" t="s">
        <v>1565</v>
      </c>
      <c r="E134" s="16" t="s">
        <v>1566</v>
      </c>
      <c r="F134" s="3">
        <v>1</v>
      </c>
      <c r="G134" s="16" t="s">
        <v>36</v>
      </c>
      <c r="H134" s="7">
        <v>13439333295</v>
      </c>
      <c r="I134" s="4" t="s">
        <v>38</v>
      </c>
      <c r="J134" s="4">
        <v>3580</v>
      </c>
      <c r="K134" s="4">
        <v>0</v>
      </c>
      <c r="L134" s="5">
        <v>41821</v>
      </c>
      <c r="M134" s="4" t="s">
        <v>47</v>
      </c>
      <c r="N134" s="16" t="s">
        <v>28</v>
      </c>
      <c r="O134" s="18" t="s">
        <v>1567</v>
      </c>
      <c r="S134" s="9" t="str">
        <f t="shared" si="36"/>
        <v>女</v>
      </c>
      <c r="U134" s="25"/>
      <c r="V134" s="26"/>
      <c r="W134" s="26"/>
      <c r="X134" s="26"/>
      <c r="Y134" s="9" t="str">
        <f t="shared" si="33"/>
        <v>女</v>
      </c>
      <c r="Z134" s="9" t="str">
        <f t="shared" si="34"/>
        <v/>
      </c>
      <c r="AB134" s="31" t="str">
        <f t="shared" si="35"/>
        <v/>
      </c>
    </row>
    <row r="135" spans="1:28">
      <c r="A135" s="13"/>
      <c r="B135" s="14" t="s">
        <v>23</v>
      </c>
      <c r="C135" s="15" t="s">
        <v>1520</v>
      </c>
      <c r="D135" s="3" t="s">
        <v>1568</v>
      </c>
      <c r="E135" s="16" t="s">
        <v>1569</v>
      </c>
      <c r="F135" s="3">
        <v>1</v>
      </c>
      <c r="G135" s="16">
        <v>3</v>
      </c>
      <c r="H135" s="7" t="s">
        <v>1570</v>
      </c>
      <c r="I135" s="4" t="s">
        <v>38</v>
      </c>
      <c r="J135" s="4">
        <v>3580</v>
      </c>
      <c r="K135" s="4">
        <v>0</v>
      </c>
      <c r="L135" s="5">
        <v>41821</v>
      </c>
      <c r="M135" s="4" t="s">
        <v>63</v>
      </c>
      <c r="N135" s="16" t="s">
        <v>80</v>
      </c>
      <c r="O135" s="18" t="s">
        <v>1571</v>
      </c>
      <c r="S135" s="9" t="str">
        <f t="shared" si="36"/>
        <v>女</v>
      </c>
      <c r="U135" s="25"/>
      <c r="V135" s="26"/>
      <c r="W135" s="26"/>
      <c r="X135" s="26"/>
      <c r="Y135" s="9" t="str">
        <f t="shared" si="33"/>
        <v>女</v>
      </c>
      <c r="Z135" s="9" t="str">
        <f t="shared" si="34"/>
        <v/>
      </c>
      <c r="AB135" s="31" t="str">
        <f t="shared" si="35"/>
        <v/>
      </c>
    </row>
    <row r="136" spans="1:28">
      <c r="A136" s="13"/>
      <c r="B136" s="14" t="s">
        <v>23</v>
      </c>
      <c r="C136" s="15" t="s">
        <v>1520</v>
      </c>
      <c r="D136" s="3" t="s">
        <v>1568</v>
      </c>
      <c r="E136" s="16" t="s">
        <v>1572</v>
      </c>
      <c r="F136" s="3">
        <v>1</v>
      </c>
      <c r="G136" s="16">
        <v>0</v>
      </c>
      <c r="H136" s="7" t="s">
        <v>1570</v>
      </c>
      <c r="I136" s="4" t="s">
        <v>38</v>
      </c>
      <c r="J136" s="4">
        <v>3580</v>
      </c>
      <c r="K136" s="4">
        <v>0</v>
      </c>
      <c r="L136" s="5">
        <v>41821</v>
      </c>
      <c r="M136" s="4" t="s">
        <v>63</v>
      </c>
      <c r="N136" s="16" t="s">
        <v>80</v>
      </c>
      <c r="O136" s="18" t="s">
        <v>1573</v>
      </c>
      <c r="S136" s="9" t="str">
        <f t="shared" si="36"/>
        <v>男</v>
      </c>
      <c r="U136" s="25"/>
      <c r="V136" s="26"/>
      <c r="W136" s="26"/>
      <c r="X136" s="26"/>
      <c r="Y136" s="9" t="str">
        <f t="shared" si="33"/>
        <v>男</v>
      </c>
      <c r="Z136" s="9" t="str">
        <f t="shared" si="34"/>
        <v/>
      </c>
      <c r="AB136" s="31" t="str">
        <f t="shared" si="35"/>
        <v/>
      </c>
    </row>
    <row r="137" spans="1:28">
      <c r="A137" s="13"/>
      <c r="B137" s="14" t="s">
        <v>23</v>
      </c>
      <c r="C137" s="15" t="s">
        <v>1520</v>
      </c>
      <c r="D137" s="3" t="s">
        <v>1568</v>
      </c>
      <c r="E137" s="16" t="s">
        <v>1574</v>
      </c>
      <c r="F137" s="3">
        <v>1</v>
      </c>
      <c r="G137" s="3">
        <v>0</v>
      </c>
      <c r="H137" s="7" t="s">
        <v>1570</v>
      </c>
      <c r="I137" s="4" t="s">
        <v>38</v>
      </c>
      <c r="J137" s="4">
        <v>3580</v>
      </c>
      <c r="K137" s="4">
        <v>0</v>
      </c>
      <c r="L137" s="5">
        <v>41821</v>
      </c>
      <c r="M137" s="4" t="s">
        <v>63</v>
      </c>
      <c r="N137" s="16" t="s">
        <v>80</v>
      </c>
      <c r="O137" s="18" t="s">
        <v>1575</v>
      </c>
      <c r="S137" s="9" t="str">
        <f t="shared" si="36"/>
        <v>女</v>
      </c>
      <c r="U137" s="25"/>
      <c r="V137" s="27"/>
      <c r="W137" s="27" t="s">
        <v>1245</v>
      </c>
      <c r="X137" s="27"/>
      <c r="Y137" s="9" t="str">
        <f t="shared" si="33"/>
        <v>女</v>
      </c>
      <c r="Z137" s="9" t="str">
        <f t="shared" si="34"/>
        <v/>
      </c>
      <c r="AB137" s="31" t="str">
        <f t="shared" si="35"/>
        <v/>
      </c>
    </row>
    <row r="138" spans="1:28">
      <c r="A138" s="13"/>
      <c r="B138" s="14" t="s">
        <v>23</v>
      </c>
      <c r="C138" s="15" t="s">
        <v>1520</v>
      </c>
      <c r="D138" s="3" t="s">
        <v>1568</v>
      </c>
      <c r="E138" s="16" t="s">
        <v>1576</v>
      </c>
      <c r="F138" s="3">
        <v>1</v>
      </c>
      <c r="G138" s="3">
        <v>0</v>
      </c>
      <c r="H138" s="7" t="s">
        <v>1570</v>
      </c>
      <c r="I138" s="4" t="s">
        <v>38</v>
      </c>
      <c r="J138" s="4">
        <v>3580</v>
      </c>
      <c r="K138" s="4">
        <v>0</v>
      </c>
      <c r="L138" s="5">
        <v>41821</v>
      </c>
      <c r="M138" s="4" t="s">
        <v>63</v>
      </c>
      <c r="N138" s="16" t="s">
        <v>80</v>
      </c>
      <c r="O138" s="18" t="s">
        <v>1577</v>
      </c>
      <c r="S138" s="9" t="str">
        <f t="shared" si="36"/>
        <v>女</v>
      </c>
      <c r="U138" s="25"/>
      <c r="V138" s="27"/>
      <c r="W138" s="27" t="s">
        <v>1245</v>
      </c>
      <c r="X138" s="27"/>
      <c r="Y138" s="9" t="str">
        <f t="shared" si="33"/>
        <v>女</v>
      </c>
      <c r="Z138" s="9" t="str">
        <f t="shared" si="34"/>
        <v/>
      </c>
      <c r="AB138" s="31" t="str">
        <f t="shared" si="35"/>
        <v/>
      </c>
    </row>
    <row r="139" spans="1:28">
      <c r="A139" s="13"/>
      <c r="B139" s="14" t="s">
        <v>23</v>
      </c>
      <c r="C139" s="15" t="s">
        <v>1520</v>
      </c>
      <c r="D139" s="3" t="s">
        <v>1568</v>
      </c>
      <c r="E139" s="3" t="s">
        <v>1578</v>
      </c>
      <c r="F139" s="3">
        <v>1</v>
      </c>
      <c r="G139" s="3">
        <v>0</v>
      </c>
      <c r="H139" s="7" t="s">
        <v>1570</v>
      </c>
      <c r="I139" s="4" t="s">
        <v>38</v>
      </c>
      <c r="J139" s="4">
        <v>3580</v>
      </c>
      <c r="K139" s="4">
        <v>0</v>
      </c>
      <c r="L139" s="5">
        <v>41821</v>
      </c>
      <c r="M139" s="4" t="s">
        <v>63</v>
      </c>
      <c r="N139" s="3" t="s">
        <v>80</v>
      </c>
      <c r="O139" s="18" t="s">
        <v>1579</v>
      </c>
      <c r="S139" s="9" t="str">
        <f t="shared" si="36"/>
        <v>男</v>
      </c>
      <c r="U139" s="28"/>
      <c r="V139" s="27"/>
      <c r="W139" s="27"/>
      <c r="X139" s="27"/>
      <c r="Y139" s="9" t="str">
        <f t="shared" ref="Y139:Y163" si="37">IF(AND(AB139="",C139&lt;&gt;""),IF(OR(LEN(O139)=15,LEN(O139)=18),IF(LEN(O139)=15,IF(MOD(VALUE(RIGHT(O139,3)),2)=0,"女","男"),IF(LEN(O139)=18,IF(MOD(VALUE(MID(O139,15,3)),2)=0,"女","男"))),IF(AND(O139="",U139=""),"??",U139)),"")</f>
        <v>男</v>
      </c>
      <c r="Z139" s="9" t="str">
        <f t="shared" ref="Z139:Z163" si="38">IF(AND(COUNTIF(AB:AB,AB:AB)=1,X139=""),IF(OR(LEN(O139)=15,LEN(O139)=18),IF(LEN(O139)=15,IF(MOD(VALUE(RIGHT(O139,3)),2)=0,"女","男"),IF(LEN(O139)=18,IF(MOD(VALUE(MID(O139,15,3)),2)=0,"女","男"))),IF(AND(O139="",U139=""),"??",U139)),"")</f>
        <v/>
      </c>
      <c r="AB139" s="31" t="str">
        <f t="shared" ref="AB139:AB163" si="39">IF(V139&lt;&gt;"",C139&amp;V139,"")</f>
        <v/>
      </c>
    </row>
    <row r="140" spans="1:28">
      <c r="A140" s="13"/>
      <c r="B140" s="14" t="s">
        <v>23</v>
      </c>
      <c r="C140" s="15" t="s">
        <v>1520</v>
      </c>
      <c r="D140" s="3" t="s">
        <v>1568</v>
      </c>
      <c r="E140" s="16" t="s">
        <v>1580</v>
      </c>
      <c r="F140" s="3">
        <v>1</v>
      </c>
      <c r="G140" s="3">
        <v>0</v>
      </c>
      <c r="H140" s="7" t="s">
        <v>1570</v>
      </c>
      <c r="I140" s="4" t="s">
        <v>38</v>
      </c>
      <c r="J140" s="4">
        <v>3580</v>
      </c>
      <c r="K140" s="4">
        <v>0</v>
      </c>
      <c r="L140" s="5">
        <v>41821</v>
      </c>
      <c r="M140" s="4" t="s">
        <v>63</v>
      </c>
      <c r="N140" s="3" t="s">
        <v>80</v>
      </c>
      <c r="O140" s="18" t="s">
        <v>1581</v>
      </c>
      <c r="S140" s="9" t="str">
        <f t="shared" ref="S140:S164" si="40">IF(O140&lt;&gt;"",IF(OR(LEN(O140)=15,LEN(O140)=18),IF(LEN(O140)=15,IF(MOD(VALUE(RIGHT(O140,3)),2)=0,"女","男"),IF(LEN(O140)=18,IF(MOD(VALUE(MID(O140,15,3)),2)=0,"女","男"))),"??"),"")</f>
        <v>女</v>
      </c>
      <c r="U140" s="25"/>
      <c r="V140" s="27"/>
      <c r="W140" s="27"/>
      <c r="X140" s="27"/>
      <c r="Y140" s="9" t="str">
        <f t="shared" si="37"/>
        <v>女</v>
      </c>
      <c r="Z140" s="9" t="str">
        <f t="shared" si="38"/>
        <v/>
      </c>
      <c r="AB140" s="31" t="str">
        <f t="shared" si="39"/>
        <v/>
      </c>
    </row>
    <row r="141" spans="1:28">
      <c r="A141" s="13"/>
      <c r="B141" s="14" t="s">
        <v>23</v>
      </c>
      <c r="C141" s="15" t="s">
        <v>1349</v>
      </c>
      <c r="D141" s="3" t="s">
        <v>1582</v>
      </c>
      <c r="E141" s="16" t="s">
        <v>1583</v>
      </c>
      <c r="F141" s="3">
        <v>1</v>
      </c>
      <c r="G141" s="3" t="s">
        <v>36</v>
      </c>
      <c r="H141" s="7" t="s">
        <v>1584</v>
      </c>
      <c r="I141" s="4" t="s">
        <v>38</v>
      </c>
      <c r="J141" s="4">
        <v>1790</v>
      </c>
      <c r="K141" s="4">
        <v>1790</v>
      </c>
      <c r="L141" s="5">
        <v>41821</v>
      </c>
      <c r="M141" s="4" t="s">
        <v>47</v>
      </c>
      <c r="N141" s="3" t="s">
        <v>80</v>
      </c>
      <c r="O141" s="18" t="s">
        <v>1585</v>
      </c>
      <c r="P141" s="3" t="s">
        <v>1586</v>
      </c>
      <c r="S141" s="9" t="str">
        <f t="shared" si="40"/>
        <v>女</v>
      </c>
      <c r="U141" s="25"/>
      <c r="V141" s="27"/>
      <c r="W141" s="27"/>
      <c r="X141" s="27"/>
      <c r="Y141" s="9" t="str">
        <f t="shared" si="37"/>
        <v>女</v>
      </c>
      <c r="Z141" s="9" t="str">
        <f t="shared" si="38"/>
        <v/>
      </c>
      <c r="AB141" s="31" t="str">
        <f t="shared" si="39"/>
        <v/>
      </c>
    </row>
    <row r="142" spans="1:28">
      <c r="A142" s="13"/>
      <c r="B142" s="14" t="s">
        <v>23</v>
      </c>
      <c r="C142" s="15" t="s">
        <v>1587</v>
      </c>
      <c r="D142" s="3" t="s">
        <v>1588</v>
      </c>
      <c r="E142" s="16" t="s">
        <v>1588</v>
      </c>
      <c r="F142" s="3">
        <v>1</v>
      </c>
      <c r="G142" s="3">
        <v>1</v>
      </c>
      <c r="H142" s="7" t="s">
        <v>814</v>
      </c>
      <c r="I142" s="4" t="s">
        <v>39</v>
      </c>
      <c r="J142" s="4">
        <v>3580</v>
      </c>
      <c r="K142" s="4">
        <v>0</v>
      </c>
      <c r="L142" s="5">
        <v>41821</v>
      </c>
      <c r="M142" s="4" t="s">
        <v>39</v>
      </c>
      <c r="N142" s="16" t="s">
        <v>121</v>
      </c>
      <c r="O142" s="18" t="s">
        <v>815</v>
      </c>
      <c r="S142" s="9" t="str">
        <f t="shared" si="40"/>
        <v>女</v>
      </c>
      <c r="U142" s="25"/>
      <c r="V142" s="27"/>
      <c r="W142" s="27"/>
      <c r="X142" s="27"/>
      <c r="Y142" s="9" t="str">
        <f t="shared" si="37"/>
        <v>女</v>
      </c>
      <c r="Z142" s="9" t="str">
        <f t="shared" si="38"/>
        <v/>
      </c>
      <c r="AB142" s="31" t="str">
        <f t="shared" si="39"/>
        <v/>
      </c>
    </row>
    <row r="143" spans="1:28">
      <c r="A143" s="13"/>
      <c r="B143" s="14" t="s">
        <v>23</v>
      </c>
      <c r="C143" s="15" t="s">
        <v>1587</v>
      </c>
      <c r="D143" s="3" t="s">
        <v>1588</v>
      </c>
      <c r="E143" s="16" t="s">
        <v>816</v>
      </c>
      <c r="F143" s="3">
        <v>1</v>
      </c>
      <c r="G143" s="3">
        <v>0</v>
      </c>
      <c r="H143" s="7" t="s">
        <v>814</v>
      </c>
      <c r="I143" s="4" t="s">
        <v>39</v>
      </c>
      <c r="J143" s="4">
        <v>3580</v>
      </c>
      <c r="K143" s="4">
        <v>0</v>
      </c>
      <c r="L143" s="5">
        <v>41821</v>
      </c>
      <c r="M143" s="4" t="s">
        <v>39</v>
      </c>
      <c r="N143" s="16" t="s">
        <v>121</v>
      </c>
      <c r="O143" s="18" t="s">
        <v>817</v>
      </c>
      <c r="S143" s="9" t="str">
        <f t="shared" si="40"/>
        <v>女</v>
      </c>
      <c r="U143" s="25"/>
      <c r="V143" s="27"/>
      <c r="W143" s="27" t="s">
        <v>1245</v>
      </c>
      <c r="X143" s="27"/>
      <c r="Y143" s="9" t="str">
        <f t="shared" si="37"/>
        <v>女</v>
      </c>
      <c r="Z143" s="9" t="str">
        <f t="shared" si="38"/>
        <v/>
      </c>
      <c r="AB143" s="31" t="str">
        <f t="shared" si="39"/>
        <v/>
      </c>
    </row>
    <row r="144" spans="1:28">
      <c r="A144" s="13"/>
      <c r="B144" s="14" t="s">
        <v>23</v>
      </c>
      <c r="C144" s="15" t="s">
        <v>1587</v>
      </c>
      <c r="D144" s="3" t="s">
        <v>1588</v>
      </c>
      <c r="E144" s="3" t="s">
        <v>818</v>
      </c>
      <c r="F144" s="3">
        <v>1</v>
      </c>
      <c r="G144" s="3" t="s">
        <v>58</v>
      </c>
      <c r="H144" s="7" t="s">
        <v>814</v>
      </c>
      <c r="I144" s="4" t="s">
        <v>39</v>
      </c>
      <c r="J144" s="4">
        <v>1800</v>
      </c>
      <c r="K144" s="4">
        <v>0</v>
      </c>
      <c r="L144" s="5">
        <v>41821</v>
      </c>
      <c r="M144" s="4" t="s">
        <v>39</v>
      </c>
      <c r="N144" s="3" t="s">
        <v>121</v>
      </c>
      <c r="O144" s="7" t="s">
        <v>819</v>
      </c>
      <c r="S144" s="9" t="str">
        <f t="shared" si="40"/>
        <v>男</v>
      </c>
      <c r="U144" s="28"/>
      <c r="V144" s="27">
        <v>5</v>
      </c>
      <c r="W144" s="27"/>
      <c r="X144" s="27"/>
      <c r="Y144" s="9" t="str">
        <f t="shared" si="37"/>
        <v/>
      </c>
      <c r="Z144" s="9" t="str">
        <f t="shared" si="38"/>
        <v>男</v>
      </c>
      <c r="AB144" s="31" t="str">
        <f t="shared" si="39"/>
        <v>第31期：07月30日-08月07日5</v>
      </c>
    </row>
    <row r="145" spans="1:28">
      <c r="A145" s="13"/>
      <c r="B145" s="14" t="s">
        <v>23</v>
      </c>
      <c r="C145" s="15" t="s">
        <v>1431</v>
      </c>
      <c r="D145" s="3" t="s">
        <v>1589</v>
      </c>
      <c r="E145" s="3" t="s">
        <v>1590</v>
      </c>
      <c r="F145" s="3">
        <v>1</v>
      </c>
      <c r="G145" s="3">
        <v>1</v>
      </c>
      <c r="H145" s="7" t="s">
        <v>1591</v>
      </c>
      <c r="I145" s="4" t="s">
        <v>38</v>
      </c>
      <c r="J145" s="4">
        <v>1790</v>
      </c>
      <c r="K145" s="4">
        <v>1790</v>
      </c>
      <c r="L145" s="5">
        <v>41821</v>
      </c>
      <c r="M145" s="4" t="s">
        <v>63</v>
      </c>
      <c r="N145" s="3" t="s">
        <v>48</v>
      </c>
      <c r="O145" s="7" t="s">
        <v>1592</v>
      </c>
      <c r="S145" s="9" t="str">
        <f t="shared" si="40"/>
        <v>男</v>
      </c>
      <c r="U145" s="28"/>
      <c r="V145" s="27">
        <v>5</v>
      </c>
      <c r="W145" s="27"/>
      <c r="X145" s="27"/>
      <c r="Y145" s="9" t="str">
        <f t="shared" si="37"/>
        <v/>
      </c>
      <c r="Z145" s="9" t="str">
        <f t="shared" si="38"/>
        <v>男</v>
      </c>
      <c r="AB145" s="31" t="str">
        <f t="shared" si="39"/>
        <v>第13期：07月11日-07月19日 5</v>
      </c>
    </row>
    <row r="146" spans="1:28">
      <c r="A146" s="13"/>
      <c r="B146" s="14" t="s">
        <v>23</v>
      </c>
      <c r="C146" s="15" t="s">
        <v>1431</v>
      </c>
      <c r="D146" s="3" t="s">
        <v>1589</v>
      </c>
      <c r="E146" s="3" t="s">
        <v>1593</v>
      </c>
      <c r="F146" s="3">
        <v>1</v>
      </c>
      <c r="G146" s="3">
        <v>0</v>
      </c>
      <c r="H146" s="7" t="s">
        <v>1591</v>
      </c>
      <c r="I146" s="4" t="s">
        <v>38</v>
      </c>
      <c r="J146" s="4">
        <v>1790</v>
      </c>
      <c r="K146" s="4">
        <v>1790</v>
      </c>
      <c r="L146" s="5">
        <v>41821</v>
      </c>
      <c r="M146" s="4" t="s">
        <v>63</v>
      </c>
      <c r="N146" s="3" t="s">
        <v>48</v>
      </c>
      <c r="O146" s="18" t="s">
        <v>1594</v>
      </c>
      <c r="P146" s="3" t="s">
        <v>1595</v>
      </c>
      <c r="S146" s="9" t="str">
        <f t="shared" si="40"/>
        <v>女</v>
      </c>
      <c r="U146" s="28"/>
      <c r="V146" s="27"/>
      <c r="W146" s="27"/>
      <c r="X146" s="27"/>
      <c r="Y146" s="9" t="str">
        <f t="shared" si="37"/>
        <v>女</v>
      </c>
      <c r="Z146" s="9" t="str">
        <f t="shared" si="38"/>
        <v/>
      </c>
      <c r="AB146" s="31" t="str">
        <f t="shared" si="39"/>
        <v/>
      </c>
    </row>
    <row r="147" spans="1:28">
      <c r="A147" s="13"/>
      <c r="B147" s="14" t="s">
        <v>23</v>
      </c>
      <c r="C147" s="15" t="s">
        <v>1322</v>
      </c>
      <c r="D147" s="3" t="s">
        <v>1596</v>
      </c>
      <c r="E147" s="16" t="s">
        <v>1597</v>
      </c>
      <c r="F147" s="3">
        <v>1</v>
      </c>
      <c r="G147" s="3">
        <v>1</v>
      </c>
      <c r="H147" s="7" t="s">
        <v>1598</v>
      </c>
      <c r="I147" s="4" t="s">
        <v>146</v>
      </c>
      <c r="J147" s="4">
        <v>1790</v>
      </c>
      <c r="K147" s="4">
        <v>1790</v>
      </c>
      <c r="L147" s="5">
        <v>41821</v>
      </c>
      <c r="M147" s="4" t="s">
        <v>47</v>
      </c>
      <c r="N147" s="3" t="s">
        <v>264</v>
      </c>
      <c r="O147" s="18" t="s">
        <v>1599</v>
      </c>
      <c r="P147" s="3" t="s">
        <v>1600</v>
      </c>
      <c r="S147" s="9" t="str">
        <f t="shared" si="40"/>
        <v>男</v>
      </c>
      <c r="U147" s="25"/>
      <c r="V147" s="27"/>
      <c r="W147" s="27"/>
      <c r="X147" s="27"/>
      <c r="Y147" s="9" t="str">
        <f t="shared" si="37"/>
        <v>男</v>
      </c>
      <c r="Z147" s="9" t="str">
        <f t="shared" si="38"/>
        <v/>
      </c>
      <c r="AB147" s="31" t="str">
        <f t="shared" si="39"/>
        <v/>
      </c>
    </row>
    <row r="148" spans="1:28">
      <c r="A148" s="13"/>
      <c r="B148" s="14" t="s">
        <v>23</v>
      </c>
      <c r="C148" s="15" t="s">
        <v>1322</v>
      </c>
      <c r="D148" s="3" t="s">
        <v>1596</v>
      </c>
      <c r="E148" s="16" t="s">
        <v>1601</v>
      </c>
      <c r="F148" s="3">
        <v>1</v>
      </c>
      <c r="G148" s="3">
        <v>0</v>
      </c>
      <c r="H148" s="7" t="s">
        <v>1598</v>
      </c>
      <c r="I148" s="4" t="s">
        <v>146</v>
      </c>
      <c r="J148" s="4">
        <v>1790</v>
      </c>
      <c r="K148" s="4">
        <v>1790</v>
      </c>
      <c r="L148" s="5">
        <v>41821</v>
      </c>
      <c r="M148" s="4" t="s">
        <v>47</v>
      </c>
      <c r="N148" s="3" t="s">
        <v>264</v>
      </c>
      <c r="O148" s="18" t="s">
        <v>1602</v>
      </c>
      <c r="S148" s="9" t="str">
        <f t="shared" si="40"/>
        <v>女</v>
      </c>
      <c r="U148" s="25"/>
      <c r="V148" s="27"/>
      <c r="W148" s="27"/>
      <c r="X148" s="27"/>
      <c r="Y148" s="9" t="str">
        <f t="shared" si="37"/>
        <v>女</v>
      </c>
      <c r="Z148" s="9" t="str">
        <f t="shared" si="38"/>
        <v/>
      </c>
      <c r="AB148" s="31" t="str">
        <f t="shared" si="39"/>
        <v/>
      </c>
    </row>
    <row r="149" spans="1:28">
      <c r="A149" s="13"/>
      <c r="B149" s="14" t="s">
        <v>23</v>
      </c>
      <c r="C149" s="15" t="s">
        <v>1322</v>
      </c>
      <c r="D149" s="3" t="s">
        <v>1603</v>
      </c>
      <c r="E149" s="16" t="s">
        <v>1604</v>
      </c>
      <c r="F149" s="3">
        <v>1</v>
      </c>
      <c r="G149" s="3">
        <v>2</v>
      </c>
      <c r="H149" s="7" t="s">
        <v>1605</v>
      </c>
      <c r="I149" s="4" t="s">
        <v>38</v>
      </c>
      <c r="J149" s="4">
        <v>1790</v>
      </c>
      <c r="K149" s="4">
        <v>1790</v>
      </c>
      <c r="L149" s="5">
        <v>41822</v>
      </c>
      <c r="M149" s="4">
        <v>8264</v>
      </c>
      <c r="N149" s="3" t="s">
        <v>80</v>
      </c>
      <c r="O149" s="18" t="s">
        <v>1606</v>
      </c>
      <c r="S149" s="9" t="str">
        <f t="shared" si="40"/>
        <v>男</v>
      </c>
      <c r="U149" s="25"/>
      <c r="V149" s="27"/>
      <c r="W149" s="27"/>
      <c r="X149" s="27"/>
      <c r="Y149" s="9" t="str">
        <f t="shared" si="37"/>
        <v>男</v>
      </c>
      <c r="Z149" s="9" t="str">
        <f t="shared" si="38"/>
        <v/>
      </c>
      <c r="AB149" s="31" t="str">
        <f t="shared" si="39"/>
        <v/>
      </c>
    </row>
    <row r="150" spans="1:28">
      <c r="A150" s="13"/>
      <c r="B150" s="14" t="s">
        <v>23</v>
      </c>
      <c r="C150" s="15" t="s">
        <v>1322</v>
      </c>
      <c r="D150" s="3" t="s">
        <v>1603</v>
      </c>
      <c r="E150" s="16" t="s">
        <v>1607</v>
      </c>
      <c r="F150" s="3">
        <v>1</v>
      </c>
      <c r="G150" s="3">
        <v>0</v>
      </c>
      <c r="H150" s="7" t="s">
        <v>1605</v>
      </c>
      <c r="I150" s="4" t="s">
        <v>38</v>
      </c>
      <c r="J150" s="4">
        <v>1790</v>
      </c>
      <c r="K150" s="4">
        <v>1790</v>
      </c>
      <c r="L150" s="5">
        <v>41822</v>
      </c>
      <c r="M150" s="4">
        <v>8264</v>
      </c>
      <c r="N150" s="3" t="s">
        <v>80</v>
      </c>
      <c r="O150" s="18" t="s">
        <v>1608</v>
      </c>
      <c r="S150" s="9" t="str">
        <f t="shared" si="40"/>
        <v>男</v>
      </c>
      <c r="U150" s="25"/>
      <c r="V150" s="27"/>
      <c r="W150" s="27"/>
      <c r="X150" s="27"/>
      <c r="Y150" s="9" t="str">
        <f t="shared" si="37"/>
        <v>男</v>
      </c>
      <c r="Z150" s="9" t="str">
        <f t="shared" si="38"/>
        <v/>
      </c>
      <c r="AB150" s="31" t="str">
        <f t="shared" si="39"/>
        <v/>
      </c>
    </row>
    <row r="151" spans="1:28">
      <c r="A151" s="13"/>
      <c r="B151" s="14" t="s">
        <v>23</v>
      </c>
      <c r="C151" s="15" t="s">
        <v>1322</v>
      </c>
      <c r="D151" s="3" t="s">
        <v>1603</v>
      </c>
      <c r="E151" s="3" t="s">
        <v>1609</v>
      </c>
      <c r="F151" s="3">
        <v>1</v>
      </c>
      <c r="G151" s="3">
        <v>0</v>
      </c>
      <c r="H151" s="7" t="s">
        <v>1605</v>
      </c>
      <c r="I151" s="4" t="s">
        <v>38</v>
      </c>
      <c r="J151" s="4">
        <v>1790</v>
      </c>
      <c r="K151" s="4">
        <v>1790</v>
      </c>
      <c r="L151" s="5">
        <v>41822</v>
      </c>
      <c r="M151" s="4">
        <v>8264</v>
      </c>
      <c r="N151" s="3" t="s">
        <v>80</v>
      </c>
      <c r="O151" s="7" t="s">
        <v>1610</v>
      </c>
      <c r="S151" s="9" t="str">
        <f t="shared" si="40"/>
        <v>女</v>
      </c>
      <c r="U151" s="28"/>
      <c r="V151" s="27"/>
      <c r="W151" s="27"/>
      <c r="X151" s="27"/>
      <c r="Y151" s="9" t="str">
        <f t="shared" si="37"/>
        <v>女</v>
      </c>
      <c r="Z151" s="9" t="str">
        <f t="shared" si="38"/>
        <v/>
      </c>
      <c r="AB151" s="31" t="str">
        <f t="shared" si="39"/>
        <v/>
      </c>
    </row>
    <row r="152" spans="1:28">
      <c r="A152" s="13"/>
      <c r="B152" s="14" t="s">
        <v>23</v>
      </c>
      <c r="C152" s="15" t="s">
        <v>1322</v>
      </c>
      <c r="D152" s="3" t="s">
        <v>1603</v>
      </c>
      <c r="E152" s="3" t="s">
        <v>1101</v>
      </c>
      <c r="F152" s="3">
        <v>1</v>
      </c>
      <c r="G152" s="3">
        <v>0</v>
      </c>
      <c r="H152" s="7" t="s">
        <v>1605</v>
      </c>
      <c r="I152" s="4" t="s">
        <v>38</v>
      </c>
      <c r="J152" s="4">
        <v>1790</v>
      </c>
      <c r="K152" s="4">
        <v>1790</v>
      </c>
      <c r="L152" s="5">
        <v>41822</v>
      </c>
      <c r="M152" s="4">
        <v>8264</v>
      </c>
      <c r="N152" s="3" t="s">
        <v>80</v>
      </c>
      <c r="O152" s="7" t="s">
        <v>1611</v>
      </c>
      <c r="S152" s="9" t="str">
        <f t="shared" si="40"/>
        <v>女</v>
      </c>
      <c r="U152" s="28"/>
      <c r="V152" s="27"/>
      <c r="W152" s="27"/>
      <c r="X152" s="27"/>
      <c r="Y152" s="9" t="str">
        <f t="shared" si="37"/>
        <v>女</v>
      </c>
      <c r="Z152" s="9" t="str">
        <f t="shared" si="38"/>
        <v/>
      </c>
      <c r="AB152" s="31" t="str">
        <f t="shared" si="39"/>
        <v/>
      </c>
    </row>
    <row r="153" spans="1:28">
      <c r="A153" s="13"/>
      <c r="B153" s="14" t="s">
        <v>23</v>
      </c>
      <c r="C153" s="15" t="s">
        <v>1431</v>
      </c>
      <c r="D153" s="3" t="s">
        <v>1612</v>
      </c>
      <c r="E153" s="3" t="s">
        <v>1613</v>
      </c>
      <c r="F153" s="3">
        <v>1</v>
      </c>
      <c r="G153" s="3" t="s">
        <v>36</v>
      </c>
      <c r="H153" s="7" t="s">
        <v>1614</v>
      </c>
      <c r="I153" s="4" t="s">
        <v>38</v>
      </c>
      <c r="J153" s="4">
        <v>3580</v>
      </c>
      <c r="K153" s="4">
        <v>0</v>
      </c>
      <c r="L153" s="5">
        <v>41822</v>
      </c>
      <c r="M153" s="4" t="s">
        <v>1615</v>
      </c>
      <c r="N153" s="3" t="s">
        <v>92</v>
      </c>
      <c r="O153" s="7" t="s">
        <v>1616</v>
      </c>
      <c r="S153" s="9" t="str">
        <f t="shared" si="40"/>
        <v>女</v>
      </c>
      <c r="U153" s="28"/>
      <c r="V153" s="27"/>
      <c r="W153" s="27"/>
      <c r="X153" s="27"/>
      <c r="Y153" s="9" t="str">
        <f t="shared" si="37"/>
        <v>女</v>
      </c>
      <c r="Z153" s="9" t="str">
        <f t="shared" si="38"/>
        <v/>
      </c>
      <c r="AB153" s="31" t="str">
        <f t="shared" si="39"/>
        <v/>
      </c>
    </row>
    <row r="154" spans="1:28">
      <c r="A154" s="13"/>
      <c r="B154" s="14" t="s">
        <v>23</v>
      </c>
      <c r="C154" s="15" t="s">
        <v>1238</v>
      </c>
      <c r="D154" s="3" t="s">
        <v>44</v>
      </c>
      <c r="E154" s="3" t="s">
        <v>45</v>
      </c>
      <c r="F154" s="3">
        <v>1</v>
      </c>
      <c r="G154" s="3">
        <v>1</v>
      </c>
      <c r="H154" s="7" t="s">
        <v>46</v>
      </c>
      <c r="I154" s="4" t="s">
        <v>38</v>
      </c>
      <c r="J154" s="4">
        <v>3580</v>
      </c>
      <c r="K154" s="4">
        <v>0</v>
      </c>
      <c r="L154" s="5">
        <v>41822</v>
      </c>
      <c r="M154" s="4" t="s">
        <v>47</v>
      </c>
      <c r="N154" s="3" t="s">
        <v>48</v>
      </c>
      <c r="O154" s="7" t="s">
        <v>49</v>
      </c>
      <c r="S154" s="9" t="str">
        <f t="shared" si="40"/>
        <v>男</v>
      </c>
      <c r="U154" s="28"/>
      <c r="V154" s="27"/>
      <c r="W154" s="27"/>
      <c r="X154" s="27"/>
      <c r="Y154" s="9" t="str">
        <f t="shared" si="37"/>
        <v>男</v>
      </c>
      <c r="Z154" s="9" t="str">
        <f t="shared" si="38"/>
        <v/>
      </c>
      <c r="AB154" s="31" t="str">
        <f t="shared" si="39"/>
        <v/>
      </c>
    </row>
    <row r="155" spans="1:28">
      <c r="A155" s="13"/>
      <c r="B155" s="14" t="s">
        <v>23</v>
      </c>
      <c r="C155" s="15" t="s">
        <v>1238</v>
      </c>
      <c r="D155" s="3" t="s">
        <v>44</v>
      </c>
      <c r="E155" s="3" t="s">
        <v>50</v>
      </c>
      <c r="F155" s="3">
        <v>1</v>
      </c>
      <c r="G155" s="3">
        <v>0</v>
      </c>
      <c r="H155" s="7" t="s">
        <v>46</v>
      </c>
      <c r="I155" s="4" t="s">
        <v>38</v>
      </c>
      <c r="J155" s="4">
        <v>3580</v>
      </c>
      <c r="K155" s="4">
        <v>0</v>
      </c>
      <c r="L155" s="5">
        <v>41822</v>
      </c>
      <c r="M155" s="4" t="s">
        <v>47</v>
      </c>
      <c r="N155" s="3" t="s">
        <v>48</v>
      </c>
      <c r="O155" s="7" t="s">
        <v>51</v>
      </c>
      <c r="S155" s="9" t="str">
        <f t="shared" si="40"/>
        <v>女</v>
      </c>
      <c r="U155" s="28"/>
      <c r="V155" s="27"/>
      <c r="W155" s="27"/>
      <c r="X155" s="27"/>
      <c r="Y155" s="9" t="str">
        <f t="shared" si="37"/>
        <v>女</v>
      </c>
      <c r="Z155" s="9" t="str">
        <f t="shared" si="38"/>
        <v/>
      </c>
      <c r="AB155" s="31" t="str">
        <f t="shared" si="39"/>
        <v/>
      </c>
    </row>
    <row r="156" spans="1:28">
      <c r="A156" s="13"/>
      <c r="B156" s="14" t="s">
        <v>23</v>
      </c>
      <c r="C156" s="15" t="s">
        <v>1238</v>
      </c>
      <c r="D156" s="3" t="s">
        <v>52</v>
      </c>
      <c r="E156" s="3" t="s">
        <v>53</v>
      </c>
      <c r="F156" s="3">
        <v>1</v>
      </c>
      <c r="G156" s="3" t="s">
        <v>36</v>
      </c>
      <c r="H156" s="7" t="s">
        <v>54</v>
      </c>
      <c r="I156" s="4" t="s">
        <v>38</v>
      </c>
      <c r="J156" s="4">
        <v>1790</v>
      </c>
      <c r="K156" s="4">
        <v>1790</v>
      </c>
      <c r="L156" s="5">
        <v>41822</v>
      </c>
      <c r="M156" s="4" t="s">
        <v>47</v>
      </c>
      <c r="N156" s="17" t="s">
        <v>55</v>
      </c>
      <c r="O156" s="18" t="s">
        <v>56</v>
      </c>
      <c r="S156" s="9" t="str">
        <f t="shared" si="40"/>
        <v>女</v>
      </c>
      <c r="U156" s="28"/>
      <c r="V156" s="27"/>
      <c r="W156" s="27"/>
      <c r="X156" s="27"/>
      <c r="Y156" s="9" t="str">
        <f t="shared" si="37"/>
        <v>女</v>
      </c>
      <c r="Z156" s="9" t="str">
        <f t="shared" si="38"/>
        <v/>
      </c>
      <c r="AB156" s="31" t="str">
        <f t="shared" si="39"/>
        <v/>
      </c>
    </row>
    <row r="157" spans="1:28">
      <c r="A157" s="13"/>
      <c r="B157" s="14" t="s">
        <v>23</v>
      </c>
      <c r="C157" s="15" t="s">
        <v>1238</v>
      </c>
      <c r="D157" s="3" t="s">
        <v>52</v>
      </c>
      <c r="E157" s="3" t="s">
        <v>57</v>
      </c>
      <c r="F157" s="3">
        <v>1</v>
      </c>
      <c r="G157" s="3" t="s">
        <v>58</v>
      </c>
      <c r="H157" s="7" t="s">
        <v>54</v>
      </c>
      <c r="I157" s="4" t="s">
        <v>38</v>
      </c>
      <c r="J157" s="4">
        <v>900</v>
      </c>
      <c r="K157" s="4">
        <v>900</v>
      </c>
      <c r="L157" s="5">
        <v>41822</v>
      </c>
      <c r="M157" s="4" t="s">
        <v>47</v>
      </c>
      <c r="N157" s="17" t="s">
        <v>55</v>
      </c>
      <c r="O157" s="7" t="s">
        <v>59</v>
      </c>
      <c r="S157" s="9" t="str">
        <f t="shared" si="40"/>
        <v>男</v>
      </c>
      <c r="U157" s="28"/>
      <c r="V157" s="27"/>
      <c r="W157" s="27"/>
      <c r="X157" s="27"/>
      <c r="Y157" s="9" t="str">
        <f t="shared" si="37"/>
        <v>男</v>
      </c>
      <c r="Z157" s="9" t="str">
        <f t="shared" si="38"/>
        <v/>
      </c>
      <c r="AB157" s="31" t="str">
        <f t="shared" si="39"/>
        <v/>
      </c>
    </row>
    <row r="158" spans="1:28">
      <c r="A158" s="13"/>
      <c r="B158" s="14" t="s">
        <v>23</v>
      </c>
      <c r="C158" s="15" t="s">
        <v>1431</v>
      </c>
      <c r="D158" s="3" t="s">
        <v>1617</v>
      </c>
      <c r="E158" s="3" t="s">
        <v>1618</v>
      </c>
      <c r="F158" s="3">
        <v>1</v>
      </c>
      <c r="G158" s="3" t="s">
        <v>110</v>
      </c>
      <c r="H158" s="7" t="s">
        <v>1619</v>
      </c>
      <c r="I158" s="4" t="s">
        <v>38</v>
      </c>
      <c r="J158" s="4">
        <v>1790</v>
      </c>
      <c r="K158" s="4">
        <v>1790</v>
      </c>
      <c r="L158" s="5">
        <v>41823</v>
      </c>
      <c r="M158" s="4">
        <v>8264</v>
      </c>
      <c r="N158" s="17" t="s">
        <v>80</v>
      </c>
      <c r="O158" s="7" t="s">
        <v>1620</v>
      </c>
      <c r="S158" s="9" t="str">
        <f t="shared" si="40"/>
        <v>男</v>
      </c>
      <c r="U158" s="28"/>
      <c r="V158" s="27"/>
      <c r="W158" s="27"/>
      <c r="X158" s="27"/>
      <c r="Y158" s="9" t="str">
        <f t="shared" si="37"/>
        <v>男</v>
      </c>
      <c r="Z158" s="9" t="str">
        <f t="shared" si="38"/>
        <v/>
      </c>
      <c r="AB158" s="31" t="str">
        <f t="shared" si="39"/>
        <v/>
      </c>
    </row>
    <row r="159" spans="1:28">
      <c r="A159" s="13"/>
      <c r="B159" s="14" t="s">
        <v>23</v>
      </c>
      <c r="C159" s="15" t="s">
        <v>1431</v>
      </c>
      <c r="D159" s="3" t="s">
        <v>1617</v>
      </c>
      <c r="E159" s="3" t="s">
        <v>1621</v>
      </c>
      <c r="F159" s="3">
        <v>1</v>
      </c>
      <c r="G159" s="3" t="s">
        <v>110</v>
      </c>
      <c r="H159" s="7" t="s">
        <v>1619</v>
      </c>
      <c r="I159" s="4" t="s">
        <v>38</v>
      </c>
      <c r="J159" s="4">
        <v>1790</v>
      </c>
      <c r="K159" s="4">
        <v>1790</v>
      </c>
      <c r="L159" s="5">
        <v>41823</v>
      </c>
      <c r="M159" s="4">
        <v>8264</v>
      </c>
      <c r="N159" s="17" t="s">
        <v>80</v>
      </c>
      <c r="O159" s="7" t="s">
        <v>1622</v>
      </c>
      <c r="S159" s="9" t="str">
        <f t="shared" si="40"/>
        <v>女</v>
      </c>
      <c r="U159" s="28"/>
      <c r="V159" s="27"/>
      <c r="W159" s="27"/>
      <c r="X159" s="27"/>
      <c r="Y159" s="9" t="str">
        <f t="shared" si="37"/>
        <v>女</v>
      </c>
      <c r="Z159" s="9" t="str">
        <f t="shared" si="38"/>
        <v/>
      </c>
      <c r="AB159" s="31" t="str">
        <f t="shared" si="39"/>
        <v/>
      </c>
    </row>
    <row r="160" spans="1:28">
      <c r="A160" s="13"/>
      <c r="B160" s="14" t="s">
        <v>23</v>
      </c>
      <c r="C160" s="3" t="s">
        <v>1431</v>
      </c>
      <c r="D160" s="3" t="s">
        <v>1617</v>
      </c>
      <c r="E160" s="3" t="s">
        <v>1623</v>
      </c>
      <c r="F160" s="3">
        <v>1</v>
      </c>
      <c r="G160" s="3" t="s">
        <v>36</v>
      </c>
      <c r="H160" s="7" t="s">
        <v>1619</v>
      </c>
      <c r="I160" s="4" t="s">
        <v>38</v>
      </c>
      <c r="J160" s="4">
        <v>1790</v>
      </c>
      <c r="K160" s="4">
        <v>1790</v>
      </c>
      <c r="L160" s="5">
        <v>41823</v>
      </c>
      <c r="M160" s="4">
        <v>8264</v>
      </c>
      <c r="N160" s="3" t="s">
        <v>80</v>
      </c>
      <c r="O160" s="7" t="s">
        <v>1624</v>
      </c>
      <c r="S160" s="9" t="str">
        <f t="shared" si="40"/>
        <v>男</v>
      </c>
      <c r="U160" s="28"/>
      <c r="V160" s="27"/>
      <c r="W160" s="27"/>
      <c r="X160" s="27"/>
      <c r="Y160" s="9" t="str">
        <f t="shared" si="37"/>
        <v>男</v>
      </c>
      <c r="Z160" s="9" t="str">
        <f t="shared" si="38"/>
        <v/>
      </c>
      <c r="AB160" s="31" t="str">
        <f t="shared" si="39"/>
        <v/>
      </c>
    </row>
    <row r="161" spans="1:28">
      <c r="A161" s="13"/>
      <c r="B161" s="14" t="s">
        <v>23</v>
      </c>
      <c r="C161" s="3" t="s">
        <v>1239</v>
      </c>
      <c r="D161" s="3" t="s">
        <v>1625</v>
      </c>
      <c r="E161" s="3" t="s">
        <v>1626</v>
      </c>
      <c r="F161" s="3">
        <v>1</v>
      </c>
      <c r="G161" s="3">
        <v>1</v>
      </c>
      <c r="H161" s="7" t="s">
        <v>1627</v>
      </c>
      <c r="I161" s="4" t="s">
        <v>38</v>
      </c>
      <c r="J161" s="4">
        <v>1790</v>
      </c>
      <c r="K161" s="4">
        <v>1790</v>
      </c>
      <c r="L161" s="5">
        <v>41823</v>
      </c>
      <c r="M161" s="4" t="s">
        <v>39</v>
      </c>
      <c r="N161" s="3" t="s">
        <v>80</v>
      </c>
      <c r="O161" s="7" t="s">
        <v>1628</v>
      </c>
      <c r="S161" s="9" t="str">
        <f t="shared" si="40"/>
        <v>男</v>
      </c>
      <c r="U161" s="28"/>
      <c r="V161" s="27"/>
      <c r="W161" s="27"/>
      <c r="X161" s="27"/>
      <c r="Y161" s="9" t="str">
        <f t="shared" si="37"/>
        <v>男</v>
      </c>
      <c r="Z161" s="9" t="str">
        <f t="shared" si="38"/>
        <v/>
      </c>
      <c r="AB161" s="31" t="str">
        <f t="shared" si="39"/>
        <v/>
      </c>
    </row>
    <row r="162" spans="1:28">
      <c r="A162" s="13"/>
      <c r="B162" s="14" t="s">
        <v>23</v>
      </c>
      <c r="C162" s="15" t="s">
        <v>1239</v>
      </c>
      <c r="D162" s="3" t="s">
        <v>1625</v>
      </c>
      <c r="E162" s="3" t="s">
        <v>1629</v>
      </c>
      <c r="F162" s="3">
        <v>1</v>
      </c>
      <c r="G162" s="3">
        <v>0</v>
      </c>
      <c r="H162" s="7" t="s">
        <v>1627</v>
      </c>
      <c r="I162" s="4" t="s">
        <v>38</v>
      </c>
      <c r="J162" s="4">
        <v>1790</v>
      </c>
      <c r="K162" s="4">
        <v>1790</v>
      </c>
      <c r="L162" s="5">
        <v>41823</v>
      </c>
      <c r="M162" s="4" t="s">
        <v>39</v>
      </c>
      <c r="N162" s="3" t="s">
        <v>80</v>
      </c>
      <c r="O162" s="7" t="s">
        <v>1630</v>
      </c>
      <c r="S162" s="9" t="str">
        <f t="shared" si="40"/>
        <v>女</v>
      </c>
      <c r="U162" s="28"/>
      <c r="V162" s="27"/>
      <c r="W162" s="27"/>
      <c r="X162" s="27"/>
      <c r="Y162" s="9" t="str">
        <f t="shared" si="37"/>
        <v>女</v>
      </c>
      <c r="Z162" s="9" t="str">
        <f t="shared" si="38"/>
        <v/>
      </c>
      <c r="AB162" s="31" t="str">
        <f t="shared" si="39"/>
        <v/>
      </c>
    </row>
    <row r="163" spans="1:28">
      <c r="A163" s="13"/>
      <c r="B163" s="14" t="s">
        <v>23</v>
      </c>
      <c r="C163" s="15" t="s">
        <v>1239</v>
      </c>
      <c r="D163" s="3" t="s">
        <v>1625</v>
      </c>
      <c r="E163" s="3" t="s">
        <v>1631</v>
      </c>
      <c r="F163" s="3">
        <v>1</v>
      </c>
      <c r="G163" s="3" t="s">
        <v>58</v>
      </c>
      <c r="H163" s="7" t="s">
        <v>1627</v>
      </c>
      <c r="I163" s="4" t="s">
        <v>38</v>
      </c>
      <c r="J163" s="4">
        <v>900</v>
      </c>
      <c r="K163" s="4">
        <v>900</v>
      </c>
      <c r="L163" s="5">
        <v>41823</v>
      </c>
      <c r="M163" s="4" t="s">
        <v>39</v>
      </c>
      <c r="N163" s="3" t="s">
        <v>80</v>
      </c>
      <c r="O163" s="7" t="s">
        <v>1632</v>
      </c>
      <c r="S163" s="9" t="str">
        <f t="shared" si="40"/>
        <v>女</v>
      </c>
      <c r="U163" s="28"/>
      <c r="V163" s="27"/>
      <c r="W163" s="27"/>
      <c r="X163" s="27"/>
      <c r="Y163" s="9" t="str">
        <f t="shared" si="37"/>
        <v>女</v>
      </c>
      <c r="Z163" s="9" t="str">
        <f t="shared" si="38"/>
        <v/>
      </c>
      <c r="AB163" s="31" t="str">
        <f t="shared" si="39"/>
        <v/>
      </c>
    </row>
    <row r="164" spans="1:28">
      <c r="A164" s="13"/>
      <c r="B164" s="14" t="s">
        <v>23</v>
      </c>
      <c r="C164" s="15" t="s">
        <v>1471</v>
      </c>
      <c r="D164" s="3" t="s">
        <v>1633</v>
      </c>
      <c r="E164" s="3" t="s">
        <v>1634</v>
      </c>
      <c r="F164" s="3">
        <v>1</v>
      </c>
      <c r="G164" s="3">
        <v>1</v>
      </c>
      <c r="H164" s="7" t="s">
        <v>1635</v>
      </c>
      <c r="I164" s="4" t="s">
        <v>38</v>
      </c>
      <c r="J164" s="4">
        <v>1790</v>
      </c>
      <c r="K164" s="4">
        <v>1790</v>
      </c>
      <c r="L164" s="5">
        <v>41823</v>
      </c>
      <c r="M164" s="4" t="s">
        <v>47</v>
      </c>
      <c r="N164" s="3" t="s">
        <v>80</v>
      </c>
      <c r="O164" s="7" t="s">
        <v>1636</v>
      </c>
      <c r="P164" s="3" t="s">
        <v>1637</v>
      </c>
      <c r="S164" s="9" t="str">
        <f t="shared" si="40"/>
        <v>男</v>
      </c>
      <c r="U164" s="28"/>
      <c r="V164" s="27"/>
      <c r="W164" s="27"/>
      <c r="X164" s="27"/>
      <c r="Y164" s="9" t="str">
        <f t="shared" ref="Y164:Y170" si="41">IF(AND(AB164="",C164&lt;&gt;""),IF(OR(LEN(O164)=15,LEN(O164)=18),IF(LEN(O164)=15,IF(MOD(VALUE(RIGHT(O164,3)),2)=0,"女","男"),IF(LEN(O164)=18,IF(MOD(VALUE(MID(O164,15,3)),2)=0,"女","男"))),IF(AND(O164="",U164=""),"??",U164)),"")</f>
        <v>男</v>
      </c>
      <c r="Z164" s="9" t="str">
        <f t="shared" ref="Z164:Z170" si="42">IF(AND(COUNTIF(AB:AB,AB:AB)=1,X164=""),IF(OR(LEN(O164)=15,LEN(O164)=18),IF(LEN(O164)=15,IF(MOD(VALUE(RIGHT(O164,3)),2)=0,"女","男"),IF(LEN(O164)=18,IF(MOD(VALUE(MID(O164,15,3)),2)=0,"女","男"))),IF(AND(O164="",U164=""),"??",U164)),"")</f>
        <v/>
      </c>
      <c r="AB164" s="31" t="str">
        <f t="shared" ref="AB164:AB170" si="43">IF(V164&lt;&gt;"",C164&amp;V164,"")</f>
        <v/>
      </c>
    </row>
    <row r="165" spans="1:28">
      <c r="A165" s="13"/>
      <c r="B165" s="14" t="s">
        <v>23</v>
      </c>
      <c r="C165" s="15" t="s">
        <v>1471</v>
      </c>
      <c r="D165" s="3" t="s">
        <v>1633</v>
      </c>
      <c r="E165" s="3" t="s">
        <v>1638</v>
      </c>
      <c r="F165" s="3">
        <v>1</v>
      </c>
      <c r="H165" s="7" t="s">
        <v>1635</v>
      </c>
      <c r="I165" s="4" t="s">
        <v>38</v>
      </c>
      <c r="J165" s="4">
        <v>1790</v>
      </c>
      <c r="K165" s="4">
        <v>1790</v>
      </c>
      <c r="L165" s="5">
        <v>41827</v>
      </c>
      <c r="M165" s="4" t="s">
        <v>47</v>
      </c>
      <c r="N165" s="3" t="s">
        <v>80</v>
      </c>
      <c r="O165" s="7" t="s">
        <v>1639</v>
      </c>
      <c r="S165" s="9" t="str">
        <f t="shared" ref="S165:S171" si="44">IF(O165&lt;&gt;"",IF(OR(LEN(O165)=15,LEN(O165)=18),IF(LEN(O165)=15,IF(MOD(VALUE(RIGHT(O165,3)),2)=0,"女","男"),IF(LEN(O165)=18,IF(MOD(VALUE(MID(O165,15,3)),2)=0,"女","男"))),"??"),"")</f>
        <v>男</v>
      </c>
      <c r="U165" s="28"/>
      <c r="V165" s="27"/>
      <c r="W165" s="27"/>
      <c r="X165" s="27"/>
      <c r="Y165" s="9" t="str">
        <f t="shared" si="41"/>
        <v>男</v>
      </c>
      <c r="Z165" s="9" t="str">
        <f t="shared" si="42"/>
        <v/>
      </c>
      <c r="AB165" s="31" t="str">
        <f t="shared" si="43"/>
        <v/>
      </c>
    </row>
    <row r="166" spans="1:28">
      <c r="A166" s="13"/>
      <c r="B166" s="14" t="s">
        <v>23</v>
      </c>
      <c r="C166" s="15" t="s">
        <v>1471</v>
      </c>
      <c r="D166" s="3" t="s">
        <v>1633</v>
      </c>
      <c r="E166" s="3" t="s">
        <v>1640</v>
      </c>
      <c r="F166" s="3">
        <v>1</v>
      </c>
      <c r="G166" s="3">
        <v>0</v>
      </c>
      <c r="H166" s="7" t="s">
        <v>1635</v>
      </c>
      <c r="I166" s="4" t="s">
        <v>38</v>
      </c>
      <c r="J166" s="4">
        <v>1790</v>
      </c>
      <c r="K166" s="4">
        <v>1790</v>
      </c>
      <c r="L166" s="5">
        <v>41823</v>
      </c>
      <c r="M166" s="4" t="s">
        <v>47</v>
      </c>
      <c r="N166" s="3" t="s">
        <v>80</v>
      </c>
      <c r="O166" s="7" t="s">
        <v>1641</v>
      </c>
      <c r="S166" s="9" t="str">
        <f t="shared" si="44"/>
        <v>女</v>
      </c>
      <c r="U166" s="28"/>
      <c r="V166" s="27"/>
      <c r="W166" s="27"/>
      <c r="X166" s="27"/>
      <c r="Y166" s="9" t="str">
        <f t="shared" si="41"/>
        <v>女</v>
      </c>
      <c r="Z166" s="9" t="str">
        <f t="shared" si="42"/>
        <v/>
      </c>
      <c r="AB166" s="31" t="str">
        <f t="shared" si="43"/>
        <v/>
      </c>
    </row>
    <row r="167" spans="1:28">
      <c r="A167" s="13"/>
      <c r="B167" s="14" t="s">
        <v>23</v>
      </c>
      <c r="C167" s="15" t="s">
        <v>1471</v>
      </c>
      <c r="D167" s="3" t="s">
        <v>1633</v>
      </c>
      <c r="E167" s="3" t="s">
        <v>1642</v>
      </c>
      <c r="F167" s="3">
        <v>1</v>
      </c>
      <c r="G167" s="3" t="s">
        <v>58</v>
      </c>
      <c r="H167" s="7" t="s">
        <v>1635</v>
      </c>
      <c r="I167" s="4" t="s">
        <v>38</v>
      </c>
      <c r="J167" s="4">
        <v>900</v>
      </c>
      <c r="K167" s="4">
        <v>900</v>
      </c>
      <c r="L167" s="5">
        <v>41823</v>
      </c>
      <c r="M167" s="4" t="s">
        <v>47</v>
      </c>
      <c r="N167" s="3" t="s">
        <v>80</v>
      </c>
      <c r="O167" s="7" t="s">
        <v>1643</v>
      </c>
      <c r="S167" s="9" t="str">
        <f t="shared" si="44"/>
        <v>女</v>
      </c>
      <c r="U167" s="28"/>
      <c r="V167" s="27"/>
      <c r="W167" s="27"/>
      <c r="X167" s="27"/>
      <c r="Y167" s="9" t="str">
        <f t="shared" si="41"/>
        <v>女</v>
      </c>
      <c r="Z167" s="9" t="str">
        <f t="shared" si="42"/>
        <v/>
      </c>
      <c r="AB167" s="31" t="str">
        <f t="shared" si="43"/>
        <v/>
      </c>
    </row>
    <row r="168" spans="1:28">
      <c r="A168" s="13"/>
      <c r="B168" s="14" t="s">
        <v>23</v>
      </c>
      <c r="C168" s="15" t="s">
        <v>1251</v>
      </c>
      <c r="D168" s="3">
        <v>15043025505</v>
      </c>
      <c r="E168" s="3" t="s">
        <v>1644</v>
      </c>
      <c r="F168" s="3">
        <v>1</v>
      </c>
      <c r="G168" s="3" t="s">
        <v>36</v>
      </c>
      <c r="H168" s="7" t="s">
        <v>1645</v>
      </c>
      <c r="I168" s="4" t="s">
        <v>38</v>
      </c>
      <c r="J168" s="4">
        <v>1790</v>
      </c>
      <c r="K168" s="4">
        <v>1790</v>
      </c>
      <c r="L168" s="5">
        <v>41823</v>
      </c>
      <c r="M168" s="4" t="s">
        <v>47</v>
      </c>
      <c r="N168" s="3" t="s">
        <v>1646</v>
      </c>
      <c r="O168" s="7" t="s">
        <v>1647</v>
      </c>
      <c r="S168" s="9" t="str">
        <f t="shared" si="44"/>
        <v>女</v>
      </c>
      <c r="U168" s="28"/>
      <c r="V168" s="27"/>
      <c r="W168" s="27"/>
      <c r="X168" s="27"/>
      <c r="Y168" s="9" t="str">
        <f t="shared" si="41"/>
        <v>女</v>
      </c>
      <c r="Z168" s="9" t="str">
        <f t="shared" si="42"/>
        <v/>
      </c>
      <c r="AB168" s="31" t="str">
        <f t="shared" si="43"/>
        <v/>
      </c>
    </row>
    <row r="169" spans="1:28">
      <c r="A169" s="13"/>
      <c r="B169" s="14" t="s">
        <v>23</v>
      </c>
      <c r="C169" s="15" t="s">
        <v>1251</v>
      </c>
      <c r="D169" s="17">
        <v>15043025505</v>
      </c>
      <c r="E169" s="17" t="s">
        <v>1648</v>
      </c>
      <c r="F169" s="3">
        <v>1</v>
      </c>
      <c r="G169" s="3" t="s">
        <v>36</v>
      </c>
      <c r="H169" s="7" t="s">
        <v>1645</v>
      </c>
      <c r="I169" s="4" t="s">
        <v>38</v>
      </c>
      <c r="J169" s="4">
        <v>1790</v>
      </c>
      <c r="K169" s="4">
        <v>1790</v>
      </c>
      <c r="L169" s="5">
        <v>41823</v>
      </c>
      <c r="M169" s="4" t="s">
        <v>47</v>
      </c>
      <c r="N169" s="3" t="s">
        <v>1646</v>
      </c>
      <c r="O169" s="7" t="s">
        <v>1649</v>
      </c>
      <c r="S169" s="9" t="str">
        <f t="shared" si="44"/>
        <v>女</v>
      </c>
      <c r="U169" s="29"/>
      <c r="V169" s="27"/>
      <c r="W169" s="27"/>
      <c r="X169" s="27"/>
      <c r="Y169" s="9" t="str">
        <f t="shared" si="41"/>
        <v>女</v>
      </c>
      <c r="Z169" s="9" t="str">
        <f t="shared" si="42"/>
        <v/>
      </c>
      <c r="AB169" s="31" t="str">
        <f t="shared" si="43"/>
        <v/>
      </c>
    </row>
    <row r="170" spans="1:28">
      <c r="A170" s="13"/>
      <c r="B170" s="14" t="s">
        <v>23</v>
      </c>
      <c r="C170" s="15" t="s">
        <v>1251</v>
      </c>
      <c r="D170" s="17">
        <v>15043025505</v>
      </c>
      <c r="E170" s="3" t="s">
        <v>1650</v>
      </c>
      <c r="F170" s="3">
        <v>1</v>
      </c>
      <c r="G170" s="3" t="s">
        <v>58</v>
      </c>
      <c r="H170" s="7" t="s">
        <v>1645</v>
      </c>
      <c r="I170" s="4" t="s">
        <v>38</v>
      </c>
      <c r="J170" s="4">
        <v>900</v>
      </c>
      <c r="K170" s="4">
        <v>900</v>
      </c>
      <c r="L170" s="5">
        <v>41823</v>
      </c>
      <c r="M170" s="4" t="s">
        <v>47</v>
      </c>
      <c r="N170" s="3" t="s">
        <v>1646</v>
      </c>
      <c r="O170" s="7" t="s">
        <v>1651</v>
      </c>
      <c r="S170" s="9" t="str">
        <f t="shared" si="44"/>
        <v>女</v>
      </c>
      <c r="U170" s="28"/>
      <c r="V170" s="27"/>
      <c r="W170" s="27"/>
      <c r="X170" s="27"/>
      <c r="Y170" s="9" t="str">
        <f t="shared" si="41"/>
        <v>女</v>
      </c>
      <c r="Z170" s="9" t="str">
        <f t="shared" si="42"/>
        <v/>
      </c>
      <c r="AB170" s="31" t="str">
        <f t="shared" si="43"/>
        <v/>
      </c>
    </row>
    <row r="171" spans="1:28">
      <c r="A171" s="13"/>
      <c r="B171" s="14" t="s">
        <v>23</v>
      </c>
      <c r="C171" s="3" t="s">
        <v>1471</v>
      </c>
      <c r="D171" s="17" t="s">
        <v>1652</v>
      </c>
      <c r="E171" s="3" t="s">
        <v>1653</v>
      </c>
      <c r="F171" s="3">
        <v>1</v>
      </c>
      <c r="G171" s="3">
        <v>1</v>
      </c>
      <c r="H171" s="7">
        <v>18898521006</v>
      </c>
      <c r="I171" s="4" t="s">
        <v>38</v>
      </c>
      <c r="J171" s="4">
        <v>1790</v>
      </c>
      <c r="K171" s="4">
        <v>1790</v>
      </c>
      <c r="L171" s="5">
        <v>41823</v>
      </c>
      <c r="M171" s="4" t="s">
        <v>47</v>
      </c>
      <c r="N171" s="3" t="s">
        <v>64</v>
      </c>
      <c r="O171" s="7" t="s">
        <v>1654</v>
      </c>
      <c r="P171" s="16"/>
      <c r="S171" s="9" t="str">
        <f t="shared" si="44"/>
        <v>女</v>
      </c>
      <c r="U171" s="28"/>
      <c r="V171" s="27"/>
      <c r="W171" s="27"/>
      <c r="X171" s="27"/>
      <c r="Y171" s="9" t="str">
        <f t="shared" ref="Y171:Y194" si="45">IF(AND(AB171="",C171&lt;&gt;""),IF(OR(LEN(O171)=15,LEN(O171)=18),IF(LEN(O171)=15,IF(MOD(VALUE(RIGHT(O171,3)),2)=0,"女","男"),IF(LEN(O171)=18,IF(MOD(VALUE(MID(O171,15,3)),2)=0,"女","男"))),IF(AND(O171="",U171=""),"??",U171)),"")</f>
        <v>女</v>
      </c>
      <c r="Z171" s="9" t="str">
        <f t="shared" ref="Z171:Z194" si="46">IF(AND(COUNTIF(AB:AB,AB:AB)=1,X171=""),IF(OR(LEN(O171)=15,LEN(O171)=18),IF(LEN(O171)=15,IF(MOD(VALUE(RIGHT(O171,3)),2)=0,"女","男"),IF(LEN(O171)=18,IF(MOD(VALUE(MID(O171,15,3)),2)=0,"女","男"))),IF(AND(O171="",U171=""),"??",U171)),"")</f>
        <v/>
      </c>
      <c r="AB171" s="31" t="str">
        <f t="shared" ref="AB171:AB194" si="47">IF(V171&lt;&gt;"",C171&amp;V171,"")</f>
        <v/>
      </c>
    </row>
    <row r="172" spans="1:28">
      <c r="A172" s="13"/>
      <c r="B172" s="14" t="s">
        <v>23</v>
      </c>
      <c r="C172" s="3" t="s">
        <v>1471</v>
      </c>
      <c r="D172" s="17" t="s">
        <v>1652</v>
      </c>
      <c r="E172" s="3" t="s">
        <v>1655</v>
      </c>
      <c r="F172" s="3">
        <v>1</v>
      </c>
      <c r="G172" s="3">
        <v>0</v>
      </c>
      <c r="H172" s="7">
        <v>18898521006</v>
      </c>
      <c r="I172" s="4" t="s">
        <v>38</v>
      </c>
      <c r="J172" s="4">
        <v>1790</v>
      </c>
      <c r="K172" s="4">
        <v>1790</v>
      </c>
      <c r="L172" s="5">
        <v>41823</v>
      </c>
      <c r="M172" s="4" t="s">
        <v>47</v>
      </c>
      <c r="N172" s="3" t="s">
        <v>64</v>
      </c>
      <c r="O172" s="7" t="s">
        <v>1656</v>
      </c>
      <c r="S172" s="9" t="str">
        <f t="shared" ref="S172:S195" si="48">IF(O172&lt;&gt;"",IF(OR(LEN(O172)=15,LEN(O172)=18),IF(LEN(O172)=15,IF(MOD(VALUE(RIGHT(O172,3)),2)=0,"女","男"),IF(LEN(O172)=18,IF(MOD(VALUE(MID(O172,15,3)),2)=0,"女","男"))),"??"),"")</f>
        <v>男</v>
      </c>
      <c r="U172" s="28"/>
      <c r="V172" s="27"/>
      <c r="W172" s="27"/>
      <c r="X172" s="27"/>
      <c r="Y172" s="9" t="str">
        <f t="shared" si="45"/>
        <v>男</v>
      </c>
      <c r="Z172" s="9" t="str">
        <f t="shared" si="46"/>
        <v/>
      </c>
      <c r="AB172" s="31" t="str">
        <f t="shared" si="47"/>
        <v/>
      </c>
    </row>
    <row r="173" spans="1:28">
      <c r="A173" s="13"/>
      <c r="B173" s="14" t="s">
        <v>23</v>
      </c>
      <c r="C173" s="3" t="s">
        <v>1471</v>
      </c>
      <c r="D173" s="17" t="s">
        <v>1657</v>
      </c>
      <c r="E173" s="3" t="s">
        <v>1658</v>
      </c>
      <c r="F173" s="3">
        <v>1</v>
      </c>
      <c r="G173" s="3">
        <v>1</v>
      </c>
      <c r="H173" s="7" t="s">
        <v>1659</v>
      </c>
      <c r="I173" s="4" t="s">
        <v>38</v>
      </c>
      <c r="J173" s="4">
        <v>1790</v>
      </c>
      <c r="K173" s="4">
        <v>1790</v>
      </c>
      <c r="L173" s="5">
        <v>41823</v>
      </c>
      <c r="M173" s="4" t="s">
        <v>39</v>
      </c>
      <c r="N173" s="3" t="s">
        <v>147</v>
      </c>
      <c r="O173" s="7" t="s">
        <v>1660</v>
      </c>
      <c r="S173" s="9" t="str">
        <f t="shared" si="48"/>
        <v>女</v>
      </c>
      <c r="U173" s="28"/>
      <c r="V173" s="27"/>
      <c r="W173" s="27"/>
      <c r="X173" s="27"/>
      <c r="Y173" s="9" t="str">
        <f t="shared" si="45"/>
        <v>女</v>
      </c>
      <c r="Z173" s="9" t="str">
        <f t="shared" si="46"/>
        <v/>
      </c>
      <c r="AB173" s="31" t="str">
        <f t="shared" si="47"/>
        <v/>
      </c>
    </row>
    <row r="174" spans="1:28">
      <c r="A174" s="13"/>
      <c r="B174" s="14" t="s">
        <v>23</v>
      </c>
      <c r="C174" s="3" t="s">
        <v>1471</v>
      </c>
      <c r="D174" s="17" t="s">
        <v>1657</v>
      </c>
      <c r="E174" s="3" t="s">
        <v>1661</v>
      </c>
      <c r="F174" s="3">
        <v>1</v>
      </c>
      <c r="G174" s="3">
        <v>0</v>
      </c>
      <c r="H174" s="7" t="s">
        <v>1659</v>
      </c>
      <c r="I174" s="4" t="s">
        <v>38</v>
      </c>
      <c r="J174" s="4">
        <v>1790</v>
      </c>
      <c r="K174" s="4">
        <v>1790</v>
      </c>
      <c r="L174" s="5">
        <v>41823</v>
      </c>
      <c r="M174" s="4" t="s">
        <v>39</v>
      </c>
      <c r="N174" s="3" t="s">
        <v>147</v>
      </c>
      <c r="O174" s="7" t="s">
        <v>1662</v>
      </c>
      <c r="S174" s="9" t="str">
        <f t="shared" si="48"/>
        <v>男</v>
      </c>
      <c r="U174" s="28"/>
      <c r="V174" s="27"/>
      <c r="W174" s="27"/>
      <c r="X174" s="27"/>
      <c r="Y174" s="9" t="str">
        <f t="shared" si="45"/>
        <v>男</v>
      </c>
      <c r="Z174" s="9" t="str">
        <f t="shared" si="46"/>
        <v/>
      </c>
      <c r="AB174" s="31" t="str">
        <f t="shared" si="47"/>
        <v/>
      </c>
    </row>
    <row r="175" spans="1:28">
      <c r="A175" s="13"/>
      <c r="B175" s="14" t="s">
        <v>23</v>
      </c>
      <c r="C175" s="3" t="s">
        <v>1471</v>
      </c>
      <c r="D175" s="17" t="s">
        <v>1657</v>
      </c>
      <c r="E175" s="3" t="s">
        <v>1663</v>
      </c>
      <c r="F175" s="3">
        <v>1</v>
      </c>
      <c r="G175" s="3" t="s">
        <v>58</v>
      </c>
      <c r="H175" s="7" t="s">
        <v>1659</v>
      </c>
      <c r="I175" s="4" t="s">
        <v>38</v>
      </c>
      <c r="J175" s="4">
        <v>900</v>
      </c>
      <c r="K175" s="4">
        <v>900</v>
      </c>
      <c r="L175" s="5">
        <v>41823</v>
      </c>
      <c r="M175" s="4" t="s">
        <v>39</v>
      </c>
      <c r="N175" s="3" t="s">
        <v>147</v>
      </c>
      <c r="O175" s="7" t="s">
        <v>1664</v>
      </c>
      <c r="S175" s="9" t="str">
        <f t="shared" si="48"/>
        <v>男</v>
      </c>
      <c r="U175" s="28"/>
      <c r="V175" s="27"/>
      <c r="W175" s="27"/>
      <c r="X175" s="27"/>
      <c r="Y175" s="9" t="str">
        <f t="shared" si="45"/>
        <v>男</v>
      </c>
      <c r="Z175" s="9" t="str">
        <f t="shared" si="46"/>
        <v/>
      </c>
      <c r="AB175" s="31" t="str">
        <f t="shared" si="47"/>
        <v/>
      </c>
    </row>
    <row r="176" spans="1:28">
      <c r="A176" s="13"/>
      <c r="B176" s="14" t="s">
        <v>23</v>
      </c>
      <c r="C176" s="3" t="s">
        <v>1564</v>
      </c>
      <c r="D176" s="17" t="s">
        <v>508</v>
      </c>
      <c r="E176" s="3" t="s">
        <v>509</v>
      </c>
      <c r="F176" s="3">
        <v>1</v>
      </c>
      <c r="G176" s="3">
        <v>1</v>
      </c>
      <c r="H176" s="7" t="s">
        <v>510</v>
      </c>
      <c r="I176" s="4" t="s">
        <v>38</v>
      </c>
      <c r="J176" s="4">
        <v>1790</v>
      </c>
      <c r="K176" s="4">
        <v>1790</v>
      </c>
      <c r="L176" s="5">
        <v>41823</v>
      </c>
      <c r="M176" s="4" t="s">
        <v>39</v>
      </c>
      <c r="N176" s="3" t="s">
        <v>121</v>
      </c>
      <c r="O176" s="7" t="s">
        <v>511</v>
      </c>
      <c r="P176" s="3" t="s">
        <v>512</v>
      </c>
      <c r="S176" s="9" t="str">
        <f t="shared" si="48"/>
        <v>男</v>
      </c>
      <c r="U176" s="28"/>
      <c r="V176" s="27"/>
      <c r="W176" s="27"/>
      <c r="X176" s="27"/>
      <c r="Y176" s="9" t="str">
        <f t="shared" si="45"/>
        <v>男</v>
      </c>
      <c r="Z176" s="9" t="str">
        <f t="shared" si="46"/>
        <v/>
      </c>
      <c r="AB176" s="31" t="str">
        <f t="shared" si="47"/>
        <v/>
      </c>
    </row>
    <row r="177" spans="1:28">
      <c r="A177" s="13"/>
      <c r="B177" s="14" t="s">
        <v>23</v>
      </c>
      <c r="C177" s="15" t="s">
        <v>1564</v>
      </c>
      <c r="D177" s="3" t="s">
        <v>508</v>
      </c>
      <c r="E177" s="3" t="s">
        <v>513</v>
      </c>
      <c r="F177" s="3">
        <v>1</v>
      </c>
      <c r="G177" s="3">
        <v>0</v>
      </c>
      <c r="H177" s="7" t="s">
        <v>510</v>
      </c>
      <c r="I177" s="4" t="s">
        <v>38</v>
      </c>
      <c r="J177" s="4">
        <v>1790</v>
      </c>
      <c r="K177" s="4">
        <v>1790</v>
      </c>
      <c r="L177" s="5">
        <v>41823</v>
      </c>
      <c r="M177" s="4" t="s">
        <v>39</v>
      </c>
      <c r="N177" s="3" t="s">
        <v>121</v>
      </c>
      <c r="O177" s="7" t="s">
        <v>514</v>
      </c>
      <c r="S177" s="9" t="str">
        <f t="shared" si="48"/>
        <v>女</v>
      </c>
      <c r="U177" s="28"/>
      <c r="V177" s="27">
        <v>6</v>
      </c>
      <c r="W177" s="27"/>
      <c r="X177" s="27"/>
      <c r="Y177" s="9" t="str">
        <f t="shared" si="45"/>
        <v/>
      </c>
      <c r="Z177" s="9" t="str">
        <f t="shared" si="46"/>
        <v/>
      </c>
      <c r="AB177" s="31" t="str">
        <f t="shared" si="47"/>
        <v>第27期：07月25日-08月02日 6</v>
      </c>
    </row>
    <row r="178" spans="1:28">
      <c r="A178" s="13"/>
      <c r="B178" s="14" t="s">
        <v>23</v>
      </c>
      <c r="C178" s="15" t="s">
        <v>1564</v>
      </c>
      <c r="D178" s="3" t="s">
        <v>508</v>
      </c>
      <c r="E178" s="3" t="s">
        <v>515</v>
      </c>
      <c r="F178" s="3">
        <v>1</v>
      </c>
      <c r="G178" s="3" t="s">
        <v>58</v>
      </c>
      <c r="H178" s="7" t="s">
        <v>510</v>
      </c>
      <c r="I178" s="4" t="s">
        <v>38</v>
      </c>
      <c r="J178" s="4">
        <v>900</v>
      </c>
      <c r="K178" s="4">
        <v>900</v>
      </c>
      <c r="L178" s="5">
        <v>41823</v>
      </c>
      <c r="M178" s="4" t="s">
        <v>39</v>
      </c>
      <c r="N178" s="3" t="s">
        <v>121</v>
      </c>
      <c r="O178" s="7" t="s">
        <v>516</v>
      </c>
      <c r="S178" s="9" t="str">
        <f t="shared" si="48"/>
        <v>男</v>
      </c>
      <c r="U178" s="28"/>
      <c r="V178" s="27">
        <v>6</v>
      </c>
      <c r="W178" s="27"/>
      <c r="X178" s="27"/>
      <c r="Y178" s="9" t="str">
        <f t="shared" si="45"/>
        <v/>
      </c>
      <c r="Z178" s="9" t="str">
        <f t="shared" si="46"/>
        <v/>
      </c>
      <c r="AB178" s="31" t="str">
        <f t="shared" si="47"/>
        <v>第27期：07月25日-08月02日 6</v>
      </c>
    </row>
    <row r="179" spans="1:28">
      <c r="A179" s="13"/>
      <c r="B179" s="14" t="s">
        <v>23</v>
      </c>
      <c r="C179" s="15" t="s">
        <v>1665</v>
      </c>
      <c r="D179" s="3" t="s">
        <v>871</v>
      </c>
      <c r="E179" s="3" t="s">
        <v>871</v>
      </c>
      <c r="F179" s="3">
        <v>1</v>
      </c>
      <c r="G179" s="3">
        <v>1</v>
      </c>
      <c r="H179" s="7" t="s">
        <v>872</v>
      </c>
      <c r="I179" s="4" t="s">
        <v>38</v>
      </c>
      <c r="J179" s="4">
        <v>1790</v>
      </c>
      <c r="K179" s="4">
        <v>1790</v>
      </c>
      <c r="L179" s="5">
        <v>41823</v>
      </c>
      <c r="M179" s="19" t="s">
        <v>47</v>
      </c>
      <c r="N179" s="16" t="s">
        <v>373</v>
      </c>
      <c r="O179" s="18" t="s">
        <v>873</v>
      </c>
      <c r="S179" s="9" t="str">
        <f t="shared" si="48"/>
        <v>男</v>
      </c>
      <c r="U179" s="28"/>
      <c r="V179" s="27"/>
      <c r="W179" s="27"/>
      <c r="X179" s="27"/>
      <c r="Y179" s="9" t="str">
        <f t="shared" si="45"/>
        <v>男</v>
      </c>
      <c r="Z179" s="9" t="str">
        <f t="shared" si="46"/>
        <v/>
      </c>
      <c r="AB179" s="31" t="str">
        <f t="shared" si="47"/>
        <v/>
      </c>
    </row>
    <row r="180" spans="1:28">
      <c r="A180" s="13"/>
      <c r="B180" s="14" t="s">
        <v>23</v>
      </c>
      <c r="C180" s="15" t="s">
        <v>1665</v>
      </c>
      <c r="D180" s="3" t="s">
        <v>871</v>
      </c>
      <c r="E180" s="16" t="s">
        <v>874</v>
      </c>
      <c r="F180" s="3">
        <v>1</v>
      </c>
      <c r="G180" s="3">
        <v>0</v>
      </c>
      <c r="H180" s="7" t="s">
        <v>872</v>
      </c>
      <c r="I180" s="4" t="s">
        <v>38</v>
      </c>
      <c r="J180" s="4">
        <v>1790</v>
      </c>
      <c r="K180" s="4">
        <v>1790</v>
      </c>
      <c r="L180" s="5">
        <v>41823</v>
      </c>
      <c r="M180" s="19" t="s">
        <v>47</v>
      </c>
      <c r="N180" s="3" t="s">
        <v>373</v>
      </c>
      <c r="O180" s="18" t="s">
        <v>875</v>
      </c>
      <c r="S180" s="9" t="str">
        <f t="shared" si="48"/>
        <v>女</v>
      </c>
      <c r="U180" s="25"/>
      <c r="V180" s="27"/>
      <c r="W180" s="27"/>
      <c r="X180" s="27"/>
      <c r="Y180" s="9" t="str">
        <f t="shared" si="45"/>
        <v>女</v>
      </c>
      <c r="Z180" s="9" t="str">
        <f t="shared" si="46"/>
        <v/>
      </c>
      <c r="AB180" s="31" t="str">
        <f t="shared" si="47"/>
        <v/>
      </c>
    </row>
    <row r="181" spans="1:28">
      <c r="A181" s="13"/>
      <c r="B181" s="14" t="s">
        <v>23</v>
      </c>
      <c r="C181" s="15" t="s">
        <v>1666</v>
      </c>
      <c r="D181" s="3" t="s">
        <v>646</v>
      </c>
      <c r="E181" s="3" t="s">
        <v>647</v>
      </c>
      <c r="F181" s="3">
        <v>1</v>
      </c>
      <c r="G181" s="3">
        <v>3</v>
      </c>
      <c r="H181" s="7" t="s">
        <v>648</v>
      </c>
      <c r="I181" s="4" t="s">
        <v>38</v>
      </c>
      <c r="J181" s="4">
        <v>3530</v>
      </c>
      <c r="K181" s="4">
        <v>0</v>
      </c>
      <c r="L181" s="5">
        <v>41824</v>
      </c>
      <c r="M181" s="19" t="s">
        <v>47</v>
      </c>
      <c r="N181" s="3" t="s">
        <v>48</v>
      </c>
      <c r="O181" s="7" t="s">
        <v>649</v>
      </c>
      <c r="P181" s="3" t="s">
        <v>650</v>
      </c>
      <c r="S181" s="9" t="str">
        <f t="shared" si="48"/>
        <v>女</v>
      </c>
      <c r="U181" s="28"/>
      <c r="V181" s="27"/>
      <c r="W181" s="27"/>
      <c r="X181" s="27"/>
      <c r="Y181" s="9" t="str">
        <f t="shared" si="45"/>
        <v>女</v>
      </c>
      <c r="Z181" s="9" t="str">
        <f t="shared" si="46"/>
        <v/>
      </c>
      <c r="AB181" s="31" t="str">
        <f t="shared" si="47"/>
        <v/>
      </c>
    </row>
    <row r="182" spans="1:28">
      <c r="A182" s="13"/>
      <c r="B182" s="14" t="s">
        <v>23</v>
      </c>
      <c r="C182" s="15" t="s">
        <v>1666</v>
      </c>
      <c r="D182" s="3" t="s">
        <v>646</v>
      </c>
      <c r="E182" s="3" t="s">
        <v>651</v>
      </c>
      <c r="F182" s="3">
        <v>1</v>
      </c>
      <c r="G182" s="3">
        <v>0</v>
      </c>
      <c r="H182" s="7" t="s">
        <v>648</v>
      </c>
      <c r="I182" s="4" t="s">
        <v>38</v>
      </c>
      <c r="J182" s="4">
        <v>3530</v>
      </c>
      <c r="K182" s="4">
        <v>0</v>
      </c>
      <c r="L182" s="5">
        <v>41824</v>
      </c>
      <c r="M182" s="19" t="s">
        <v>47</v>
      </c>
      <c r="N182" s="16" t="s">
        <v>48</v>
      </c>
      <c r="O182" s="18" t="s">
        <v>652</v>
      </c>
      <c r="S182" s="9" t="str">
        <f t="shared" si="48"/>
        <v>男</v>
      </c>
      <c r="U182" s="28"/>
      <c r="V182" s="27"/>
      <c r="W182" s="27"/>
      <c r="X182" s="27"/>
      <c r="Y182" s="9" t="str">
        <f t="shared" si="45"/>
        <v>男</v>
      </c>
      <c r="Z182" s="9" t="str">
        <f t="shared" si="46"/>
        <v/>
      </c>
      <c r="AB182" s="31" t="str">
        <f t="shared" si="47"/>
        <v/>
      </c>
    </row>
    <row r="183" spans="1:28">
      <c r="A183" s="13"/>
      <c r="B183" s="14" t="s">
        <v>23</v>
      </c>
      <c r="C183" s="15" t="s">
        <v>1666</v>
      </c>
      <c r="D183" s="3" t="s">
        <v>646</v>
      </c>
      <c r="E183" s="16" t="s">
        <v>653</v>
      </c>
      <c r="F183" s="3">
        <v>1</v>
      </c>
      <c r="G183" s="3">
        <v>0</v>
      </c>
      <c r="H183" s="7" t="s">
        <v>648</v>
      </c>
      <c r="I183" s="4" t="s">
        <v>38</v>
      </c>
      <c r="J183" s="4">
        <v>3530</v>
      </c>
      <c r="K183" s="4">
        <v>0</v>
      </c>
      <c r="L183" s="5">
        <v>41824</v>
      </c>
      <c r="M183" s="19" t="s">
        <v>47</v>
      </c>
      <c r="N183" s="3" t="s">
        <v>48</v>
      </c>
      <c r="O183" s="18" t="s">
        <v>654</v>
      </c>
      <c r="S183" s="9" t="str">
        <f t="shared" si="48"/>
        <v>女</v>
      </c>
      <c r="U183" s="25"/>
      <c r="V183" s="27"/>
      <c r="W183" s="27"/>
      <c r="X183" s="27"/>
      <c r="Y183" s="9" t="str">
        <f t="shared" si="45"/>
        <v>女</v>
      </c>
      <c r="Z183" s="9" t="str">
        <f t="shared" si="46"/>
        <v/>
      </c>
      <c r="AB183" s="31" t="str">
        <f t="shared" si="47"/>
        <v/>
      </c>
    </row>
    <row r="184" spans="1:28">
      <c r="A184" s="13"/>
      <c r="B184" s="14" t="s">
        <v>23</v>
      </c>
      <c r="C184" s="15" t="s">
        <v>1666</v>
      </c>
      <c r="D184" s="3" t="s">
        <v>646</v>
      </c>
      <c r="E184" s="3" t="s">
        <v>655</v>
      </c>
      <c r="F184" s="3">
        <v>1</v>
      </c>
      <c r="G184" s="3">
        <v>0</v>
      </c>
      <c r="H184" s="7" t="s">
        <v>648</v>
      </c>
      <c r="I184" s="4" t="s">
        <v>38</v>
      </c>
      <c r="J184" s="4">
        <v>3530</v>
      </c>
      <c r="K184" s="4">
        <v>0</v>
      </c>
      <c r="L184" s="5">
        <v>41824</v>
      </c>
      <c r="M184" s="4" t="s">
        <v>47</v>
      </c>
      <c r="N184" s="3" t="s">
        <v>48</v>
      </c>
      <c r="O184" s="7" t="s">
        <v>656</v>
      </c>
      <c r="S184" s="9" t="str">
        <f t="shared" si="48"/>
        <v>男</v>
      </c>
      <c r="U184" s="28"/>
      <c r="V184" s="27"/>
      <c r="W184" s="27"/>
      <c r="X184" s="27"/>
      <c r="Y184" s="9" t="str">
        <f t="shared" si="45"/>
        <v>男</v>
      </c>
      <c r="Z184" s="9" t="str">
        <f t="shared" si="46"/>
        <v/>
      </c>
      <c r="AB184" s="31" t="str">
        <f t="shared" si="47"/>
        <v/>
      </c>
    </row>
    <row r="185" spans="1:28">
      <c r="A185" s="13"/>
      <c r="B185" s="14" t="s">
        <v>23</v>
      </c>
      <c r="C185" s="15" t="s">
        <v>1666</v>
      </c>
      <c r="D185" s="3" t="s">
        <v>646</v>
      </c>
      <c r="E185" s="3" t="s">
        <v>657</v>
      </c>
      <c r="F185" s="3">
        <v>1</v>
      </c>
      <c r="G185" s="3">
        <v>0</v>
      </c>
      <c r="H185" s="7" t="s">
        <v>648</v>
      </c>
      <c r="I185" s="4" t="s">
        <v>38</v>
      </c>
      <c r="J185" s="4">
        <v>3530</v>
      </c>
      <c r="K185" s="4">
        <v>0</v>
      </c>
      <c r="L185" s="5">
        <v>41824</v>
      </c>
      <c r="M185" s="4" t="s">
        <v>47</v>
      </c>
      <c r="N185" s="3" t="s">
        <v>48</v>
      </c>
      <c r="O185" s="7" t="s">
        <v>658</v>
      </c>
      <c r="S185" s="9" t="str">
        <f t="shared" si="48"/>
        <v>女</v>
      </c>
      <c r="U185" s="28"/>
      <c r="V185" s="27"/>
      <c r="W185" s="27"/>
      <c r="X185" s="27"/>
      <c r="Y185" s="9" t="str">
        <f t="shared" si="45"/>
        <v>女</v>
      </c>
      <c r="Z185" s="9" t="str">
        <f t="shared" si="46"/>
        <v/>
      </c>
      <c r="AB185" s="31" t="str">
        <f t="shared" si="47"/>
        <v/>
      </c>
    </row>
    <row r="186" spans="1:28">
      <c r="A186" s="13"/>
      <c r="B186" s="14" t="s">
        <v>23</v>
      </c>
      <c r="C186" s="15" t="s">
        <v>1666</v>
      </c>
      <c r="D186" s="3" t="s">
        <v>646</v>
      </c>
      <c r="E186" s="3" t="s">
        <v>659</v>
      </c>
      <c r="F186" s="3">
        <v>1</v>
      </c>
      <c r="G186" s="3">
        <v>0</v>
      </c>
      <c r="H186" s="7" t="s">
        <v>648</v>
      </c>
      <c r="I186" s="4" t="s">
        <v>38</v>
      </c>
      <c r="J186" s="4">
        <v>3530</v>
      </c>
      <c r="K186" s="4">
        <v>0</v>
      </c>
      <c r="L186" s="5">
        <v>41824</v>
      </c>
      <c r="M186" s="4" t="s">
        <v>47</v>
      </c>
      <c r="N186" s="3" t="s">
        <v>48</v>
      </c>
      <c r="O186" s="7" t="s">
        <v>660</v>
      </c>
      <c r="S186" s="9" t="str">
        <f t="shared" si="48"/>
        <v>男</v>
      </c>
      <c r="U186" s="28"/>
      <c r="V186" s="27"/>
      <c r="W186" s="27"/>
      <c r="X186" s="27"/>
      <c r="Y186" s="9" t="str">
        <f t="shared" si="45"/>
        <v>男</v>
      </c>
      <c r="Z186" s="9" t="str">
        <f t="shared" si="46"/>
        <v/>
      </c>
      <c r="AB186" s="31" t="str">
        <f t="shared" si="47"/>
        <v/>
      </c>
    </row>
    <row r="187" spans="1:28">
      <c r="A187" s="13"/>
      <c r="B187" s="14" t="s">
        <v>23</v>
      </c>
      <c r="C187" s="15" t="s">
        <v>1437</v>
      </c>
      <c r="D187" s="3" t="s">
        <v>1667</v>
      </c>
      <c r="E187" s="7" t="s">
        <v>1668</v>
      </c>
      <c r="F187" s="3">
        <v>1</v>
      </c>
      <c r="G187" s="3">
        <v>1</v>
      </c>
      <c r="H187" s="7" t="s">
        <v>1669</v>
      </c>
      <c r="I187" s="4" t="s">
        <v>146</v>
      </c>
      <c r="J187" s="4">
        <v>1790</v>
      </c>
      <c r="K187" s="4">
        <v>1790</v>
      </c>
      <c r="L187" s="5">
        <v>41824</v>
      </c>
      <c r="M187" s="4" t="s">
        <v>47</v>
      </c>
      <c r="N187" s="3" t="s">
        <v>121</v>
      </c>
      <c r="O187" s="7" t="s">
        <v>1670</v>
      </c>
      <c r="S187" s="9" t="str">
        <f t="shared" si="48"/>
        <v>女</v>
      </c>
      <c r="U187" s="28"/>
      <c r="V187" s="27"/>
      <c r="W187" s="27" t="s">
        <v>1245</v>
      </c>
      <c r="X187" s="27"/>
      <c r="Y187" s="9" t="str">
        <f t="shared" si="45"/>
        <v>女</v>
      </c>
      <c r="Z187" s="9" t="str">
        <f t="shared" si="46"/>
        <v/>
      </c>
      <c r="AB187" s="31" t="str">
        <f t="shared" si="47"/>
        <v/>
      </c>
    </row>
    <row r="188" spans="1:28">
      <c r="A188" s="13"/>
      <c r="B188" s="14" t="s">
        <v>23</v>
      </c>
      <c r="C188" s="15" t="s">
        <v>1437</v>
      </c>
      <c r="D188" s="3" t="s">
        <v>1667</v>
      </c>
      <c r="E188" s="3" t="s">
        <v>1671</v>
      </c>
      <c r="F188" s="3">
        <v>1</v>
      </c>
      <c r="G188" s="3">
        <v>0</v>
      </c>
      <c r="H188" s="7" t="s">
        <v>1669</v>
      </c>
      <c r="I188" s="4" t="s">
        <v>146</v>
      </c>
      <c r="J188" s="4">
        <v>1790</v>
      </c>
      <c r="K188" s="4">
        <v>1790</v>
      </c>
      <c r="L188" s="5">
        <v>41824</v>
      </c>
      <c r="M188" s="4" t="s">
        <v>47</v>
      </c>
      <c r="N188" s="3" t="s">
        <v>121</v>
      </c>
      <c r="O188" s="7" t="s">
        <v>1672</v>
      </c>
      <c r="S188" s="9" t="str">
        <f t="shared" si="48"/>
        <v>女</v>
      </c>
      <c r="U188" s="28"/>
      <c r="V188" s="27"/>
      <c r="W188" s="27"/>
      <c r="X188" s="27"/>
      <c r="Y188" s="9" t="str">
        <f t="shared" si="45"/>
        <v>女</v>
      </c>
      <c r="Z188" s="9" t="str">
        <f t="shared" si="46"/>
        <v/>
      </c>
      <c r="AB188" s="31" t="str">
        <f t="shared" si="47"/>
        <v/>
      </c>
    </row>
    <row r="189" spans="1:28">
      <c r="A189" s="13"/>
      <c r="B189" s="14" t="s">
        <v>23</v>
      </c>
      <c r="C189" s="15" t="s">
        <v>1251</v>
      </c>
      <c r="D189" s="3" t="s">
        <v>1673</v>
      </c>
      <c r="E189" s="3" t="s">
        <v>1673</v>
      </c>
      <c r="F189" s="3">
        <v>1</v>
      </c>
      <c r="G189" s="3" t="s">
        <v>36</v>
      </c>
      <c r="H189" s="7" t="s">
        <v>1674</v>
      </c>
      <c r="I189" s="4" t="s">
        <v>78</v>
      </c>
      <c r="J189" s="4">
        <v>5000</v>
      </c>
      <c r="K189" s="4">
        <v>5740</v>
      </c>
      <c r="L189" s="5">
        <v>41824</v>
      </c>
      <c r="M189" s="4" t="s">
        <v>27</v>
      </c>
      <c r="N189" s="3" t="s">
        <v>121</v>
      </c>
      <c r="O189" s="7" t="s">
        <v>1675</v>
      </c>
      <c r="P189" s="3" t="s">
        <v>1676</v>
      </c>
      <c r="S189" s="9" t="str">
        <f t="shared" si="48"/>
        <v>女</v>
      </c>
      <c r="U189" s="28"/>
      <c r="V189" s="27"/>
      <c r="W189" s="27"/>
      <c r="X189" s="27"/>
      <c r="Y189" s="9" t="str">
        <f t="shared" si="45"/>
        <v>女</v>
      </c>
      <c r="Z189" s="9" t="str">
        <f t="shared" si="46"/>
        <v/>
      </c>
      <c r="AB189" s="31" t="str">
        <f t="shared" si="47"/>
        <v/>
      </c>
    </row>
    <row r="190" spans="1:28">
      <c r="A190" s="13"/>
      <c r="B190" s="14" t="s">
        <v>23</v>
      </c>
      <c r="C190" s="15" t="s">
        <v>1251</v>
      </c>
      <c r="D190" s="3" t="s">
        <v>1673</v>
      </c>
      <c r="E190" s="3" t="s">
        <v>1677</v>
      </c>
      <c r="F190" s="3">
        <v>1</v>
      </c>
      <c r="G190" s="3" t="s">
        <v>36</v>
      </c>
      <c r="H190" s="7" t="s">
        <v>1674</v>
      </c>
      <c r="I190" s="4" t="s">
        <v>78</v>
      </c>
      <c r="L190" s="5">
        <v>41824</v>
      </c>
      <c r="M190" s="4" t="s">
        <v>27</v>
      </c>
      <c r="N190" s="3" t="s">
        <v>121</v>
      </c>
      <c r="O190" s="7" t="s">
        <v>1678</v>
      </c>
      <c r="S190" s="9" t="str">
        <f t="shared" si="48"/>
        <v>女</v>
      </c>
      <c r="U190" s="28"/>
      <c r="V190" s="27"/>
      <c r="W190" s="27"/>
      <c r="X190" s="27"/>
      <c r="Y190" s="9" t="str">
        <f t="shared" si="45"/>
        <v>女</v>
      </c>
      <c r="Z190" s="9" t="str">
        <f t="shared" si="46"/>
        <v/>
      </c>
      <c r="AB190" s="31" t="str">
        <f t="shared" si="47"/>
        <v/>
      </c>
    </row>
    <row r="191" spans="1:28">
      <c r="A191" s="13"/>
      <c r="B191" s="14" t="s">
        <v>23</v>
      </c>
      <c r="C191" s="15" t="s">
        <v>1251</v>
      </c>
      <c r="D191" s="3" t="s">
        <v>1673</v>
      </c>
      <c r="E191" s="3" t="s">
        <v>1679</v>
      </c>
      <c r="F191" s="3">
        <v>1</v>
      </c>
      <c r="G191" s="3" t="s">
        <v>110</v>
      </c>
      <c r="H191" s="7" t="s">
        <v>1674</v>
      </c>
      <c r="I191" s="4" t="s">
        <v>78</v>
      </c>
      <c r="L191" s="5">
        <v>41824</v>
      </c>
      <c r="M191" s="4" t="s">
        <v>27</v>
      </c>
      <c r="N191" s="3" t="s">
        <v>121</v>
      </c>
      <c r="O191" s="18" t="s">
        <v>1680</v>
      </c>
      <c r="S191" s="9" t="str">
        <f t="shared" si="48"/>
        <v>男</v>
      </c>
      <c r="U191" s="28"/>
      <c r="V191" s="27"/>
      <c r="W191" s="27"/>
      <c r="X191" s="27"/>
      <c r="Y191" s="9" t="str">
        <f t="shared" si="45"/>
        <v>男</v>
      </c>
      <c r="Z191" s="9" t="str">
        <f t="shared" si="46"/>
        <v/>
      </c>
      <c r="AB191" s="31" t="str">
        <f t="shared" si="47"/>
        <v/>
      </c>
    </row>
    <row r="192" spans="1:28">
      <c r="A192" s="13"/>
      <c r="B192" s="14" t="s">
        <v>23</v>
      </c>
      <c r="C192" s="15" t="s">
        <v>1239</v>
      </c>
      <c r="D192" s="3" t="s">
        <v>1681</v>
      </c>
      <c r="E192" s="3" t="s">
        <v>1682</v>
      </c>
      <c r="F192" s="3">
        <v>1</v>
      </c>
      <c r="G192" s="3" t="s">
        <v>36</v>
      </c>
      <c r="H192" s="7" t="s">
        <v>1683</v>
      </c>
      <c r="I192" s="4" t="s">
        <v>146</v>
      </c>
      <c r="J192" s="4">
        <v>1790</v>
      </c>
      <c r="K192" s="4">
        <v>1790</v>
      </c>
      <c r="L192" s="5">
        <v>41824</v>
      </c>
      <c r="M192" s="4" t="s">
        <v>47</v>
      </c>
      <c r="N192" s="3" t="s">
        <v>121</v>
      </c>
      <c r="O192" s="7" t="s">
        <v>1684</v>
      </c>
      <c r="S192" s="9" t="str">
        <f t="shared" si="48"/>
        <v>女</v>
      </c>
      <c r="U192" s="28"/>
      <c r="V192" s="27"/>
      <c r="W192" s="27"/>
      <c r="X192" s="27"/>
      <c r="Y192" s="9" t="str">
        <f t="shared" si="45"/>
        <v>女</v>
      </c>
      <c r="Z192" s="9" t="str">
        <f t="shared" si="46"/>
        <v/>
      </c>
      <c r="AB192" s="31" t="str">
        <f t="shared" si="47"/>
        <v/>
      </c>
    </row>
    <row r="193" spans="1:28">
      <c r="A193" s="13"/>
      <c r="B193" s="14" t="s">
        <v>23</v>
      </c>
      <c r="C193" s="15" t="s">
        <v>1239</v>
      </c>
      <c r="D193" s="3" t="s">
        <v>1681</v>
      </c>
      <c r="E193" s="3" t="s">
        <v>1685</v>
      </c>
      <c r="F193" s="3">
        <v>1</v>
      </c>
      <c r="G193" s="3" t="s">
        <v>36</v>
      </c>
      <c r="H193" s="7" t="s">
        <v>1683</v>
      </c>
      <c r="I193" s="4" t="s">
        <v>146</v>
      </c>
      <c r="J193" s="4">
        <v>1790</v>
      </c>
      <c r="K193" s="4">
        <v>1790</v>
      </c>
      <c r="L193" s="5">
        <v>41824</v>
      </c>
      <c r="M193" s="19" t="s">
        <v>47</v>
      </c>
      <c r="N193" s="16" t="s">
        <v>121</v>
      </c>
      <c r="O193" s="7" t="s">
        <v>1686</v>
      </c>
      <c r="P193" s="16"/>
      <c r="S193" s="9" t="str">
        <f t="shared" si="48"/>
        <v>女</v>
      </c>
      <c r="U193" s="28"/>
      <c r="V193" s="27"/>
      <c r="W193" s="27"/>
      <c r="X193" s="27"/>
      <c r="Y193" s="9" t="str">
        <f t="shared" si="45"/>
        <v>女</v>
      </c>
      <c r="Z193" s="9" t="str">
        <f t="shared" si="46"/>
        <v/>
      </c>
      <c r="AB193" s="31" t="str">
        <f t="shared" si="47"/>
        <v/>
      </c>
    </row>
    <row r="194" spans="1:28">
      <c r="A194" s="13"/>
      <c r="B194" s="14" t="s">
        <v>23</v>
      </c>
      <c r="C194" s="15" t="s">
        <v>1687</v>
      </c>
      <c r="D194" s="3" t="s">
        <v>345</v>
      </c>
      <c r="E194" s="16" t="s">
        <v>346</v>
      </c>
      <c r="F194" s="3">
        <v>1</v>
      </c>
      <c r="G194" s="3">
        <v>1</v>
      </c>
      <c r="H194" s="7" t="s">
        <v>347</v>
      </c>
      <c r="I194" s="4" t="s">
        <v>78</v>
      </c>
      <c r="J194" s="4">
        <v>1000</v>
      </c>
      <c r="K194" s="4">
        <v>2580</v>
      </c>
      <c r="L194" s="5">
        <v>41824</v>
      </c>
      <c r="M194" s="19" t="s">
        <v>47</v>
      </c>
      <c r="N194" s="16" t="s">
        <v>185</v>
      </c>
      <c r="O194" s="18" t="s">
        <v>348</v>
      </c>
      <c r="P194" s="3" t="s">
        <v>349</v>
      </c>
      <c r="S194" s="9" t="str">
        <f t="shared" si="48"/>
        <v>男</v>
      </c>
      <c r="U194" s="25"/>
      <c r="V194" s="27"/>
      <c r="W194" s="27"/>
      <c r="X194" s="27"/>
      <c r="Y194" s="9" t="str">
        <f t="shared" si="45"/>
        <v>男</v>
      </c>
      <c r="Z194" s="9" t="str">
        <f t="shared" si="46"/>
        <v/>
      </c>
      <c r="AB194" s="31" t="str">
        <f t="shared" si="47"/>
        <v/>
      </c>
    </row>
    <row r="195" spans="1:28">
      <c r="A195" s="13"/>
      <c r="B195" s="14" t="s">
        <v>23</v>
      </c>
      <c r="C195" s="3" t="s">
        <v>1687</v>
      </c>
      <c r="D195" s="3" t="s">
        <v>345</v>
      </c>
      <c r="E195" s="16" t="s">
        <v>350</v>
      </c>
      <c r="F195" s="3">
        <v>1</v>
      </c>
      <c r="G195" s="3">
        <v>0</v>
      </c>
      <c r="H195" s="7" t="s">
        <v>347</v>
      </c>
      <c r="I195" s="4" t="s">
        <v>78</v>
      </c>
      <c r="J195" s="4">
        <v>1000</v>
      </c>
      <c r="K195" s="4">
        <v>2580</v>
      </c>
      <c r="L195" s="5">
        <v>41824</v>
      </c>
      <c r="M195" s="19" t="s">
        <v>47</v>
      </c>
      <c r="N195" s="16" t="s">
        <v>185</v>
      </c>
      <c r="O195" s="7" t="s">
        <v>351</v>
      </c>
      <c r="P195" s="16"/>
      <c r="S195" s="9" t="str">
        <f t="shared" si="48"/>
        <v>女</v>
      </c>
      <c r="U195" s="28"/>
      <c r="V195" s="27"/>
      <c r="W195" s="27"/>
      <c r="X195" s="27"/>
      <c r="Y195" s="9" t="str">
        <f t="shared" ref="Y195:Y202" si="49">IF(AND(AB195="",C195&lt;&gt;""),IF(OR(LEN(O195)=15,LEN(O195)=18),IF(LEN(O195)=15,IF(MOD(VALUE(RIGHT(O195,3)),2)=0,"女","男"),IF(LEN(O195)=18,IF(MOD(VALUE(MID(O195,15,3)),2)=0,"女","男"))),IF(AND(O195="",U195=""),"??",U195)),"")</f>
        <v>女</v>
      </c>
      <c r="Z195" s="9" t="str">
        <f t="shared" ref="Z195:Z202" si="50">IF(AND(COUNTIF(AB:AB,AB:AB)=1,X195=""),IF(OR(LEN(O195)=15,LEN(O195)=18),IF(LEN(O195)=15,IF(MOD(VALUE(RIGHT(O195,3)),2)=0,"女","男"),IF(LEN(O195)=18,IF(MOD(VALUE(MID(O195,15,3)),2)=0,"女","男"))),IF(AND(O195="",U195=""),"??",U195)),"")</f>
        <v/>
      </c>
      <c r="AB195" s="31" t="str">
        <f t="shared" ref="AB195:AB202" si="51">IF(V195&lt;&gt;"",C195&amp;V195,"")</f>
        <v/>
      </c>
    </row>
    <row r="196" spans="1:28">
      <c r="A196" s="13"/>
      <c r="B196" s="14" t="s">
        <v>23</v>
      </c>
      <c r="C196" s="3" t="s">
        <v>1349</v>
      </c>
      <c r="D196" s="3" t="s">
        <v>1688</v>
      </c>
      <c r="E196" s="3" t="s">
        <v>1689</v>
      </c>
      <c r="F196" s="3">
        <v>1</v>
      </c>
      <c r="G196" s="16">
        <v>1</v>
      </c>
      <c r="H196" s="7" t="s">
        <v>1690</v>
      </c>
      <c r="I196" s="4" t="s">
        <v>38</v>
      </c>
      <c r="J196" s="4">
        <v>1790</v>
      </c>
      <c r="K196" s="4">
        <v>1790</v>
      </c>
      <c r="L196" s="5">
        <v>41825</v>
      </c>
      <c r="M196" s="19" t="s">
        <v>47</v>
      </c>
      <c r="N196" s="16" t="s">
        <v>300</v>
      </c>
      <c r="O196" s="7" t="s">
        <v>1691</v>
      </c>
      <c r="P196" s="16" t="s">
        <v>331</v>
      </c>
      <c r="S196" s="9" t="str">
        <f t="shared" ref="S196:S203" si="52">IF(O196&lt;&gt;"",IF(OR(LEN(O196)=15,LEN(O196)=18),IF(LEN(O196)=15,IF(MOD(VALUE(RIGHT(O196,3)),2)=0,"女","男"),IF(LEN(O196)=18,IF(MOD(VALUE(MID(O196,15,3)),2)=0,"女","男"))),"??"),"")</f>
        <v>男</v>
      </c>
      <c r="U196" s="28"/>
      <c r="V196" s="26"/>
      <c r="W196" s="26"/>
      <c r="X196" s="26"/>
      <c r="Y196" s="9" t="str">
        <f t="shared" si="49"/>
        <v>男</v>
      </c>
      <c r="Z196" s="9" t="str">
        <f t="shared" si="50"/>
        <v/>
      </c>
      <c r="AB196" s="31" t="str">
        <f t="shared" si="51"/>
        <v/>
      </c>
    </row>
    <row r="197" spans="1:28">
      <c r="A197" s="13"/>
      <c r="B197" s="14" t="s">
        <v>23</v>
      </c>
      <c r="C197" s="3" t="s">
        <v>1349</v>
      </c>
      <c r="D197" s="3" t="s">
        <v>1688</v>
      </c>
      <c r="E197" s="16" t="s">
        <v>1692</v>
      </c>
      <c r="F197" s="3">
        <v>1</v>
      </c>
      <c r="G197" s="3">
        <v>0</v>
      </c>
      <c r="H197" s="7" t="s">
        <v>1690</v>
      </c>
      <c r="I197" s="4" t="s">
        <v>38</v>
      </c>
      <c r="J197" s="4">
        <v>1790</v>
      </c>
      <c r="K197" s="4">
        <v>1790</v>
      </c>
      <c r="L197" s="5">
        <v>41825</v>
      </c>
      <c r="M197" s="19" t="s">
        <v>47</v>
      </c>
      <c r="N197" s="16" t="s">
        <v>300</v>
      </c>
      <c r="O197" s="18" t="s">
        <v>1693</v>
      </c>
      <c r="S197" s="9" t="str">
        <f t="shared" si="52"/>
        <v>女</v>
      </c>
      <c r="U197" s="25"/>
      <c r="V197" s="27"/>
      <c r="W197" s="27"/>
      <c r="X197" s="27"/>
      <c r="Y197" s="9" t="str">
        <f t="shared" si="49"/>
        <v>女</v>
      </c>
      <c r="Z197" s="9" t="str">
        <f t="shared" si="50"/>
        <v/>
      </c>
      <c r="AB197" s="31" t="str">
        <f t="shared" si="51"/>
        <v/>
      </c>
    </row>
    <row r="198" spans="1:28">
      <c r="A198" s="13"/>
      <c r="B198" s="14" t="s">
        <v>23</v>
      </c>
      <c r="C198" s="16" t="s">
        <v>1349</v>
      </c>
      <c r="D198" s="16" t="s">
        <v>1688</v>
      </c>
      <c r="E198" s="16" t="s">
        <v>1694</v>
      </c>
      <c r="F198" s="3">
        <v>1</v>
      </c>
      <c r="G198" s="16" t="s">
        <v>110</v>
      </c>
      <c r="H198" s="18" t="s">
        <v>1690</v>
      </c>
      <c r="I198" s="4" t="s">
        <v>38</v>
      </c>
      <c r="J198" s="4">
        <v>1790</v>
      </c>
      <c r="K198" s="4">
        <v>1790</v>
      </c>
      <c r="L198" s="5">
        <v>41825</v>
      </c>
      <c r="M198" s="4" t="s">
        <v>47</v>
      </c>
      <c r="N198" s="16" t="s">
        <v>300</v>
      </c>
      <c r="O198" s="18" t="s">
        <v>1695</v>
      </c>
      <c r="S198" s="9" t="str">
        <f t="shared" si="52"/>
        <v>男</v>
      </c>
      <c r="U198" s="25"/>
      <c r="V198" s="26"/>
      <c r="W198" s="26"/>
      <c r="X198" s="26"/>
      <c r="Y198" s="9" t="str">
        <f t="shared" si="49"/>
        <v>男</v>
      </c>
      <c r="Z198" s="9" t="str">
        <f t="shared" si="50"/>
        <v/>
      </c>
      <c r="AB198" s="31" t="str">
        <f t="shared" si="51"/>
        <v/>
      </c>
    </row>
    <row r="199" spans="1:28">
      <c r="A199" s="13"/>
      <c r="B199" s="14" t="s">
        <v>23</v>
      </c>
      <c r="C199" s="16" t="s">
        <v>1431</v>
      </c>
      <c r="D199" s="16">
        <v>413799531</v>
      </c>
      <c r="E199" s="16" t="s">
        <v>694</v>
      </c>
      <c r="F199" s="3">
        <v>1</v>
      </c>
      <c r="G199" s="16" t="s">
        <v>110</v>
      </c>
      <c r="H199" s="18" t="s">
        <v>1696</v>
      </c>
      <c r="I199" s="4" t="s">
        <v>38</v>
      </c>
      <c r="J199" s="4">
        <v>1790</v>
      </c>
      <c r="K199" s="4">
        <v>1790</v>
      </c>
      <c r="L199" s="5">
        <v>41825</v>
      </c>
      <c r="M199" s="19" t="s">
        <v>63</v>
      </c>
      <c r="N199" s="16" t="s">
        <v>92</v>
      </c>
      <c r="O199" s="18" t="s">
        <v>1697</v>
      </c>
      <c r="P199" s="3" t="s">
        <v>1698</v>
      </c>
      <c r="S199" s="9" t="str">
        <f t="shared" si="52"/>
        <v>男</v>
      </c>
      <c r="U199" s="25"/>
      <c r="V199" s="26"/>
      <c r="W199" s="26"/>
      <c r="X199" s="26"/>
      <c r="Y199" s="9" t="str">
        <f t="shared" si="49"/>
        <v>男</v>
      </c>
      <c r="Z199" s="9" t="str">
        <f t="shared" si="50"/>
        <v/>
      </c>
      <c r="AB199" s="31" t="str">
        <f t="shared" si="51"/>
        <v/>
      </c>
    </row>
    <row r="200" spans="1:28">
      <c r="A200" s="13"/>
      <c r="B200" s="14" t="s">
        <v>23</v>
      </c>
      <c r="C200" s="15" t="s">
        <v>1563</v>
      </c>
      <c r="D200" s="3" t="s">
        <v>1063</v>
      </c>
      <c r="E200" s="3" t="s">
        <v>1064</v>
      </c>
      <c r="F200" s="3">
        <v>1</v>
      </c>
      <c r="G200" s="16" t="s">
        <v>376</v>
      </c>
      <c r="H200" s="7" t="s">
        <v>1065</v>
      </c>
      <c r="I200" s="19" t="s">
        <v>38</v>
      </c>
      <c r="J200" s="4">
        <v>1790</v>
      </c>
      <c r="K200" s="4">
        <v>1790</v>
      </c>
      <c r="L200" s="5">
        <v>41824</v>
      </c>
      <c r="M200" s="19" t="s">
        <v>47</v>
      </c>
      <c r="N200" s="16" t="s">
        <v>198</v>
      </c>
      <c r="O200" s="7" t="s">
        <v>1066</v>
      </c>
      <c r="P200" s="16"/>
      <c r="S200" s="9" t="str">
        <f t="shared" si="52"/>
        <v>女</v>
      </c>
      <c r="U200" s="28"/>
      <c r="V200" s="26"/>
      <c r="W200" s="26"/>
      <c r="X200" s="26"/>
      <c r="Y200" s="9" t="str">
        <f t="shared" si="49"/>
        <v>女</v>
      </c>
      <c r="Z200" s="9" t="str">
        <f t="shared" si="50"/>
        <v/>
      </c>
      <c r="AB200" s="31" t="str">
        <f t="shared" si="51"/>
        <v/>
      </c>
    </row>
    <row r="201" spans="1:28">
      <c r="A201" s="13"/>
      <c r="B201" s="14" t="s">
        <v>23</v>
      </c>
      <c r="C201" s="15" t="s">
        <v>1563</v>
      </c>
      <c r="D201" s="3" t="s">
        <v>1063</v>
      </c>
      <c r="E201" s="3" t="s">
        <v>1067</v>
      </c>
      <c r="F201" s="3">
        <v>1</v>
      </c>
      <c r="G201" s="3" t="s">
        <v>374</v>
      </c>
      <c r="H201" s="7" t="s">
        <v>1065</v>
      </c>
      <c r="I201" s="19" t="s">
        <v>38</v>
      </c>
      <c r="J201" s="4">
        <v>1790</v>
      </c>
      <c r="K201" s="4">
        <v>1790</v>
      </c>
      <c r="L201" s="5">
        <v>41824</v>
      </c>
      <c r="M201" s="19" t="s">
        <v>47</v>
      </c>
      <c r="N201" s="16" t="s">
        <v>198</v>
      </c>
      <c r="O201" s="7" t="s">
        <v>1068</v>
      </c>
      <c r="P201" s="16"/>
      <c r="S201" s="9" t="str">
        <f t="shared" si="52"/>
        <v>男</v>
      </c>
      <c r="U201" s="28"/>
      <c r="V201" s="27"/>
      <c r="W201" s="27"/>
      <c r="X201" s="27"/>
      <c r="Y201" s="9" t="str">
        <f t="shared" si="49"/>
        <v>男</v>
      </c>
      <c r="Z201" s="9" t="str">
        <f t="shared" si="50"/>
        <v/>
      </c>
      <c r="AB201" s="31" t="str">
        <f t="shared" si="51"/>
        <v/>
      </c>
    </row>
    <row r="202" spans="1:28">
      <c r="A202" s="13"/>
      <c r="B202" s="14" t="s">
        <v>23</v>
      </c>
      <c r="C202" s="15" t="s">
        <v>1563</v>
      </c>
      <c r="D202" s="3" t="s">
        <v>1063</v>
      </c>
      <c r="E202" s="3" t="s">
        <v>1069</v>
      </c>
      <c r="F202" s="3">
        <v>1</v>
      </c>
      <c r="G202" s="3" t="s">
        <v>376</v>
      </c>
      <c r="H202" s="7" t="s">
        <v>1065</v>
      </c>
      <c r="I202" s="19" t="s">
        <v>38</v>
      </c>
      <c r="J202" s="4">
        <v>1790</v>
      </c>
      <c r="K202" s="4">
        <v>1790</v>
      </c>
      <c r="L202" s="5">
        <v>41824</v>
      </c>
      <c r="M202" s="19" t="s">
        <v>47</v>
      </c>
      <c r="N202" s="16" t="s">
        <v>198</v>
      </c>
      <c r="O202" s="7" t="s">
        <v>1070</v>
      </c>
      <c r="S202" s="9" t="str">
        <f t="shared" si="52"/>
        <v>女</v>
      </c>
      <c r="U202" s="28"/>
      <c r="V202" s="27"/>
      <c r="W202" s="27" t="s">
        <v>1245</v>
      </c>
      <c r="X202" s="27"/>
      <c r="Y202" s="9" t="str">
        <f t="shared" si="49"/>
        <v>女</v>
      </c>
      <c r="Z202" s="9" t="str">
        <f t="shared" si="50"/>
        <v/>
      </c>
      <c r="AB202" s="31" t="str">
        <f t="shared" si="51"/>
        <v/>
      </c>
    </row>
    <row r="203" spans="1:28">
      <c r="A203" s="13"/>
      <c r="B203" s="14" t="s">
        <v>23</v>
      </c>
      <c r="C203" s="3" t="s">
        <v>1563</v>
      </c>
      <c r="D203" s="3" t="s">
        <v>1063</v>
      </c>
      <c r="E203" s="3" t="s">
        <v>1071</v>
      </c>
      <c r="F203" s="3">
        <v>1</v>
      </c>
      <c r="G203" s="16" t="s">
        <v>376</v>
      </c>
      <c r="H203" s="18" t="s">
        <v>1065</v>
      </c>
      <c r="I203" s="4" t="s">
        <v>38</v>
      </c>
      <c r="J203" s="4">
        <v>1790</v>
      </c>
      <c r="K203" s="4">
        <v>1790</v>
      </c>
      <c r="L203" s="5">
        <v>41824</v>
      </c>
      <c r="M203" s="19" t="s">
        <v>47</v>
      </c>
      <c r="N203" s="16" t="s">
        <v>198</v>
      </c>
      <c r="O203" s="18" t="s">
        <v>1072</v>
      </c>
      <c r="P203" s="16"/>
      <c r="S203" s="9" t="str">
        <f t="shared" si="52"/>
        <v>女</v>
      </c>
      <c r="U203" s="28"/>
      <c r="V203" s="26"/>
      <c r="W203" s="26"/>
      <c r="X203" s="26"/>
      <c r="Y203" s="9" t="str">
        <f t="shared" ref="Y203:Y227" si="53">IF(AND(AB203="",C203&lt;&gt;""),IF(OR(LEN(O203)=15,LEN(O203)=18),IF(LEN(O203)=15,IF(MOD(VALUE(RIGHT(O203,3)),2)=0,"女","男"),IF(LEN(O203)=18,IF(MOD(VALUE(MID(O203,15,3)),2)=0,"女","男"))),IF(AND(O203="",U203=""),"??",U203)),"")</f>
        <v>女</v>
      </c>
      <c r="Z203" s="9" t="str">
        <f t="shared" ref="Z203:Z227" si="54">IF(AND(COUNTIF(AB:AB,AB:AB)=1,X203=""),IF(OR(LEN(O203)=15,LEN(O203)=18),IF(LEN(O203)=15,IF(MOD(VALUE(RIGHT(O203,3)),2)=0,"女","男"),IF(LEN(O203)=18,IF(MOD(VALUE(MID(O203,15,3)),2)=0,"女","男"))),IF(AND(O203="",U203=""),"??",U203)),"")</f>
        <v/>
      </c>
      <c r="AB203" s="31" t="str">
        <f t="shared" ref="AB203:AB227" si="55">IF(V203&lt;&gt;"",C203&amp;V203,"")</f>
        <v/>
      </c>
    </row>
    <row r="204" spans="1:28">
      <c r="A204" s="13"/>
      <c r="B204" s="14" t="s">
        <v>23</v>
      </c>
      <c r="C204" s="16" t="s">
        <v>1563</v>
      </c>
      <c r="D204" s="3" t="s">
        <v>1063</v>
      </c>
      <c r="E204" s="3" t="s">
        <v>1073</v>
      </c>
      <c r="F204" s="3">
        <v>1</v>
      </c>
      <c r="G204" s="16" t="s">
        <v>376</v>
      </c>
      <c r="H204" s="7" t="s">
        <v>1065</v>
      </c>
      <c r="I204" s="4" t="s">
        <v>38</v>
      </c>
      <c r="J204" s="4">
        <v>1790</v>
      </c>
      <c r="K204" s="4">
        <v>1790</v>
      </c>
      <c r="L204" s="5">
        <v>41824</v>
      </c>
      <c r="M204" s="4" t="s">
        <v>47</v>
      </c>
      <c r="N204" s="3" t="s">
        <v>198</v>
      </c>
      <c r="O204" s="7" t="s">
        <v>1074</v>
      </c>
      <c r="P204" s="16"/>
      <c r="S204" s="9" t="str">
        <f t="shared" ref="S204:S228" si="56">IF(O204&lt;&gt;"",IF(OR(LEN(O204)=15,LEN(O204)=18),IF(LEN(O204)=15,IF(MOD(VALUE(RIGHT(O204,3)),2)=0,"女","男"),IF(LEN(O204)=18,IF(MOD(VALUE(MID(O204,15,3)),2)=0,"女","男"))),"??"),"")</f>
        <v>女</v>
      </c>
      <c r="U204" s="28"/>
      <c r="V204" s="26"/>
      <c r="W204" s="26"/>
      <c r="X204" s="26"/>
      <c r="Y204" s="9" t="str">
        <f t="shared" si="53"/>
        <v>女</v>
      </c>
      <c r="Z204" s="9" t="str">
        <f t="shared" si="54"/>
        <v/>
      </c>
      <c r="AB204" s="31" t="str">
        <f t="shared" si="55"/>
        <v/>
      </c>
    </row>
    <row r="205" spans="1:28">
      <c r="A205" s="13"/>
      <c r="B205" s="14" t="s">
        <v>23</v>
      </c>
      <c r="C205" s="15" t="s">
        <v>1563</v>
      </c>
      <c r="D205" s="3" t="s">
        <v>1063</v>
      </c>
      <c r="E205" s="3" t="s">
        <v>1075</v>
      </c>
      <c r="F205" s="3">
        <v>1</v>
      </c>
      <c r="G205" s="3" t="s">
        <v>376</v>
      </c>
      <c r="H205" s="7" t="s">
        <v>1065</v>
      </c>
      <c r="I205" s="4" t="s">
        <v>38</v>
      </c>
      <c r="J205" s="4">
        <v>1790</v>
      </c>
      <c r="K205" s="4">
        <v>1790</v>
      </c>
      <c r="L205" s="5">
        <v>41824</v>
      </c>
      <c r="M205" s="4" t="s">
        <v>47</v>
      </c>
      <c r="N205" s="3" t="s">
        <v>198</v>
      </c>
      <c r="O205" s="7" t="s">
        <v>1076</v>
      </c>
      <c r="S205" s="9" t="str">
        <f t="shared" si="56"/>
        <v>女</v>
      </c>
      <c r="U205" s="25"/>
      <c r="V205" s="27"/>
      <c r="W205" s="27"/>
      <c r="X205" s="27"/>
      <c r="Y205" s="9" t="str">
        <f t="shared" si="53"/>
        <v>女</v>
      </c>
      <c r="Z205" s="9" t="str">
        <f t="shared" si="54"/>
        <v/>
      </c>
      <c r="AB205" s="31" t="str">
        <f t="shared" si="55"/>
        <v/>
      </c>
    </row>
    <row r="206" spans="1:28">
      <c r="A206" s="13"/>
      <c r="B206" s="14" t="s">
        <v>23</v>
      </c>
      <c r="C206" s="15" t="s">
        <v>1563</v>
      </c>
      <c r="D206" s="3" t="s">
        <v>1063</v>
      </c>
      <c r="E206" s="3" t="s">
        <v>1077</v>
      </c>
      <c r="F206" s="3">
        <v>1</v>
      </c>
      <c r="G206" s="3" t="s">
        <v>58</v>
      </c>
      <c r="H206" s="7" t="s">
        <v>1065</v>
      </c>
      <c r="I206" s="4" t="s">
        <v>38</v>
      </c>
      <c r="J206" s="4">
        <v>900</v>
      </c>
      <c r="K206" s="4">
        <v>900</v>
      </c>
      <c r="L206" s="5">
        <v>41824</v>
      </c>
      <c r="M206" s="4" t="s">
        <v>47</v>
      </c>
      <c r="N206" s="3" t="s">
        <v>198</v>
      </c>
      <c r="O206" s="7" t="s">
        <v>1078</v>
      </c>
      <c r="S206" s="9" t="str">
        <f t="shared" si="56"/>
        <v>男</v>
      </c>
      <c r="U206" s="28"/>
      <c r="V206" s="27"/>
      <c r="W206" s="27"/>
      <c r="X206" s="27"/>
      <c r="Y206" s="9" t="str">
        <f t="shared" si="53"/>
        <v>男</v>
      </c>
      <c r="Z206" s="9" t="str">
        <f t="shared" si="54"/>
        <v/>
      </c>
      <c r="AB206" s="31" t="str">
        <f t="shared" si="55"/>
        <v/>
      </c>
    </row>
    <row r="207" spans="1:28">
      <c r="A207" s="13"/>
      <c r="B207" s="14" t="s">
        <v>23</v>
      </c>
      <c r="C207" s="15" t="s">
        <v>1563</v>
      </c>
      <c r="D207" s="3" t="s">
        <v>1063</v>
      </c>
      <c r="E207" s="16" t="s">
        <v>1079</v>
      </c>
      <c r="F207" s="3">
        <v>1</v>
      </c>
      <c r="G207" s="16" t="s">
        <v>58</v>
      </c>
      <c r="H207" s="7" t="s">
        <v>1065</v>
      </c>
      <c r="I207" s="4" t="s">
        <v>38</v>
      </c>
      <c r="J207" s="4">
        <v>900</v>
      </c>
      <c r="K207" s="4">
        <v>900</v>
      </c>
      <c r="L207" s="5">
        <v>41824</v>
      </c>
      <c r="M207" s="4" t="s">
        <v>47</v>
      </c>
      <c r="N207" s="3" t="s">
        <v>198</v>
      </c>
      <c r="O207" s="7" t="s">
        <v>1080</v>
      </c>
      <c r="S207" s="9" t="str">
        <f t="shared" si="56"/>
        <v>女</v>
      </c>
      <c r="U207" s="28"/>
      <c r="V207" s="26"/>
      <c r="W207" s="26"/>
      <c r="X207" s="26"/>
      <c r="Y207" s="9" t="str">
        <f t="shared" si="53"/>
        <v>女</v>
      </c>
      <c r="Z207" s="9" t="str">
        <f t="shared" si="54"/>
        <v/>
      </c>
      <c r="AB207" s="31" t="str">
        <f t="shared" si="55"/>
        <v/>
      </c>
    </row>
    <row r="208" spans="1:28">
      <c r="A208" s="13"/>
      <c r="B208" s="14" t="s">
        <v>23</v>
      </c>
      <c r="C208" s="3" t="s">
        <v>1564</v>
      </c>
      <c r="D208" s="3" t="s">
        <v>517</v>
      </c>
      <c r="E208" s="3" t="s">
        <v>518</v>
      </c>
      <c r="F208" s="3">
        <v>1</v>
      </c>
      <c r="G208" s="3" t="s">
        <v>110</v>
      </c>
      <c r="H208" s="7" t="s">
        <v>519</v>
      </c>
      <c r="I208" s="4" t="s">
        <v>38</v>
      </c>
      <c r="J208" s="4">
        <v>1790</v>
      </c>
      <c r="K208" s="4">
        <v>1790</v>
      </c>
      <c r="L208" s="5">
        <v>41825</v>
      </c>
      <c r="M208" s="19" t="s">
        <v>47</v>
      </c>
      <c r="N208" s="3" t="s">
        <v>198</v>
      </c>
      <c r="O208" s="18" t="s">
        <v>520</v>
      </c>
      <c r="P208" s="3" t="s">
        <v>521</v>
      </c>
      <c r="S208" s="9" t="str">
        <f t="shared" si="56"/>
        <v>男</v>
      </c>
      <c r="U208" s="28"/>
      <c r="V208" s="27"/>
      <c r="W208" s="27"/>
      <c r="X208" s="27"/>
      <c r="Y208" s="9" t="str">
        <f t="shared" si="53"/>
        <v>男</v>
      </c>
      <c r="Z208" s="9" t="str">
        <f t="shared" si="54"/>
        <v/>
      </c>
      <c r="AB208" s="31" t="str">
        <f t="shared" si="55"/>
        <v/>
      </c>
    </row>
    <row r="209" spans="1:28">
      <c r="A209" s="13"/>
      <c r="B209" s="14" t="s">
        <v>23</v>
      </c>
      <c r="C209" s="3" t="s">
        <v>1564</v>
      </c>
      <c r="D209" s="3" t="s">
        <v>517</v>
      </c>
      <c r="E209" s="3" t="s">
        <v>522</v>
      </c>
      <c r="F209" s="3">
        <v>1</v>
      </c>
      <c r="G209" s="3" t="s">
        <v>36</v>
      </c>
      <c r="H209" s="7" t="s">
        <v>519</v>
      </c>
      <c r="I209" s="4" t="s">
        <v>38</v>
      </c>
      <c r="J209" s="4">
        <v>1790</v>
      </c>
      <c r="K209" s="4">
        <v>1790</v>
      </c>
      <c r="L209" s="5">
        <v>41825</v>
      </c>
      <c r="M209" s="19" t="s">
        <v>47</v>
      </c>
      <c r="N209" s="3" t="s">
        <v>198</v>
      </c>
      <c r="O209" s="18" t="s">
        <v>523</v>
      </c>
      <c r="S209" s="9" t="str">
        <f t="shared" si="56"/>
        <v>女</v>
      </c>
      <c r="U209" s="28"/>
      <c r="V209" s="27"/>
      <c r="W209" s="27"/>
      <c r="X209" s="27"/>
      <c r="Y209" s="9" t="str">
        <f t="shared" si="53"/>
        <v>女</v>
      </c>
      <c r="Z209" s="9" t="str">
        <f t="shared" si="54"/>
        <v/>
      </c>
      <c r="AB209" s="31" t="str">
        <f t="shared" si="55"/>
        <v/>
      </c>
    </row>
    <row r="210" spans="1:28">
      <c r="A210" s="13"/>
      <c r="B210" s="14" t="s">
        <v>23</v>
      </c>
      <c r="C210" s="3" t="s">
        <v>1564</v>
      </c>
      <c r="D210" s="3" t="s">
        <v>517</v>
      </c>
      <c r="E210" s="3" t="s">
        <v>524</v>
      </c>
      <c r="F210" s="3">
        <v>1</v>
      </c>
      <c r="G210" s="3" t="s">
        <v>36</v>
      </c>
      <c r="H210" s="7" t="s">
        <v>519</v>
      </c>
      <c r="I210" s="4" t="s">
        <v>38</v>
      </c>
      <c r="J210" s="4">
        <v>1790</v>
      </c>
      <c r="K210" s="4">
        <v>1790</v>
      </c>
      <c r="L210" s="5">
        <v>41825</v>
      </c>
      <c r="M210" s="4" t="s">
        <v>47</v>
      </c>
      <c r="N210" s="3" t="s">
        <v>198</v>
      </c>
      <c r="O210" s="7" t="s">
        <v>525</v>
      </c>
      <c r="S210" s="9" t="str">
        <f t="shared" si="56"/>
        <v>女</v>
      </c>
      <c r="U210" s="28"/>
      <c r="V210" s="27"/>
      <c r="W210" s="27"/>
      <c r="X210" s="27"/>
      <c r="Y210" s="9" t="str">
        <f t="shared" si="53"/>
        <v>女</v>
      </c>
      <c r="Z210" s="9" t="str">
        <f t="shared" si="54"/>
        <v/>
      </c>
      <c r="AB210" s="31" t="str">
        <f t="shared" si="55"/>
        <v/>
      </c>
    </row>
    <row r="211" spans="1:28">
      <c r="A211" s="13"/>
      <c r="B211" s="14" t="s">
        <v>23</v>
      </c>
      <c r="C211" s="3" t="s">
        <v>1563</v>
      </c>
      <c r="D211" s="3" t="s">
        <v>1063</v>
      </c>
      <c r="E211" s="3" t="s">
        <v>1081</v>
      </c>
      <c r="F211" s="3">
        <v>1</v>
      </c>
      <c r="G211" s="3" t="s">
        <v>36</v>
      </c>
      <c r="H211" s="7" t="s">
        <v>1065</v>
      </c>
      <c r="I211" s="4" t="s">
        <v>38</v>
      </c>
      <c r="J211" s="4">
        <v>1790</v>
      </c>
      <c r="K211" s="4">
        <v>1790</v>
      </c>
      <c r="L211" s="5">
        <v>41825</v>
      </c>
      <c r="M211" s="4" t="s">
        <v>47</v>
      </c>
      <c r="N211" s="3" t="s">
        <v>198</v>
      </c>
      <c r="O211" s="7" t="s">
        <v>1082</v>
      </c>
      <c r="S211" s="9" t="str">
        <f t="shared" si="56"/>
        <v>女</v>
      </c>
      <c r="U211" s="28"/>
      <c r="V211" s="27"/>
      <c r="W211" s="27"/>
      <c r="X211" s="27"/>
      <c r="Y211" s="9" t="str">
        <f t="shared" si="53"/>
        <v>女</v>
      </c>
      <c r="Z211" s="9" t="str">
        <f t="shared" si="54"/>
        <v/>
      </c>
      <c r="AB211" s="31" t="str">
        <f t="shared" si="55"/>
        <v/>
      </c>
    </row>
    <row r="212" spans="1:28">
      <c r="A212" s="13"/>
      <c r="B212" s="14" t="s">
        <v>23</v>
      </c>
      <c r="C212" s="3" t="s">
        <v>1563</v>
      </c>
      <c r="D212" s="3" t="s">
        <v>1063</v>
      </c>
      <c r="E212" s="3" t="s">
        <v>1083</v>
      </c>
      <c r="F212" s="3">
        <v>1</v>
      </c>
      <c r="G212" s="16" t="s">
        <v>58</v>
      </c>
      <c r="H212" s="7" t="s">
        <v>1065</v>
      </c>
      <c r="I212" s="4" t="s">
        <v>38</v>
      </c>
      <c r="J212" s="4">
        <v>900</v>
      </c>
      <c r="K212" s="4">
        <v>900</v>
      </c>
      <c r="L212" s="5">
        <v>41825</v>
      </c>
      <c r="M212" s="4" t="s">
        <v>47</v>
      </c>
      <c r="N212" s="3" t="s">
        <v>198</v>
      </c>
      <c r="O212" s="7" t="s">
        <v>1084</v>
      </c>
      <c r="P212" s="4"/>
      <c r="S212" s="9" t="str">
        <f t="shared" si="56"/>
        <v>女</v>
      </c>
      <c r="U212" s="28"/>
      <c r="V212" s="26"/>
      <c r="W212" s="26"/>
      <c r="X212" s="26"/>
      <c r="Y212" s="9" t="str">
        <f t="shared" si="53"/>
        <v>女</v>
      </c>
      <c r="Z212" s="9" t="str">
        <f t="shared" si="54"/>
        <v/>
      </c>
      <c r="AB212" s="31" t="str">
        <f t="shared" si="55"/>
        <v/>
      </c>
    </row>
    <row r="213" spans="1:28">
      <c r="A213" s="13"/>
      <c r="B213" s="14" t="s">
        <v>23</v>
      </c>
      <c r="C213" s="15" t="s">
        <v>1238</v>
      </c>
      <c r="D213" s="3" t="s">
        <v>60</v>
      </c>
      <c r="E213" s="3" t="s">
        <v>61</v>
      </c>
      <c r="F213" s="3">
        <v>1</v>
      </c>
      <c r="G213" s="3" t="s">
        <v>36</v>
      </c>
      <c r="H213" s="7" t="s">
        <v>62</v>
      </c>
      <c r="I213" s="4" t="s">
        <v>38</v>
      </c>
      <c r="J213" s="4">
        <v>1790</v>
      </c>
      <c r="K213" s="4">
        <v>1790</v>
      </c>
      <c r="L213" s="5">
        <v>41825</v>
      </c>
      <c r="M213" s="19" t="s">
        <v>63</v>
      </c>
      <c r="N213" s="3" t="s">
        <v>64</v>
      </c>
      <c r="O213" s="7" t="s">
        <v>65</v>
      </c>
      <c r="P213" s="4"/>
      <c r="S213" s="9" t="str">
        <f t="shared" si="56"/>
        <v>女</v>
      </c>
      <c r="U213" s="28"/>
      <c r="V213" s="27"/>
      <c r="W213" s="27"/>
      <c r="X213" s="27"/>
      <c r="Y213" s="9" t="str">
        <f t="shared" si="53"/>
        <v>女</v>
      </c>
      <c r="Z213" s="9" t="str">
        <f t="shared" si="54"/>
        <v/>
      </c>
      <c r="AB213" s="31" t="str">
        <f t="shared" si="55"/>
        <v/>
      </c>
    </row>
    <row r="214" spans="1:28">
      <c r="A214" s="13"/>
      <c r="B214" s="14" t="s">
        <v>23</v>
      </c>
      <c r="C214" s="15" t="s">
        <v>1238</v>
      </c>
      <c r="D214" s="3" t="s">
        <v>60</v>
      </c>
      <c r="E214" s="16" t="s">
        <v>66</v>
      </c>
      <c r="F214" s="3">
        <v>1</v>
      </c>
      <c r="G214" s="3" t="s">
        <v>36</v>
      </c>
      <c r="H214" s="7" t="s">
        <v>67</v>
      </c>
      <c r="I214" s="4" t="s">
        <v>38</v>
      </c>
      <c r="J214" s="4">
        <v>1790</v>
      </c>
      <c r="K214" s="4">
        <v>1790</v>
      </c>
      <c r="L214" s="5">
        <v>41825</v>
      </c>
      <c r="M214" s="19" t="s">
        <v>63</v>
      </c>
      <c r="N214" s="3" t="s">
        <v>64</v>
      </c>
      <c r="O214" s="18" t="s">
        <v>68</v>
      </c>
      <c r="P214" s="4"/>
      <c r="S214" s="9" t="str">
        <f t="shared" si="56"/>
        <v>女</v>
      </c>
      <c r="U214" s="25"/>
      <c r="V214" s="27"/>
      <c r="W214" s="27"/>
      <c r="X214" s="27"/>
      <c r="Y214" s="9" t="str">
        <f t="shared" si="53"/>
        <v>女</v>
      </c>
      <c r="Z214" s="9" t="str">
        <f t="shared" si="54"/>
        <v/>
      </c>
      <c r="AB214" s="31" t="str">
        <f t="shared" si="55"/>
        <v/>
      </c>
    </row>
    <row r="215" spans="1:28">
      <c r="A215" s="13"/>
      <c r="B215" s="14" t="s">
        <v>23</v>
      </c>
      <c r="C215" s="15" t="s">
        <v>1699</v>
      </c>
      <c r="D215" s="3" t="s">
        <v>903</v>
      </c>
      <c r="E215" s="16" t="s">
        <v>904</v>
      </c>
      <c r="F215" s="3">
        <v>1</v>
      </c>
      <c r="G215" s="3" t="s">
        <v>36</v>
      </c>
      <c r="H215" s="7" t="s">
        <v>905</v>
      </c>
      <c r="I215" s="4" t="s">
        <v>38</v>
      </c>
      <c r="J215" s="4">
        <v>1790</v>
      </c>
      <c r="K215" s="4">
        <v>1790</v>
      </c>
      <c r="L215" s="5">
        <v>41825</v>
      </c>
      <c r="M215" s="19" t="s">
        <v>47</v>
      </c>
      <c r="N215" s="3" t="s">
        <v>28</v>
      </c>
      <c r="O215" s="18" t="s">
        <v>906</v>
      </c>
      <c r="P215" s="4"/>
      <c r="S215" s="9" t="str">
        <f t="shared" si="56"/>
        <v>女</v>
      </c>
      <c r="U215" s="25"/>
      <c r="V215" s="27"/>
      <c r="W215" s="27"/>
      <c r="X215" s="27"/>
      <c r="Y215" s="9" t="str">
        <f t="shared" si="53"/>
        <v>女</v>
      </c>
      <c r="Z215" s="9" t="str">
        <f t="shared" si="54"/>
        <v/>
      </c>
      <c r="AB215" s="31" t="str">
        <f t="shared" si="55"/>
        <v/>
      </c>
    </row>
    <row r="216" spans="1:28">
      <c r="A216" s="13"/>
      <c r="B216" s="14" t="s">
        <v>23</v>
      </c>
      <c r="C216" s="15" t="s">
        <v>1699</v>
      </c>
      <c r="D216" s="3" t="s">
        <v>903</v>
      </c>
      <c r="E216" s="16" t="s">
        <v>1700</v>
      </c>
      <c r="F216" s="3">
        <v>1</v>
      </c>
      <c r="G216" s="3" t="s">
        <v>36</v>
      </c>
      <c r="H216" s="7" t="s">
        <v>905</v>
      </c>
      <c r="I216" s="4" t="s">
        <v>38</v>
      </c>
      <c r="J216" s="4">
        <v>1790</v>
      </c>
      <c r="K216" s="4">
        <v>1790</v>
      </c>
      <c r="L216" s="5">
        <v>41825</v>
      </c>
      <c r="M216" s="19" t="s">
        <v>47</v>
      </c>
      <c r="N216" s="3" t="s">
        <v>28</v>
      </c>
      <c r="O216" s="18" t="s">
        <v>907</v>
      </c>
      <c r="P216" s="4"/>
      <c r="S216" s="9" t="str">
        <f t="shared" si="56"/>
        <v>女</v>
      </c>
      <c r="U216" s="25"/>
      <c r="V216" s="27"/>
      <c r="W216" s="27"/>
      <c r="X216" s="27"/>
      <c r="Y216" s="9" t="str">
        <f t="shared" si="53"/>
        <v>女</v>
      </c>
      <c r="Z216" s="9" t="str">
        <f t="shared" si="54"/>
        <v/>
      </c>
      <c r="AB216" s="31" t="str">
        <f t="shared" si="55"/>
        <v/>
      </c>
    </row>
    <row r="217" spans="1:28">
      <c r="A217" s="13"/>
      <c r="B217" s="14" t="s">
        <v>23</v>
      </c>
      <c r="C217" s="15" t="s">
        <v>1699</v>
      </c>
      <c r="D217" s="3" t="s">
        <v>903</v>
      </c>
      <c r="E217" s="16" t="s">
        <v>908</v>
      </c>
      <c r="F217" s="3">
        <v>1</v>
      </c>
      <c r="G217" s="3" t="s">
        <v>36</v>
      </c>
      <c r="H217" s="7" t="s">
        <v>905</v>
      </c>
      <c r="I217" s="4" t="s">
        <v>38</v>
      </c>
      <c r="J217" s="4">
        <v>1790</v>
      </c>
      <c r="K217" s="4">
        <v>1790</v>
      </c>
      <c r="L217" s="5">
        <v>41825</v>
      </c>
      <c r="M217" s="19" t="s">
        <v>47</v>
      </c>
      <c r="N217" s="3" t="s">
        <v>28</v>
      </c>
      <c r="O217" s="18" t="s">
        <v>909</v>
      </c>
      <c r="P217" s="4"/>
      <c r="S217" s="9" t="str">
        <f t="shared" si="56"/>
        <v>女</v>
      </c>
      <c r="U217" s="25"/>
      <c r="V217" s="27"/>
      <c r="W217" s="27"/>
      <c r="X217" s="27"/>
      <c r="Y217" s="9" t="str">
        <f t="shared" si="53"/>
        <v>女</v>
      </c>
      <c r="Z217" s="9" t="str">
        <f t="shared" si="54"/>
        <v/>
      </c>
      <c r="AB217" s="31" t="str">
        <f t="shared" si="55"/>
        <v/>
      </c>
    </row>
    <row r="218" spans="1:28">
      <c r="A218" s="13"/>
      <c r="B218" s="14" t="s">
        <v>23</v>
      </c>
      <c r="C218" s="15" t="s">
        <v>1699</v>
      </c>
      <c r="D218" s="3" t="s">
        <v>903</v>
      </c>
      <c r="E218" s="16" t="s">
        <v>910</v>
      </c>
      <c r="F218" s="3">
        <v>1</v>
      </c>
      <c r="G218" s="3" t="s">
        <v>36</v>
      </c>
      <c r="H218" s="7" t="s">
        <v>905</v>
      </c>
      <c r="I218" s="4" t="s">
        <v>38</v>
      </c>
      <c r="J218" s="4">
        <v>1790</v>
      </c>
      <c r="K218" s="4">
        <v>1790</v>
      </c>
      <c r="L218" s="5">
        <v>41825</v>
      </c>
      <c r="M218" s="19" t="s">
        <v>47</v>
      </c>
      <c r="N218" s="3" t="s">
        <v>28</v>
      </c>
      <c r="O218" s="18" t="s">
        <v>911</v>
      </c>
      <c r="P218" s="4"/>
      <c r="S218" s="9" t="str">
        <f t="shared" si="56"/>
        <v>女</v>
      </c>
      <c r="U218" s="25"/>
      <c r="V218" s="27"/>
      <c r="W218" s="27"/>
      <c r="X218" s="27"/>
      <c r="Y218" s="9" t="str">
        <f t="shared" si="53"/>
        <v>女</v>
      </c>
      <c r="Z218" s="9" t="str">
        <f t="shared" si="54"/>
        <v/>
      </c>
      <c r="AB218" s="31" t="str">
        <f t="shared" si="55"/>
        <v/>
      </c>
    </row>
    <row r="219" spans="1:28">
      <c r="A219" s="13"/>
      <c r="B219" s="14" t="s">
        <v>23</v>
      </c>
      <c r="C219" s="15" t="s">
        <v>1699</v>
      </c>
      <c r="D219" s="3" t="s">
        <v>903</v>
      </c>
      <c r="E219" s="16" t="s">
        <v>1701</v>
      </c>
      <c r="F219" s="3">
        <v>1</v>
      </c>
      <c r="G219" s="3" t="s">
        <v>36</v>
      </c>
      <c r="H219" s="7" t="s">
        <v>905</v>
      </c>
      <c r="I219" s="4" t="s">
        <v>38</v>
      </c>
      <c r="J219" s="4">
        <v>1790</v>
      </c>
      <c r="K219" s="4">
        <v>1790</v>
      </c>
      <c r="L219" s="5">
        <v>41825</v>
      </c>
      <c r="M219" s="19" t="s">
        <v>47</v>
      </c>
      <c r="N219" s="3" t="s">
        <v>28</v>
      </c>
      <c r="O219" s="18" t="s">
        <v>1702</v>
      </c>
      <c r="P219" s="4"/>
      <c r="S219" s="9" t="str">
        <f t="shared" si="56"/>
        <v>女</v>
      </c>
      <c r="U219" s="25"/>
      <c r="V219" s="27"/>
      <c r="W219" s="27"/>
      <c r="X219" s="27"/>
      <c r="Y219" s="9" t="str">
        <f t="shared" si="53"/>
        <v>女</v>
      </c>
      <c r="Z219" s="9" t="str">
        <f t="shared" si="54"/>
        <v/>
      </c>
      <c r="AB219" s="31" t="str">
        <f t="shared" si="55"/>
        <v/>
      </c>
    </row>
    <row r="220" spans="1:28">
      <c r="A220" s="13"/>
      <c r="B220" s="14" t="s">
        <v>23</v>
      </c>
      <c r="C220" s="15" t="s">
        <v>1520</v>
      </c>
      <c r="D220" s="3" t="s">
        <v>371</v>
      </c>
      <c r="E220" s="16" t="s">
        <v>1703</v>
      </c>
      <c r="F220" s="3">
        <v>1</v>
      </c>
      <c r="G220" s="3" t="s">
        <v>36</v>
      </c>
      <c r="H220" s="7" t="s">
        <v>1704</v>
      </c>
      <c r="I220" s="4" t="s">
        <v>370</v>
      </c>
      <c r="J220" s="4">
        <v>3580</v>
      </c>
      <c r="K220" s="4">
        <v>0</v>
      </c>
      <c r="L220" s="5">
        <v>41825</v>
      </c>
      <c r="M220" s="19" t="s">
        <v>371</v>
      </c>
      <c r="N220" s="3" t="s">
        <v>1143</v>
      </c>
      <c r="O220" s="18" t="s">
        <v>1705</v>
      </c>
      <c r="P220" s="4"/>
      <c r="S220" s="9" t="str">
        <f t="shared" si="56"/>
        <v>女</v>
      </c>
      <c r="U220" s="25"/>
      <c r="V220" s="27"/>
      <c r="W220" s="27"/>
      <c r="X220" s="27"/>
      <c r="Y220" s="9" t="str">
        <f t="shared" si="53"/>
        <v>女</v>
      </c>
      <c r="Z220" s="9" t="str">
        <f t="shared" si="54"/>
        <v/>
      </c>
      <c r="AB220" s="31" t="str">
        <f t="shared" si="55"/>
        <v/>
      </c>
    </row>
    <row r="221" spans="1:28">
      <c r="A221" s="13"/>
      <c r="B221" s="14" t="s">
        <v>23</v>
      </c>
      <c r="C221" s="15" t="s">
        <v>1520</v>
      </c>
      <c r="D221" s="3" t="s">
        <v>371</v>
      </c>
      <c r="E221" s="16" t="s">
        <v>1706</v>
      </c>
      <c r="F221" s="3">
        <v>1</v>
      </c>
      <c r="G221" s="16" t="s">
        <v>36</v>
      </c>
      <c r="H221" s="7" t="s">
        <v>1704</v>
      </c>
      <c r="I221" s="4" t="s">
        <v>370</v>
      </c>
      <c r="J221" s="4">
        <v>3580</v>
      </c>
      <c r="K221" s="4">
        <v>0</v>
      </c>
      <c r="L221" s="5">
        <v>41825</v>
      </c>
      <c r="M221" s="19" t="s">
        <v>371</v>
      </c>
      <c r="N221" s="3" t="s">
        <v>1143</v>
      </c>
      <c r="O221" s="18" t="s">
        <v>1707</v>
      </c>
      <c r="P221" s="4"/>
      <c r="S221" s="9" t="str">
        <f t="shared" si="56"/>
        <v>女</v>
      </c>
      <c r="U221" s="25"/>
      <c r="V221" s="26"/>
      <c r="W221" s="27" t="s">
        <v>1245</v>
      </c>
      <c r="X221" s="26"/>
      <c r="Y221" s="9" t="str">
        <f t="shared" si="53"/>
        <v>女</v>
      </c>
      <c r="Z221" s="9" t="str">
        <f t="shared" si="54"/>
        <v/>
      </c>
      <c r="AB221" s="31" t="str">
        <f t="shared" si="55"/>
        <v/>
      </c>
    </row>
    <row r="222" spans="1:28">
      <c r="A222" s="13"/>
      <c r="B222" s="14" t="s">
        <v>23</v>
      </c>
      <c r="C222" s="15" t="s">
        <v>1520</v>
      </c>
      <c r="D222" s="3" t="s">
        <v>371</v>
      </c>
      <c r="E222" s="16" t="s">
        <v>1708</v>
      </c>
      <c r="F222" s="3">
        <v>1</v>
      </c>
      <c r="G222" s="16" t="s">
        <v>36</v>
      </c>
      <c r="H222" s="7" t="s">
        <v>1704</v>
      </c>
      <c r="I222" s="4" t="s">
        <v>370</v>
      </c>
      <c r="J222" s="4">
        <v>3580</v>
      </c>
      <c r="K222" s="4">
        <v>0</v>
      </c>
      <c r="L222" s="5">
        <v>41825</v>
      </c>
      <c r="M222" s="19" t="s">
        <v>371</v>
      </c>
      <c r="N222" s="3" t="s">
        <v>1143</v>
      </c>
      <c r="O222" s="18" t="s">
        <v>1709</v>
      </c>
      <c r="P222" s="4"/>
      <c r="S222" s="9" t="str">
        <f t="shared" si="56"/>
        <v>女</v>
      </c>
      <c r="U222" s="25"/>
      <c r="V222" s="26"/>
      <c r="W222" s="27" t="s">
        <v>1245</v>
      </c>
      <c r="X222" s="26"/>
      <c r="Y222" s="9" t="str">
        <f t="shared" si="53"/>
        <v>女</v>
      </c>
      <c r="Z222" s="9" t="str">
        <f t="shared" si="54"/>
        <v/>
      </c>
      <c r="AB222" s="31" t="str">
        <f t="shared" si="55"/>
        <v/>
      </c>
    </row>
    <row r="223" spans="1:28">
      <c r="A223" s="13"/>
      <c r="B223" s="14" t="s">
        <v>23</v>
      </c>
      <c r="C223" s="15" t="s">
        <v>1431</v>
      </c>
      <c r="D223" s="3" t="s">
        <v>1710</v>
      </c>
      <c r="E223" s="16" t="s">
        <v>1711</v>
      </c>
      <c r="F223" s="3">
        <v>1</v>
      </c>
      <c r="G223" s="3">
        <v>1</v>
      </c>
      <c r="H223" s="7" t="s">
        <v>1712</v>
      </c>
      <c r="I223" s="4" t="s">
        <v>39</v>
      </c>
      <c r="J223" s="4">
        <v>3580</v>
      </c>
      <c r="K223" s="4">
        <v>0</v>
      </c>
      <c r="L223" s="5">
        <v>41825</v>
      </c>
      <c r="M223" s="19" t="s">
        <v>39</v>
      </c>
      <c r="N223" s="3" t="s">
        <v>312</v>
      </c>
      <c r="O223" s="18" t="s">
        <v>1713</v>
      </c>
      <c r="P223" s="4"/>
      <c r="S223" s="9" t="str">
        <f t="shared" si="56"/>
        <v>女</v>
      </c>
      <c r="U223" s="25"/>
      <c r="V223" s="27"/>
      <c r="W223" s="27"/>
      <c r="X223" s="27"/>
      <c r="Y223" s="9" t="str">
        <f t="shared" si="53"/>
        <v>女</v>
      </c>
      <c r="Z223" s="9" t="str">
        <f t="shared" si="54"/>
        <v/>
      </c>
      <c r="AB223" s="31" t="str">
        <f t="shared" si="55"/>
        <v/>
      </c>
    </row>
    <row r="224" spans="1:28">
      <c r="A224" s="13"/>
      <c r="B224" s="14" t="s">
        <v>23</v>
      </c>
      <c r="C224" s="15" t="s">
        <v>1431</v>
      </c>
      <c r="D224" s="3" t="s">
        <v>1710</v>
      </c>
      <c r="E224" s="16" t="s">
        <v>1714</v>
      </c>
      <c r="F224" s="3">
        <v>1</v>
      </c>
      <c r="G224" s="3">
        <v>0</v>
      </c>
      <c r="H224" s="7" t="s">
        <v>1712</v>
      </c>
      <c r="I224" s="4" t="s">
        <v>39</v>
      </c>
      <c r="J224" s="4">
        <v>3580</v>
      </c>
      <c r="K224" s="4">
        <v>0</v>
      </c>
      <c r="L224" s="5">
        <v>41825</v>
      </c>
      <c r="M224" s="19" t="s">
        <v>39</v>
      </c>
      <c r="N224" s="3" t="s">
        <v>312</v>
      </c>
      <c r="O224" s="18" t="s">
        <v>1715</v>
      </c>
      <c r="P224" s="4"/>
      <c r="S224" s="9" t="str">
        <f t="shared" si="56"/>
        <v>女</v>
      </c>
      <c r="U224" s="25"/>
      <c r="V224" s="27"/>
      <c r="W224" s="27"/>
      <c r="X224" s="27"/>
      <c r="Y224" s="9" t="str">
        <f t="shared" si="53"/>
        <v>女</v>
      </c>
      <c r="Z224" s="9" t="str">
        <f t="shared" si="54"/>
        <v/>
      </c>
      <c r="AB224" s="31" t="str">
        <f t="shared" si="55"/>
        <v/>
      </c>
    </row>
    <row r="225" spans="1:28">
      <c r="A225" s="13"/>
      <c r="B225" s="14" t="s">
        <v>23</v>
      </c>
      <c r="C225" s="15" t="s">
        <v>1564</v>
      </c>
      <c r="D225" s="3" t="s">
        <v>526</v>
      </c>
      <c r="E225" s="3" t="s">
        <v>527</v>
      </c>
      <c r="F225" s="3">
        <v>1</v>
      </c>
      <c r="G225" s="16">
        <v>1</v>
      </c>
      <c r="H225" s="7" t="s">
        <v>528</v>
      </c>
      <c r="I225" s="4" t="s">
        <v>78</v>
      </c>
      <c r="J225" s="4">
        <v>1790</v>
      </c>
      <c r="K225" s="4">
        <v>1790</v>
      </c>
      <c r="L225" s="5">
        <v>41825</v>
      </c>
      <c r="M225" s="4" t="s">
        <v>47</v>
      </c>
      <c r="N225" s="3" t="s">
        <v>264</v>
      </c>
      <c r="O225" s="7" t="s">
        <v>529</v>
      </c>
      <c r="S225" s="9" t="str">
        <f t="shared" si="56"/>
        <v>女</v>
      </c>
      <c r="U225" s="28"/>
      <c r="V225" s="26"/>
      <c r="W225" s="26"/>
      <c r="X225" s="26"/>
      <c r="Y225" s="9" t="str">
        <f t="shared" si="53"/>
        <v>女</v>
      </c>
      <c r="Z225" s="9" t="str">
        <f t="shared" si="54"/>
        <v/>
      </c>
      <c r="AB225" s="31" t="str">
        <f t="shared" si="55"/>
        <v/>
      </c>
    </row>
    <row r="226" spans="1:28">
      <c r="A226" s="13"/>
      <c r="B226" s="14" t="s">
        <v>23</v>
      </c>
      <c r="C226" s="15" t="s">
        <v>1564</v>
      </c>
      <c r="D226" s="3" t="s">
        <v>526</v>
      </c>
      <c r="E226" s="3" t="s">
        <v>530</v>
      </c>
      <c r="F226" s="3">
        <v>1</v>
      </c>
      <c r="G226" s="16">
        <v>0</v>
      </c>
      <c r="H226" s="7" t="s">
        <v>528</v>
      </c>
      <c r="I226" s="4" t="s">
        <v>78</v>
      </c>
      <c r="J226" s="4">
        <v>1790</v>
      </c>
      <c r="K226" s="4">
        <v>1790</v>
      </c>
      <c r="L226" s="5">
        <v>41825</v>
      </c>
      <c r="M226" s="4" t="s">
        <v>47</v>
      </c>
      <c r="N226" s="3" t="s">
        <v>264</v>
      </c>
      <c r="O226" s="7" t="s">
        <v>531</v>
      </c>
      <c r="S226" s="9" t="str">
        <f t="shared" si="56"/>
        <v>男</v>
      </c>
      <c r="U226" s="33"/>
      <c r="V226" s="26"/>
      <c r="W226" s="27" t="s">
        <v>1245</v>
      </c>
      <c r="X226" s="26"/>
      <c r="Y226" s="9" t="str">
        <f t="shared" si="53"/>
        <v>男</v>
      </c>
      <c r="Z226" s="9" t="str">
        <f t="shared" si="54"/>
        <v/>
      </c>
      <c r="AB226" s="31" t="str">
        <f t="shared" si="55"/>
        <v/>
      </c>
    </row>
    <row r="227" spans="1:28">
      <c r="A227" s="13"/>
      <c r="B227" s="14" t="s">
        <v>23</v>
      </c>
      <c r="C227" s="15" t="s">
        <v>1239</v>
      </c>
      <c r="D227" s="3" t="s">
        <v>1716</v>
      </c>
      <c r="E227" s="3" t="s">
        <v>1717</v>
      </c>
      <c r="F227" s="3">
        <v>1</v>
      </c>
      <c r="G227" s="3" t="s">
        <v>36</v>
      </c>
      <c r="H227" s="7" t="s">
        <v>1718</v>
      </c>
      <c r="I227" s="4" t="s">
        <v>38</v>
      </c>
      <c r="J227" s="4">
        <v>1790</v>
      </c>
      <c r="K227" s="4">
        <v>1790</v>
      </c>
      <c r="L227" s="5">
        <v>41825</v>
      </c>
      <c r="M227" s="4" t="s">
        <v>47</v>
      </c>
      <c r="N227" s="3" t="s">
        <v>121</v>
      </c>
      <c r="O227" s="7" t="s">
        <v>1719</v>
      </c>
      <c r="S227" s="9" t="str">
        <f t="shared" si="56"/>
        <v>女</v>
      </c>
      <c r="U227" s="28"/>
      <c r="V227" s="27"/>
      <c r="W227" s="27"/>
      <c r="X227" s="27"/>
      <c r="Y227" s="9" t="str">
        <f t="shared" si="53"/>
        <v>女</v>
      </c>
      <c r="Z227" s="9" t="str">
        <f t="shared" si="54"/>
        <v/>
      </c>
      <c r="AB227" s="31" t="str">
        <f t="shared" si="55"/>
        <v/>
      </c>
    </row>
    <row r="228" spans="1:28">
      <c r="A228" s="13"/>
      <c r="B228" s="14" t="s">
        <v>23</v>
      </c>
      <c r="C228" s="3" t="s">
        <v>1239</v>
      </c>
      <c r="D228" s="3" t="s">
        <v>1716</v>
      </c>
      <c r="E228" s="3" t="s">
        <v>1720</v>
      </c>
      <c r="F228" s="3">
        <v>1</v>
      </c>
      <c r="G228" s="3" t="s">
        <v>36</v>
      </c>
      <c r="H228" s="7" t="s">
        <v>1718</v>
      </c>
      <c r="I228" s="4" t="s">
        <v>38</v>
      </c>
      <c r="J228" s="4">
        <v>1790</v>
      </c>
      <c r="K228" s="4">
        <v>1790</v>
      </c>
      <c r="L228" s="32">
        <v>41825</v>
      </c>
      <c r="M228" s="4" t="s">
        <v>47</v>
      </c>
      <c r="N228" s="3" t="s">
        <v>121</v>
      </c>
      <c r="O228" s="7" t="s">
        <v>1721</v>
      </c>
      <c r="S228" s="9" t="str">
        <f t="shared" si="56"/>
        <v>女</v>
      </c>
      <c r="U228" s="28"/>
      <c r="V228" s="27"/>
      <c r="W228" s="27"/>
      <c r="X228" s="27"/>
      <c r="Y228" s="9" t="str">
        <f t="shared" ref="Y228:Y234" si="57">IF(AND(AB228="",C228&lt;&gt;""),IF(OR(LEN(O228)=15,LEN(O228)=18),IF(LEN(O228)=15,IF(MOD(VALUE(RIGHT(O228,3)),2)=0,"女","男"),IF(LEN(O228)=18,IF(MOD(VALUE(MID(O228,15,3)),2)=0,"女","男"))),IF(AND(O228="",U228=""),"??",U228)),"")</f>
        <v>女</v>
      </c>
      <c r="Z228" s="9" t="str">
        <f t="shared" ref="Z228:Z234" si="58">IF(AND(COUNTIF(AB:AB,AB:AB)=1,X228=""),IF(OR(LEN(O228)=15,LEN(O228)=18),IF(LEN(O228)=15,IF(MOD(VALUE(RIGHT(O228,3)),2)=0,"女","男"),IF(LEN(O228)=18,IF(MOD(VALUE(MID(O228,15,3)),2)=0,"女","男"))),IF(AND(O228="",U228=""),"??",U228)),"")</f>
        <v/>
      </c>
      <c r="AB228" s="31" t="str">
        <f t="shared" ref="AB228:AB234" si="59">IF(V228&lt;&gt;"",C228&amp;V228,"")</f>
        <v/>
      </c>
    </row>
    <row r="229" spans="1:28">
      <c r="A229" s="13"/>
      <c r="B229" s="14" t="s">
        <v>23</v>
      </c>
      <c r="C229" s="3" t="s">
        <v>1251</v>
      </c>
      <c r="D229" s="3" t="s">
        <v>1722</v>
      </c>
      <c r="E229" s="3" t="s">
        <v>1723</v>
      </c>
      <c r="F229" s="3">
        <v>1</v>
      </c>
      <c r="G229" s="3">
        <v>1</v>
      </c>
      <c r="H229" s="7" t="s">
        <v>1724</v>
      </c>
      <c r="I229" s="4" t="s">
        <v>38</v>
      </c>
      <c r="J229" s="4">
        <v>1790</v>
      </c>
      <c r="K229" s="4">
        <v>1790</v>
      </c>
      <c r="L229" s="32">
        <v>41826</v>
      </c>
      <c r="M229" s="4" t="s">
        <v>47</v>
      </c>
      <c r="N229" s="3" t="s">
        <v>121</v>
      </c>
      <c r="O229" s="7" t="s">
        <v>1725</v>
      </c>
      <c r="P229" s="3" t="s">
        <v>1726</v>
      </c>
      <c r="S229" s="9" t="str">
        <f t="shared" ref="S229:S235" si="60">IF(O229&lt;&gt;"",IF(OR(LEN(O229)=15,LEN(O229)=18),IF(LEN(O229)=15,IF(MOD(VALUE(RIGHT(O229,3)),2)=0,"女","男"),IF(LEN(O229)=18,IF(MOD(VALUE(MID(O229,15,3)),2)=0,"女","男"))),"??"),"")</f>
        <v>女</v>
      </c>
      <c r="U229" s="28"/>
      <c r="V229" s="27"/>
      <c r="W229" s="27"/>
      <c r="X229" s="27"/>
      <c r="Y229" s="9" t="str">
        <f t="shared" si="57"/>
        <v>女</v>
      </c>
      <c r="Z229" s="9" t="str">
        <f t="shared" si="58"/>
        <v/>
      </c>
      <c r="AB229" s="31" t="str">
        <f t="shared" si="59"/>
        <v/>
      </c>
    </row>
    <row r="230" spans="1:28">
      <c r="A230" s="13"/>
      <c r="B230" s="14" t="s">
        <v>23</v>
      </c>
      <c r="C230" s="3" t="s">
        <v>1251</v>
      </c>
      <c r="D230" s="3" t="s">
        <v>1722</v>
      </c>
      <c r="E230" s="3" t="s">
        <v>1727</v>
      </c>
      <c r="F230" s="3">
        <v>1</v>
      </c>
      <c r="G230" s="16" t="s">
        <v>36</v>
      </c>
      <c r="H230" s="7" t="s">
        <v>1724</v>
      </c>
      <c r="I230" s="4" t="s">
        <v>38</v>
      </c>
      <c r="J230" s="4">
        <v>1790</v>
      </c>
      <c r="K230" s="4">
        <v>1790</v>
      </c>
      <c r="L230" s="32">
        <v>41826</v>
      </c>
      <c r="M230" s="4" t="s">
        <v>47</v>
      </c>
      <c r="N230" s="3" t="s">
        <v>121</v>
      </c>
      <c r="O230" s="7" t="s">
        <v>1728</v>
      </c>
      <c r="S230" s="9" t="str">
        <f t="shared" si="60"/>
        <v>女</v>
      </c>
      <c r="U230" s="33"/>
      <c r="V230" s="26"/>
      <c r="W230" s="27" t="s">
        <v>1245</v>
      </c>
      <c r="X230" s="26"/>
      <c r="Y230" s="9" t="str">
        <f t="shared" si="57"/>
        <v>女</v>
      </c>
      <c r="Z230" s="9" t="str">
        <f t="shared" si="58"/>
        <v/>
      </c>
      <c r="AB230" s="31" t="str">
        <f t="shared" si="59"/>
        <v/>
      </c>
    </row>
    <row r="231" spans="1:28">
      <c r="A231" s="13"/>
      <c r="B231" s="14" t="s">
        <v>23</v>
      </c>
      <c r="C231" s="15" t="s">
        <v>1251</v>
      </c>
      <c r="D231" s="3" t="s">
        <v>1722</v>
      </c>
      <c r="E231" s="3" t="s">
        <v>1729</v>
      </c>
      <c r="F231" s="3">
        <v>1</v>
      </c>
      <c r="G231" s="16">
        <v>0</v>
      </c>
      <c r="H231" s="7" t="s">
        <v>1724</v>
      </c>
      <c r="I231" s="4" t="s">
        <v>38</v>
      </c>
      <c r="J231" s="4">
        <v>1790</v>
      </c>
      <c r="K231" s="4">
        <v>1790</v>
      </c>
      <c r="L231" s="32">
        <v>41826</v>
      </c>
      <c r="M231" s="4" t="s">
        <v>47</v>
      </c>
      <c r="N231" s="3" t="s">
        <v>121</v>
      </c>
      <c r="O231" s="7" t="s">
        <v>1730</v>
      </c>
      <c r="S231" s="9" t="str">
        <f t="shared" si="60"/>
        <v>男</v>
      </c>
      <c r="U231" s="28"/>
      <c r="V231" s="26"/>
      <c r="W231" s="26"/>
      <c r="X231" s="26"/>
      <c r="Y231" s="9" t="str">
        <f t="shared" si="57"/>
        <v>男</v>
      </c>
      <c r="Z231" s="9" t="str">
        <f t="shared" si="58"/>
        <v/>
      </c>
      <c r="AB231" s="31" t="str">
        <f t="shared" si="59"/>
        <v/>
      </c>
    </row>
    <row r="232" spans="1:28">
      <c r="A232" s="13"/>
      <c r="B232" s="14" t="s">
        <v>23</v>
      </c>
      <c r="C232" s="15" t="s">
        <v>1731</v>
      </c>
      <c r="D232" s="3" t="s">
        <v>1732</v>
      </c>
      <c r="E232" s="3" t="s">
        <v>1732</v>
      </c>
      <c r="F232" s="3">
        <v>1</v>
      </c>
      <c r="G232" s="16">
        <v>1</v>
      </c>
      <c r="H232" s="18" t="s">
        <v>1733</v>
      </c>
      <c r="I232" s="4" t="s">
        <v>38</v>
      </c>
      <c r="J232" s="4">
        <v>3580</v>
      </c>
      <c r="K232" s="4">
        <v>0</v>
      </c>
      <c r="L232" s="5">
        <v>41826</v>
      </c>
      <c r="M232" s="4" t="s">
        <v>47</v>
      </c>
      <c r="N232" s="3" t="s">
        <v>48</v>
      </c>
      <c r="O232" s="7" t="s">
        <v>1734</v>
      </c>
      <c r="P232" s="3" t="s">
        <v>1735</v>
      </c>
      <c r="S232" s="9" t="str">
        <f t="shared" si="60"/>
        <v>男</v>
      </c>
      <c r="U232" s="28"/>
      <c r="V232" s="26"/>
      <c r="W232" s="26"/>
      <c r="X232" s="26"/>
      <c r="Y232" s="9" t="str">
        <f t="shared" si="57"/>
        <v>男</v>
      </c>
      <c r="Z232" s="9" t="str">
        <f t="shared" si="58"/>
        <v/>
      </c>
      <c r="AB232" s="31" t="str">
        <f t="shared" si="59"/>
        <v/>
      </c>
    </row>
    <row r="233" spans="1:28">
      <c r="A233" s="13"/>
      <c r="B233" s="14" t="s">
        <v>23</v>
      </c>
      <c r="C233" s="15" t="s">
        <v>1731</v>
      </c>
      <c r="D233" s="3" t="s">
        <v>1732</v>
      </c>
      <c r="E233" s="3" t="s">
        <v>1736</v>
      </c>
      <c r="F233" s="3">
        <v>1</v>
      </c>
      <c r="G233" s="16">
        <v>0</v>
      </c>
      <c r="H233" s="18" t="s">
        <v>1733</v>
      </c>
      <c r="I233" s="4" t="s">
        <v>38</v>
      </c>
      <c r="J233" s="4">
        <v>3580</v>
      </c>
      <c r="K233" s="4">
        <v>0</v>
      </c>
      <c r="L233" s="5">
        <v>41826</v>
      </c>
      <c r="M233" s="4" t="s">
        <v>47</v>
      </c>
      <c r="N233" s="3" t="s">
        <v>48</v>
      </c>
      <c r="O233" s="7" t="s">
        <v>1737</v>
      </c>
      <c r="S233" s="9" t="str">
        <f t="shared" si="60"/>
        <v>女</v>
      </c>
      <c r="U233" s="28"/>
      <c r="V233" s="26"/>
      <c r="W233" s="26"/>
      <c r="X233" s="26"/>
      <c r="Y233" s="9" t="str">
        <f t="shared" si="57"/>
        <v>女</v>
      </c>
      <c r="Z233" s="9" t="str">
        <f t="shared" si="58"/>
        <v/>
      </c>
      <c r="AB233" s="31" t="str">
        <f t="shared" si="59"/>
        <v/>
      </c>
    </row>
    <row r="234" spans="1:28">
      <c r="A234" s="13"/>
      <c r="B234" s="14" t="s">
        <v>23</v>
      </c>
      <c r="C234" s="15" t="s">
        <v>1239</v>
      </c>
      <c r="D234" s="3" t="s">
        <v>1738</v>
      </c>
      <c r="E234" s="3" t="s">
        <v>1739</v>
      </c>
      <c r="F234" s="3">
        <v>1</v>
      </c>
      <c r="G234" s="16">
        <v>2</v>
      </c>
      <c r="H234" s="18" t="s">
        <v>1740</v>
      </c>
      <c r="I234" s="4" t="s">
        <v>38</v>
      </c>
      <c r="J234" s="4">
        <v>1790</v>
      </c>
      <c r="K234" s="4">
        <v>1790</v>
      </c>
      <c r="L234" s="5">
        <v>41826</v>
      </c>
      <c r="M234" s="4" t="s">
        <v>47</v>
      </c>
      <c r="N234" s="3" t="s">
        <v>558</v>
      </c>
      <c r="O234" s="7" t="s">
        <v>1741</v>
      </c>
      <c r="P234" s="3" t="s">
        <v>1742</v>
      </c>
      <c r="S234" s="9" t="str">
        <f t="shared" si="60"/>
        <v>女</v>
      </c>
      <c r="U234" s="28"/>
      <c r="V234" s="26"/>
      <c r="W234" s="26"/>
      <c r="X234" s="26"/>
      <c r="Y234" s="9" t="str">
        <f t="shared" si="57"/>
        <v>女</v>
      </c>
      <c r="Z234" s="9" t="str">
        <f t="shared" si="58"/>
        <v/>
      </c>
      <c r="AB234" s="31" t="str">
        <f t="shared" si="59"/>
        <v/>
      </c>
    </row>
    <row r="235" spans="1:28">
      <c r="A235" s="13"/>
      <c r="B235" s="14" t="s">
        <v>23</v>
      </c>
      <c r="C235" s="15" t="s">
        <v>1239</v>
      </c>
      <c r="D235" s="3" t="s">
        <v>1738</v>
      </c>
      <c r="E235" s="3" t="s">
        <v>1743</v>
      </c>
      <c r="F235" s="3">
        <v>1</v>
      </c>
      <c r="G235" s="16">
        <v>0</v>
      </c>
      <c r="H235" s="18" t="s">
        <v>1740</v>
      </c>
      <c r="I235" s="4" t="s">
        <v>38</v>
      </c>
      <c r="J235" s="4">
        <v>1790</v>
      </c>
      <c r="K235" s="4">
        <v>1790</v>
      </c>
      <c r="L235" s="5">
        <v>41826</v>
      </c>
      <c r="M235" s="4" t="s">
        <v>47</v>
      </c>
      <c r="N235" s="3" t="s">
        <v>558</v>
      </c>
      <c r="O235" s="7" t="s">
        <v>1744</v>
      </c>
      <c r="S235" s="9" t="str">
        <f t="shared" si="60"/>
        <v>男</v>
      </c>
      <c r="U235" s="28"/>
      <c r="V235" s="26"/>
      <c r="W235" s="26"/>
      <c r="X235" s="26"/>
      <c r="Y235" s="9" t="str">
        <f t="shared" ref="Y235:Y258" si="61">IF(AND(AB235="",C235&lt;&gt;""),IF(OR(LEN(O235)=15,LEN(O235)=18),IF(LEN(O235)=15,IF(MOD(VALUE(RIGHT(O235,3)),2)=0,"女","男"),IF(LEN(O235)=18,IF(MOD(VALUE(MID(O235,15,3)),2)=0,"女","男"))),IF(AND(O235="",U235=""),"??",U235)),"")</f>
        <v>男</v>
      </c>
      <c r="Z235" s="9" t="str">
        <f t="shared" ref="Z235:Z258" si="62">IF(AND(COUNTIF(AB:AB,AB:AB)=1,X235=""),IF(OR(LEN(O235)=15,LEN(O235)=18),IF(LEN(O235)=15,IF(MOD(VALUE(RIGHT(O235,3)),2)=0,"女","男"),IF(LEN(O235)=18,IF(MOD(VALUE(MID(O235,15,3)),2)=0,"女","男"))),IF(AND(O235="",U235=""),"??",U235)),"")</f>
        <v/>
      </c>
      <c r="AB235" s="31" t="str">
        <f t="shared" ref="AB235:AB258" si="63">IF(V235&lt;&gt;"",C235&amp;V235,"")</f>
        <v/>
      </c>
    </row>
    <row r="236" spans="1:28">
      <c r="A236" s="13"/>
      <c r="B236" s="14" t="s">
        <v>23</v>
      </c>
      <c r="C236" s="15" t="s">
        <v>1239</v>
      </c>
      <c r="D236" s="3" t="s">
        <v>1738</v>
      </c>
      <c r="E236" s="3" t="s">
        <v>1745</v>
      </c>
      <c r="F236" s="3">
        <v>1</v>
      </c>
      <c r="G236" s="16">
        <v>0</v>
      </c>
      <c r="H236" s="18" t="s">
        <v>1740</v>
      </c>
      <c r="I236" s="4" t="s">
        <v>38</v>
      </c>
      <c r="J236" s="4">
        <v>1790</v>
      </c>
      <c r="K236" s="4">
        <v>1790</v>
      </c>
      <c r="L236" s="5">
        <v>41826</v>
      </c>
      <c r="M236" s="4" t="s">
        <v>47</v>
      </c>
      <c r="N236" s="3" t="s">
        <v>558</v>
      </c>
      <c r="O236" s="7" t="s">
        <v>1746</v>
      </c>
      <c r="S236" s="9" t="str">
        <f t="shared" ref="S236:S259" si="64">IF(O236&lt;&gt;"",IF(OR(LEN(O236)=15,LEN(O236)=18),IF(LEN(O236)=15,IF(MOD(VALUE(RIGHT(O236,3)),2)=0,"女","男"),IF(LEN(O236)=18,IF(MOD(VALUE(MID(O236,15,3)),2)=0,"女","男"))),"??"),"")</f>
        <v>男</v>
      </c>
      <c r="U236" s="28"/>
      <c r="V236" s="26"/>
      <c r="W236" s="26"/>
      <c r="X236" s="26"/>
      <c r="Y236" s="9" t="str">
        <f t="shared" si="61"/>
        <v>男</v>
      </c>
      <c r="Z236" s="9" t="str">
        <f t="shared" si="62"/>
        <v/>
      </c>
      <c r="AB236" s="31" t="str">
        <f t="shared" si="63"/>
        <v/>
      </c>
    </row>
    <row r="237" spans="1:28">
      <c r="A237" s="13"/>
      <c r="B237" s="14" t="s">
        <v>23</v>
      </c>
      <c r="C237" s="15" t="s">
        <v>1239</v>
      </c>
      <c r="D237" s="3" t="s">
        <v>1738</v>
      </c>
      <c r="E237" s="3" t="s">
        <v>1747</v>
      </c>
      <c r="F237" s="3">
        <v>1</v>
      </c>
      <c r="G237" s="16">
        <v>0</v>
      </c>
      <c r="H237" s="18" t="s">
        <v>1748</v>
      </c>
      <c r="I237" s="4" t="s">
        <v>38</v>
      </c>
      <c r="J237" s="4">
        <v>1790</v>
      </c>
      <c r="K237" s="4">
        <v>1790</v>
      </c>
      <c r="L237" s="5">
        <v>41826</v>
      </c>
      <c r="M237" s="4" t="s">
        <v>47</v>
      </c>
      <c r="N237" s="3" t="s">
        <v>558</v>
      </c>
      <c r="O237" s="7" t="s">
        <v>1749</v>
      </c>
      <c r="S237" s="9" t="str">
        <f t="shared" si="64"/>
        <v>女</v>
      </c>
      <c r="U237" s="28"/>
      <c r="V237" s="26"/>
      <c r="W237" s="26"/>
      <c r="X237" s="26"/>
      <c r="Y237" s="9" t="str">
        <f t="shared" si="61"/>
        <v>女</v>
      </c>
      <c r="Z237" s="9" t="str">
        <f t="shared" si="62"/>
        <v/>
      </c>
      <c r="AB237" s="31" t="str">
        <f t="shared" si="63"/>
        <v/>
      </c>
    </row>
    <row r="238" spans="1:28">
      <c r="A238" s="13"/>
      <c r="B238" s="14" t="s">
        <v>23</v>
      </c>
      <c r="C238" s="15" t="s">
        <v>1239</v>
      </c>
      <c r="D238" s="3" t="s">
        <v>1738</v>
      </c>
      <c r="E238" s="3" t="s">
        <v>1750</v>
      </c>
      <c r="F238" s="3">
        <v>1</v>
      </c>
      <c r="G238" s="16">
        <v>0</v>
      </c>
      <c r="H238" s="7" t="s">
        <v>1748</v>
      </c>
      <c r="I238" s="4" t="s">
        <v>38</v>
      </c>
      <c r="J238" s="4">
        <v>1790</v>
      </c>
      <c r="K238" s="4">
        <v>1790</v>
      </c>
      <c r="L238" s="5">
        <v>41826</v>
      </c>
      <c r="M238" s="4" t="s">
        <v>47</v>
      </c>
      <c r="N238" s="3" t="s">
        <v>558</v>
      </c>
      <c r="O238" s="7" t="s">
        <v>1751</v>
      </c>
      <c r="S238" s="9" t="str">
        <f t="shared" si="64"/>
        <v>女</v>
      </c>
      <c r="U238" s="28"/>
      <c r="V238" s="26"/>
      <c r="W238" s="26"/>
      <c r="X238" s="26"/>
      <c r="Y238" s="9" t="str">
        <f t="shared" si="61"/>
        <v>女</v>
      </c>
      <c r="Z238" s="9" t="str">
        <f t="shared" si="62"/>
        <v/>
      </c>
      <c r="AB238" s="31" t="str">
        <f t="shared" si="63"/>
        <v/>
      </c>
    </row>
    <row r="239" spans="1:28">
      <c r="A239" s="13"/>
      <c r="B239" s="14" t="s">
        <v>23</v>
      </c>
      <c r="C239" s="15" t="s">
        <v>1239</v>
      </c>
      <c r="D239" s="3" t="s">
        <v>1738</v>
      </c>
      <c r="E239" s="3" t="s">
        <v>1752</v>
      </c>
      <c r="F239" s="3">
        <v>1</v>
      </c>
      <c r="G239" s="16">
        <v>0</v>
      </c>
      <c r="H239" s="7" t="s">
        <v>1748</v>
      </c>
      <c r="I239" s="4" t="s">
        <v>38</v>
      </c>
      <c r="J239" s="4">
        <v>1790</v>
      </c>
      <c r="K239" s="4">
        <v>1790</v>
      </c>
      <c r="L239" s="5">
        <v>41826</v>
      </c>
      <c r="M239" s="4" t="s">
        <v>47</v>
      </c>
      <c r="N239" s="3" t="s">
        <v>558</v>
      </c>
      <c r="O239" s="7" t="s">
        <v>1753</v>
      </c>
      <c r="S239" s="9" t="str">
        <f t="shared" si="64"/>
        <v>男</v>
      </c>
      <c r="U239" s="28"/>
      <c r="V239" s="26"/>
      <c r="W239" s="26"/>
      <c r="X239" s="26"/>
      <c r="Y239" s="9" t="str">
        <f t="shared" si="61"/>
        <v>男</v>
      </c>
      <c r="Z239" s="9" t="str">
        <f t="shared" si="62"/>
        <v/>
      </c>
      <c r="AB239" s="31" t="str">
        <f t="shared" si="63"/>
        <v/>
      </c>
    </row>
    <row r="240" spans="1:28">
      <c r="A240" s="13"/>
      <c r="B240" s="14" t="s">
        <v>23</v>
      </c>
      <c r="C240" s="3" t="s">
        <v>1349</v>
      </c>
      <c r="D240" s="3" t="s">
        <v>1754</v>
      </c>
      <c r="E240" s="3" t="s">
        <v>1755</v>
      </c>
      <c r="F240" s="3">
        <v>1</v>
      </c>
      <c r="G240" s="3" t="s">
        <v>36</v>
      </c>
      <c r="H240" s="7" t="s">
        <v>1756</v>
      </c>
      <c r="I240" s="4" t="s">
        <v>78</v>
      </c>
      <c r="J240" s="4">
        <v>1790</v>
      </c>
      <c r="K240" s="4">
        <v>1790</v>
      </c>
      <c r="L240" s="5">
        <v>41826</v>
      </c>
      <c r="M240" s="4" t="s">
        <v>47</v>
      </c>
      <c r="N240" s="3" t="s">
        <v>80</v>
      </c>
      <c r="O240" s="7" t="s">
        <v>1757</v>
      </c>
      <c r="S240" s="9" t="str">
        <f t="shared" si="64"/>
        <v>女</v>
      </c>
      <c r="U240" s="28"/>
      <c r="V240" s="27"/>
      <c r="W240" s="27"/>
      <c r="X240" s="27"/>
      <c r="Y240" s="9" t="str">
        <f t="shared" si="61"/>
        <v>女</v>
      </c>
      <c r="Z240" s="9" t="str">
        <f t="shared" si="62"/>
        <v/>
      </c>
      <c r="AB240" s="31" t="str">
        <f t="shared" si="63"/>
        <v/>
      </c>
    </row>
    <row r="241" spans="1:28">
      <c r="A241" s="13"/>
      <c r="B241" s="14" t="s">
        <v>23</v>
      </c>
      <c r="C241" s="3" t="s">
        <v>1349</v>
      </c>
      <c r="D241" s="3" t="s">
        <v>1754</v>
      </c>
      <c r="E241" s="3" t="s">
        <v>1758</v>
      </c>
      <c r="F241" s="3">
        <v>1</v>
      </c>
      <c r="G241" s="3" t="s">
        <v>36</v>
      </c>
      <c r="H241" s="7" t="s">
        <v>1756</v>
      </c>
      <c r="I241" s="4" t="s">
        <v>78</v>
      </c>
      <c r="J241" s="4">
        <v>1790</v>
      </c>
      <c r="K241" s="4">
        <v>1790</v>
      </c>
      <c r="L241" s="5">
        <v>41826</v>
      </c>
      <c r="M241" s="4" t="s">
        <v>47</v>
      </c>
      <c r="N241" s="3" t="s">
        <v>80</v>
      </c>
      <c r="O241" s="7" t="s">
        <v>1759</v>
      </c>
      <c r="S241" s="9" t="str">
        <f t="shared" si="64"/>
        <v>女</v>
      </c>
      <c r="U241" s="28"/>
      <c r="V241" s="27"/>
      <c r="W241" s="27"/>
      <c r="X241" s="27"/>
      <c r="Y241" s="9" t="str">
        <f t="shared" si="61"/>
        <v>女</v>
      </c>
      <c r="Z241" s="9" t="str">
        <f t="shared" si="62"/>
        <v/>
      </c>
      <c r="AB241" s="31" t="str">
        <f t="shared" si="63"/>
        <v/>
      </c>
    </row>
    <row r="242" spans="1:28">
      <c r="A242" s="13"/>
      <c r="B242" s="14" t="s">
        <v>23</v>
      </c>
      <c r="C242" s="3" t="s">
        <v>1239</v>
      </c>
      <c r="D242" s="3" t="s">
        <v>1760</v>
      </c>
      <c r="E242" s="3" t="s">
        <v>1761</v>
      </c>
      <c r="F242" s="3">
        <v>1</v>
      </c>
      <c r="G242" s="3" t="s">
        <v>36</v>
      </c>
      <c r="H242" s="7" t="s">
        <v>1762</v>
      </c>
      <c r="I242" s="4" t="s">
        <v>78</v>
      </c>
      <c r="J242" s="4">
        <v>3580</v>
      </c>
      <c r="K242" s="4">
        <v>0</v>
      </c>
      <c r="L242" s="5">
        <v>41826</v>
      </c>
      <c r="M242" s="4" t="s">
        <v>47</v>
      </c>
      <c r="N242" s="3" t="s">
        <v>1114</v>
      </c>
      <c r="O242" s="7" t="s">
        <v>1763</v>
      </c>
      <c r="S242" s="9" t="str">
        <f t="shared" si="64"/>
        <v>女</v>
      </c>
      <c r="U242" s="28"/>
      <c r="V242" s="27"/>
      <c r="W242" s="27"/>
      <c r="X242" s="27"/>
      <c r="Y242" s="9" t="str">
        <f t="shared" si="61"/>
        <v>女</v>
      </c>
      <c r="Z242" s="9" t="str">
        <f t="shared" si="62"/>
        <v/>
      </c>
      <c r="AB242" s="31" t="str">
        <f t="shared" si="63"/>
        <v/>
      </c>
    </row>
    <row r="243" spans="1:28">
      <c r="A243" s="13"/>
      <c r="B243" s="14" t="s">
        <v>23</v>
      </c>
      <c r="C243" s="3" t="s">
        <v>1239</v>
      </c>
      <c r="D243" s="3" t="s">
        <v>1760</v>
      </c>
      <c r="E243" s="3" t="s">
        <v>1764</v>
      </c>
      <c r="F243" s="3">
        <v>1</v>
      </c>
      <c r="G243" s="3" t="s">
        <v>36</v>
      </c>
      <c r="H243" s="7" t="s">
        <v>1762</v>
      </c>
      <c r="I243" s="4" t="s">
        <v>78</v>
      </c>
      <c r="J243" s="4">
        <v>3580</v>
      </c>
      <c r="K243" s="4">
        <v>0</v>
      </c>
      <c r="L243" s="5">
        <v>41826</v>
      </c>
      <c r="M243" s="4" t="s">
        <v>47</v>
      </c>
      <c r="N243" s="3" t="s">
        <v>1114</v>
      </c>
      <c r="O243" s="7" t="s">
        <v>1765</v>
      </c>
      <c r="S243" s="9" t="str">
        <f t="shared" si="64"/>
        <v>女</v>
      </c>
      <c r="U243" s="28"/>
      <c r="V243" s="27"/>
      <c r="W243" s="27"/>
      <c r="X243" s="27"/>
      <c r="Y243" s="9" t="str">
        <f t="shared" si="61"/>
        <v>女</v>
      </c>
      <c r="Z243" s="9" t="str">
        <f t="shared" si="62"/>
        <v/>
      </c>
      <c r="AB243" s="31" t="str">
        <f t="shared" si="63"/>
        <v/>
      </c>
    </row>
    <row r="244" spans="1:28">
      <c r="A244" s="13"/>
      <c r="B244" s="14" t="s">
        <v>23</v>
      </c>
      <c r="C244" s="3" t="s">
        <v>1251</v>
      </c>
      <c r="D244" s="3" t="s">
        <v>1766</v>
      </c>
      <c r="E244" s="3" t="s">
        <v>1766</v>
      </c>
      <c r="F244" s="3">
        <v>1</v>
      </c>
      <c r="G244" s="3" t="s">
        <v>36</v>
      </c>
      <c r="H244" s="7" t="s">
        <v>1767</v>
      </c>
      <c r="I244" s="4" t="s">
        <v>221</v>
      </c>
      <c r="J244" s="4">
        <v>1790</v>
      </c>
      <c r="K244" s="4">
        <v>1790</v>
      </c>
      <c r="L244" s="5">
        <v>41826</v>
      </c>
      <c r="M244" s="4" t="s">
        <v>47</v>
      </c>
      <c r="N244" s="3" t="s">
        <v>92</v>
      </c>
      <c r="O244" s="7" t="s">
        <v>1768</v>
      </c>
      <c r="S244" s="9" t="str">
        <f t="shared" si="64"/>
        <v>女</v>
      </c>
      <c r="U244" s="28"/>
      <c r="V244" s="27"/>
      <c r="W244" s="27"/>
      <c r="X244" s="27"/>
      <c r="Y244" s="9" t="str">
        <f t="shared" si="61"/>
        <v>女</v>
      </c>
      <c r="Z244" s="9" t="str">
        <f t="shared" si="62"/>
        <v/>
      </c>
      <c r="AB244" s="31" t="str">
        <f t="shared" si="63"/>
        <v/>
      </c>
    </row>
    <row r="245" spans="1:28">
      <c r="A245" s="13"/>
      <c r="B245" s="14" t="s">
        <v>23</v>
      </c>
      <c r="C245" s="3" t="s">
        <v>1251</v>
      </c>
      <c r="D245" s="3" t="s">
        <v>1769</v>
      </c>
      <c r="E245" s="3" t="s">
        <v>1770</v>
      </c>
      <c r="F245" s="3">
        <v>1</v>
      </c>
      <c r="G245" s="3">
        <v>1</v>
      </c>
      <c r="H245" s="7" t="s">
        <v>1771</v>
      </c>
      <c r="I245" s="4" t="s">
        <v>209</v>
      </c>
      <c r="J245" s="4">
        <v>1790</v>
      </c>
      <c r="K245" s="4">
        <v>1790</v>
      </c>
      <c r="L245" s="5">
        <v>41826</v>
      </c>
      <c r="M245" s="4" t="s">
        <v>47</v>
      </c>
      <c r="N245" s="3" t="s">
        <v>64</v>
      </c>
      <c r="O245" s="7" t="s">
        <v>1772</v>
      </c>
      <c r="S245" s="9" t="str">
        <f t="shared" si="64"/>
        <v>女</v>
      </c>
      <c r="U245" s="28"/>
      <c r="V245" s="27"/>
      <c r="W245" s="27"/>
      <c r="X245" s="27"/>
      <c r="Y245" s="9" t="str">
        <f t="shared" si="61"/>
        <v>女</v>
      </c>
      <c r="Z245" s="9" t="str">
        <f t="shared" si="62"/>
        <v/>
      </c>
      <c r="AB245" s="31" t="str">
        <f t="shared" si="63"/>
        <v/>
      </c>
    </row>
    <row r="246" spans="1:28">
      <c r="A246" s="13"/>
      <c r="B246" s="14" t="s">
        <v>23</v>
      </c>
      <c r="C246" s="3" t="s">
        <v>1251</v>
      </c>
      <c r="D246" s="3" t="s">
        <v>1769</v>
      </c>
      <c r="E246" s="3" t="s">
        <v>1773</v>
      </c>
      <c r="F246" s="3">
        <v>1</v>
      </c>
      <c r="G246" s="3">
        <v>0</v>
      </c>
      <c r="H246" s="7" t="s">
        <v>1771</v>
      </c>
      <c r="I246" s="4" t="s">
        <v>209</v>
      </c>
      <c r="J246" s="4">
        <v>1790</v>
      </c>
      <c r="K246" s="4">
        <v>1790</v>
      </c>
      <c r="L246" s="5">
        <v>41826</v>
      </c>
      <c r="M246" s="4" t="s">
        <v>47</v>
      </c>
      <c r="N246" s="3" t="s">
        <v>64</v>
      </c>
      <c r="O246" s="7" t="s">
        <v>1774</v>
      </c>
      <c r="S246" s="9" t="str">
        <f t="shared" si="64"/>
        <v>男</v>
      </c>
      <c r="U246" s="28"/>
      <c r="V246" s="27"/>
      <c r="W246" s="27"/>
      <c r="X246" s="27"/>
      <c r="Y246" s="9" t="str">
        <f t="shared" si="61"/>
        <v>男</v>
      </c>
      <c r="Z246" s="9" t="str">
        <f t="shared" si="62"/>
        <v/>
      </c>
      <c r="AB246" s="31" t="str">
        <f t="shared" si="63"/>
        <v/>
      </c>
    </row>
    <row r="247" spans="1:28">
      <c r="A247" s="13"/>
      <c r="B247" s="14" t="s">
        <v>23</v>
      </c>
      <c r="C247" s="3" t="s">
        <v>1239</v>
      </c>
      <c r="D247" s="3" t="s">
        <v>1775</v>
      </c>
      <c r="E247" s="3" t="s">
        <v>1776</v>
      </c>
      <c r="F247" s="3">
        <v>1</v>
      </c>
      <c r="G247" s="3">
        <v>0</v>
      </c>
      <c r="H247" s="7" t="s">
        <v>1777</v>
      </c>
      <c r="I247" s="4" t="s">
        <v>38</v>
      </c>
      <c r="J247" s="4">
        <v>3580</v>
      </c>
      <c r="K247" s="4">
        <v>0</v>
      </c>
      <c r="L247" s="5">
        <v>41826</v>
      </c>
      <c r="M247" s="4" t="s">
        <v>47</v>
      </c>
      <c r="N247" s="3" t="s">
        <v>48</v>
      </c>
      <c r="O247" s="7" t="s">
        <v>1778</v>
      </c>
      <c r="P247" s="3" t="s">
        <v>1779</v>
      </c>
      <c r="S247" s="9" t="str">
        <f t="shared" si="64"/>
        <v>女</v>
      </c>
      <c r="U247" s="28"/>
      <c r="V247" s="27"/>
      <c r="W247" s="27"/>
      <c r="X247" s="27"/>
      <c r="Y247" s="9" t="str">
        <f t="shared" si="61"/>
        <v>女</v>
      </c>
      <c r="Z247" s="9" t="str">
        <f t="shared" si="62"/>
        <v/>
      </c>
      <c r="AB247" s="31" t="str">
        <f t="shared" si="63"/>
        <v/>
      </c>
    </row>
    <row r="248" spans="1:28">
      <c r="A248" s="13"/>
      <c r="B248" s="14" t="s">
        <v>23</v>
      </c>
      <c r="C248" s="3" t="s">
        <v>1401</v>
      </c>
      <c r="D248" s="3" t="s">
        <v>1780</v>
      </c>
      <c r="E248" s="3" t="s">
        <v>1781</v>
      </c>
      <c r="F248" s="3">
        <v>1</v>
      </c>
      <c r="G248" s="3">
        <v>1</v>
      </c>
      <c r="H248" s="7" t="s">
        <v>1782</v>
      </c>
      <c r="I248" s="4" t="s">
        <v>38</v>
      </c>
      <c r="J248" s="4">
        <v>3580</v>
      </c>
      <c r="K248" s="4">
        <v>0</v>
      </c>
      <c r="L248" s="5">
        <v>41826</v>
      </c>
      <c r="M248" s="4" t="s">
        <v>47</v>
      </c>
      <c r="N248" s="3" t="s">
        <v>998</v>
      </c>
      <c r="O248" s="7" t="s">
        <v>1783</v>
      </c>
      <c r="S248" s="9" t="str">
        <f t="shared" si="64"/>
        <v>男</v>
      </c>
      <c r="U248" s="28"/>
      <c r="V248" s="27"/>
      <c r="W248" s="27"/>
      <c r="X248" s="27"/>
      <c r="Y248" s="9" t="str">
        <f t="shared" si="61"/>
        <v>男</v>
      </c>
      <c r="Z248" s="9" t="str">
        <f t="shared" si="62"/>
        <v/>
      </c>
      <c r="AB248" s="31" t="str">
        <f t="shared" si="63"/>
        <v/>
      </c>
    </row>
    <row r="249" spans="1:28">
      <c r="A249" s="13"/>
      <c r="B249" s="14" t="s">
        <v>23</v>
      </c>
      <c r="C249" s="3" t="s">
        <v>1401</v>
      </c>
      <c r="D249" s="3" t="s">
        <v>1780</v>
      </c>
      <c r="E249" s="3" t="s">
        <v>1784</v>
      </c>
      <c r="F249" s="3">
        <v>1</v>
      </c>
      <c r="G249" s="3">
        <v>0</v>
      </c>
      <c r="H249" s="7" t="s">
        <v>1782</v>
      </c>
      <c r="I249" s="4" t="s">
        <v>38</v>
      </c>
      <c r="J249" s="4">
        <v>3580</v>
      </c>
      <c r="K249" s="4">
        <v>0</v>
      </c>
      <c r="L249" s="5">
        <v>41826</v>
      </c>
      <c r="M249" s="4" t="s">
        <v>47</v>
      </c>
      <c r="N249" s="3" t="s">
        <v>998</v>
      </c>
      <c r="O249" s="7" t="s">
        <v>1785</v>
      </c>
      <c r="S249" s="9" t="str">
        <f t="shared" si="64"/>
        <v>女</v>
      </c>
      <c r="U249" s="28"/>
      <c r="V249" s="27"/>
      <c r="W249" s="27"/>
      <c r="X249" s="27"/>
      <c r="Y249" s="9" t="str">
        <f t="shared" si="61"/>
        <v>女</v>
      </c>
      <c r="Z249" s="9" t="str">
        <f t="shared" si="62"/>
        <v/>
      </c>
      <c r="AB249" s="31" t="str">
        <f t="shared" si="63"/>
        <v/>
      </c>
    </row>
    <row r="250" spans="1:28">
      <c r="A250" s="13"/>
      <c r="B250" s="14" t="s">
        <v>23</v>
      </c>
      <c r="C250" s="3" t="s">
        <v>1401</v>
      </c>
      <c r="D250" s="3" t="s">
        <v>1780</v>
      </c>
      <c r="E250" s="3" t="s">
        <v>1786</v>
      </c>
      <c r="F250" s="3">
        <v>1</v>
      </c>
      <c r="G250" s="3" t="s">
        <v>58</v>
      </c>
      <c r="H250" s="7" t="s">
        <v>1782</v>
      </c>
      <c r="I250" s="4" t="s">
        <v>38</v>
      </c>
      <c r="J250" s="4">
        <v>1800</v>
      </c>
      <c r="K250" s="4">
        <v>0</v>
      </c>
      <c r="L250" s="5">
        <v>41826</v>
      </c>
      <c r="M250" s="4" t="s">
        <v>47</v>
      </c>
      <c r="N250" s="3" t="s">
        <v>998</v>
      </c>
      <c r="O250" s="7" t="s">
        <v>1787</v>
      </c>
      <c r="S250" s="9" t="str">
        <f t="shared" si="64"/>
        <v>男</v>
      </c>
      <c r="U250" s="28"/>
      <c r="V250" s="27"/>
      <c r="W250" s="27"/>
      <c r="X250" s="27"/>
      <c r="Y250" s="9" t="str">
        <f t="shared" si="61"/>
        <v>男</v>
      </c>
      <c r="Z250" s="9" t="str">
        <f t="shared" si="62"/>
        <v/>
      </c>
      <c r="AB250" s="31" t="str">
        <f t="shared" si="63"/>
        <v/>
      </c>
    </row>
    <row r="251" spans="1:28">
      <c r="A251" s="13"/>
      <c r="B251" s="14" t="s">
        <v>23</v>
      </c>
      <c r="C251" s="3" t="s">
        <v>1239</v>
      </c>
      <c r="D251" s="3" t="s">
        <v>1788</v>
      </c>
      <c r="E251" s="3" t="s">
        <v>1789</v>
      </c>
      <c r="F251" s="3">
        <v>1</v>
      </c>
      <c r="G251" s="3" t="s">
        <v>36</v>
      </c>
      <c r="H251" s="7" t="s">
        <v>1790</v>
      </c>
      <c r="I251" s="4" t="s">
        <v>38</v>
      </c>
      <c r="J251" s="4">
        <v>1790</v>
      </c>
      <c r="K251" s="4">
        <v>1790</v>
      </c>
      <c r="L251" s="5">
        <v>41826</v>
      </c>
      <c r="M251" s="4" t="s">
        <v>47</v>
      </c>
      <c r="N251" s="3" t="s">
        <v>92</v>
      </c>
      <c r="O251" s="7" t="s">
        <v>1791</v>
      </c>
      <c r="S251" s="9" t="str">
        <f t="shared" si="64"/>
        <v>女</v>
      </c>
      <c r="U251" s="28"/>
      <c r="V251" s="27"/>
      <c r="W251" s="27"/>
      <c r="X251" s="27"/>
      <c r="Y251" s="9" t="str">
        <f t="shared" si="61"/>
        <v>女</v>
      </c>
      <c r="Z251" s="9" t="str">
        <f t="shared" si="62"/>
        <v/>
      </c>
      <c r="AB251" s="31" t="str">
        <f t="shared" si="63"/>
        <v/>
      </c>
    </row>
    <row r="252" spans="1:28">
      <c r="A252" s="13"/>
      <c r="B252" s="14" t="s">
        <v>23</v>
      </c>
      <c r="C252" s="3" t="s">
        <v>1239</v>
      </c>
      <c r="D252" s="3" t="s">
        <v>371</v>
      </c>
      <c r="E252" s="3" t="s">
        <v>1792</v>
      </c>
      <c r="F252" s="3">
        <v>1</v>
      </c>
      <c r="G252" s="3" t="s">
        <v>36</v>
      </c>
      <c r="H252" s="7" t="s">
        <v>1793</v>
      </c>
      <c r="I252" s="4" t="s">
        <v>26</v>
      </c>
      <c r="J252" s="4">
        <v>500</v>
      </c>
      <c r="K252" s="4">
        <v>3080</v>
      </c>
      <c r="L252" s="5">
        <v>41826</v>
      </c>
      <c r="M252" s="4" t="s">
        <v>371</v>
      </c>
      <c r="N252" s="3" t="s">
        <v>915</v>
      </c>
      <c r="O252" s="7" t="s">
        <v>1794</v>
      </c>
      <c r="S252" s="9" t="str">
        <f t="shared" si="64"/>
        <v>女</v>
      </c>
      <c r="U252" s="28"/>
      <c r="V252" s="27"/>
      <c r="W252" s="27"/>
      <c r="X252" s="27"/>
      <c r="Y252" s="9" t="str">
        <f t="shared" si="61"/>
        <v>女</v>
      </c>
      <c r="Z252" s="9" t="str">
        <f t="shared" si="62"/>
        <v/>
      </c>
      <c r="AB252" s="31" t="str">
        <f t="shared" si="63"/>
        <v/>
      </c>
    </row>
    <row r="253" spans="1:28">
      <c r="A253" s="13"/>
      <c r="B253" s="14" t="s">
        <v>23</v>
      </c>
      <c r="C253" s="3" t="s">
        <v>1239</v>
      </c>
      <c r="D253" s="3" t="s">
        <v>371</v>
      </c>
      <c r="E253" s="3" t="s">
        <v>1795</v>
      </c>
      <c r="F253" s="3">
        <v>1</v>
      </c>
      <c r="G253" s="3" t="s">
        <v>36</v>
      </c>
      <c r="H253" s="7" t="s">
        <v>1793</v>
      </c>
      <c r="I253" s="4" t="s">
        <v>26</v>
      </c>
      <c r="J253" s="4">
        <v>500</v>
      </c>
      <c r="K253" s="4">
        <v>3080</v>
      </c>
      <c r="L253" s="5">
        <v>41826</v>
      </c>
      <c r="M253" s="4" t="s">
        <v>371</v>
      </c>
      <c r="N253" s="3" t="s">
        <v>915</v>
      </c>
      <c r="O253" s="7" t="s">
        <v>1796</v>
      </c>
      <c r="S253" s="9" t="str">
        <f t="shared" si="64"/>
        <v>女</v>
      </c>
      <c r="U253" s="28"/>
      <c r="V253" s="27"/>
      <c r="W253" s="27"/>
      <c r="X253" s="27"/>
      <c r="Y253" s="9" t="str">
        <f t="shared" si="61"/>
        <v>女</v>
      </c>
      <c r="Z253" s="9" t="str">
        <f t="shared" si="62"/>
        <v/>
      </c>
      <c r="AB253" s="31" t="str">
        <f t="shared" si="63"/>
        <v/>
      </c>
    </row>
    <row r="254" spans="1:28">
      <c r="A254" s="13"/>
      <c r="B254" s="14" t="s">
        <v>23</v>
      </c>
      <c r="C254" s="3" t="s">
        <v>1437</v>
      </c>
      <c r="D254" s="3" t="s">
        <v>1797</v>
      </c>
      <c r="E254" s="3" t="s">
        <v>1798</v>
      </c>
      <c r="F254" s="3">
        <v>1</v>
      </c>
      <c r="G254" s="3">
        <v>1</v>
      </c>
      <c r="H254" s="7" t="s">
        <v>1799</v>
      </c>
      <c r="I254" s="4" t="s">
        <v>78</v>
      </c>
      <c r="J254" s="4">
        <v>1790</v>
      </c>
      <c r="K254" s="4">
        <v>1790</v>
      </c>
      <c r="L254" s="5">
        <v>41826</v>
      </c>
      <c r="M254" s="4" t="s">
        <v>47</v>
      </c>
      <c r="N254" s="3" t="s">
        <v>28</v>
      </c>
      <c r="O254" s="7" t="s">
        <v>1800</v>
      </c>
      <c r="S254" s="9" t="str">
        <f t="shared" si="64"/>
        <v>女</v>
      </c>
      <c r="U254" s="28"/>
      <c r="V254" s="27"/>
      <c r="W254" s="27"/>
      <c r="X254" s="27"/>
      <c r="Y254" s="9" t="str">
        <f t="shared" si="61"/>
        <v>女</v>
      </c>
      <c r="Z254" s="9" t="str">
        <f t="shared" si="62"/>
        <v/>
      </c>
      <c r="AB254" s="31" t="str">
        <f t="shared" si="63"/>
        <v/>
      </c>
    </row>
    <row r="255" spans="1:28">
      <c r="A255" s="13"/>
      <c r="B255" s="14" t="s">
        <v>23</v>
      </c>
      <c r="C255" s="3" t="s">
        <v>1437</v>
      </c>
      <c r="D255" s="3" t="s">
        <v>1797</v>
      </c>
      <c r="E255" s="3" t="s">
        <v>1801</v>
      </c>
      <c r="F255" s="3">
        <v>1</v>
      </c>
      <c r="G255" s="3">
        <v>0</v>
      </c>
      <c r="H255" s="7" t="s">
        <v>1799</v>
      </c>
      <c r="I255" s="4" t="s">
        <v>78</v>
      </c>
      <c r="J255" s="4">
        <v>1790</v>
      </c>
      <c r="K255" s="4">
        <v>1790</v>
      </c>
      <c r="L255" s="5">
        <v>41826</v>
      </c>
      <c r="M255" s="4" t="s">
        <v>47</v>
      </c>
      <c r="N255" s="3" t="s">
        <v>28</v>
      </c>
      <c r="O255" s="7" t="s">
        <v>1802</v>
      </c>
      <c r="S255" s="9" t="str">
        <f t="shared" si="64"/>
        <v>女</v>
      </c>
      <c r="U255" s="28"/>
      <c r="V255" s="27"/>
      <c r="W255" s="27"/>
      <c r="X255" s="27"/>
      <c r="Y255" s="9" t="str">
        <f t="shared" si="61"/>
        <v>女</v>
      </c>
      <c r="Z255" s="9" t="str">
        <f t="shared" si="62"/>
        <v/>
      </c>
      <c r="AB255" s="31" t="str">
        <f t="shared" si="63"/>
        <v/>
      </c>
    </row>
    <row r="256" spans="1:28">
      <c r="A256" s="13"/>
      <c r="B256" s="14" t="s">
        <v>23</v>
      </c>
      <c r="C256" s="3" t="s">
        <v>1437</v>
      </c>
      <c r="D256" s="3" t="s">
        <v>1803</v>
      </c>
      <c r="E256" s="3" t="s">
        <v>1804</v>
      </c>
      <c r="F256" s="3">
        <v>1</v>
      </c>
      <c r="G256" s="3">
        <v>1</v>
      </c>
      <c r="H256" s="7" t="s">
        <v>1805</v>
      </c>
      <c r="I256" s="4" t="s">
        <v>78</v>
      </c>
      <c r="J256" s="4">
        <v>1790</v>
      </c>
      <c r="K256" s="4">
        <v>1790</v>
      </c>
      <c r="L256" s="5">
        <v>41826</v>
      </c>
      <c r="M256" s="4" t="s">
        <v>47</v>
      </c>
      <c r="N256" s="3" t="s">
        <v>198</v>
      </c>
      <c r="O256" s="7" t="s">
        <v>1806</v>
      </c>
      <c r="S256" s="9" t="str">
        <f t="shared" si="64"/>
        <v>女</v>
      </c>
      <c r="U256" s="28"/>
      <c r="V256" s="27"/>
      <c r="W256" s="27"/>
      <c r="X256" s="27"/>
      <c r="Y256" s="9" t="str">
        <f t="shared" si="61"/>
        <v>女</v>
      </c>
      <c r="Z256" s="9" t="str">
        <f t="shared" si="62"/>
        <v/>
      </c>
      <c r="AB256" s="31" t="str">
        <f t="shared" si="63"/>
        <v/>
      </c>
    </row>
    <row r="257" spans="1:28">
      <c r="A257" s="13"/>
      <c r="B257" s="14" t="s">
        <v>23</v>
      </c>
      <c r="C257" s="3" t="s">
        <v>1437</v>
      </c>
      <c r="D257" s="3" t="s">
        <v>1803</v>
      </c>
      <c r="E257" s="3" t="s">
        <v>1807</v>
      </c>
      <c r="F257" s="3">
        <v>1</v>
      </c>
      <c r="G257" s="3">
        <v>0</v>
      </c>
      <c r="H257" s="7" t="s">
        <v>1805</v>
      </c>
      <c r="I257" s="4" t="s">
        <v>78</v>
      </c>
      <c r="J257" s="4">
        <v>1790</v>
      </c>
      <c r="K257" s="4">
        <v>1790</v>
      </c>
      <c r="L257" s="5">
        <v>41826</v>
      </c>
      <c r="M257" s="4" t="s">
        <v>47</v>
      </c>
      <c r="N257" s="3" t="s">
        <v>198</v>
      </c>
      <c r="O257" s="7" t="s">
        <v>1808</v>
      </c>
      <c r="S257" s="9" t="str">
        <f t="shared" si="64"/>
        <v>女</v>
      </c>
      <c r="U257" s="28"/>
      <c r="V257" s="27"/>
      <c r="W257" s="27"/>
      <c r="X257" s="27"/>
      <c r="Y257" s="9" t="str">
        <f t="shared" si="61"/>
        <v>女</v>
      </c>
      <c r="Z257" s="9" t="str">
        <f t="shared" si="62"/>
        <v/>
      </c>
      <c r="AB257" s="31" t="str">
        <f t="shared" si="63"/>
        <v/>
      </c>
    </row>
    <row r="258" spans="1:28">
      <c r="A258" s="13"/>
      <c r="B258" s="14" t="s">
        <v>23</v>
      </c>
      <c r="C258" s="3" t="s">
        <v>1239</v>
      </c>
      <c r="D258" s="3" t="s">
        <v>1809</v>
      </c>
      <c r="E258" s="3" t="s">
        <v>1810</v>
      </c>
      <c r="F258" s="3">
        <v>1</v>
      </c>
      <c r="G258" s="3" t="s">
        <v>36</v>
      </c>
      <c r="H258" s="7" t="s">
        <v>1811</v>
      </c>
      <c r="I258" s="4" t="s">
        <v>38</v>
      </c>
      <c r="J258" s="4">
        <v>1790</v>
      </c>
      <c r="K258" s="4">
        <v>1790</v>
      </c>
      <c r="L258" s="5">
        <v>41826</v>
      </c>
      <c r="M258" s="4" t="s">
        <v>47</v>
      </c>
      <c r="N258" s="3" t="s">
        <v>300</v>
      </c>
      <c r="O258" s="7" t="s">
        <v>1812</v>
      </c>
      <c r="S258" s="9" t="str">
        <f t="shared" si="64"/>
        <v>女</v>
      </c>
      <c r="U258" s="28"/>
      <c r="V258" s="27"/>
      <c r="W258" s="27"/>
      <c r="X258" s="27"/>
      <c r="Y258" s="9" t="str">
        <f t="shared" si="61"/>
        <v>女</v>
      </c>
      <c r="Z258" s="9" t="str">
        <f t="shared" si="62"/>
        <v/>
      </c>
      <c r="AB258" s="31" t="str">
        <f t="shared" si="63"/>
        <v/>
      </c>
    </row>
    <row r="259" spans="1:28">
      <c r="A259" s="13"/>
      <c r="B259" s="14" t="s">
        <v>23</v>
      </c>
      <c r="C259" s="3" t="s">
        <v>1813</v>
      </c>
      <c r="D259" s="3" t="s">
        <v>1814</v>
      </c>
      <c r="E259" s="3" t="s">
        <v>1815</v>
      </c>
      <c r="F259" s="3">
        <v>1</v>
      </c>
      <c r="G259" s="3">
        <v>1</v>
      </c>
      <c r="H259" s="7" t="s">
        <v>1816</v>
      </c>
      <c r="I259" s="4" t="s">
        <v>38</v>
      </c>
      <c r="J259" s="4">
        <v>1790</v>
      </c>
      <c r="K259" s="4">
        <v>1790</v>
      </c>
      <c r="L259" s="5">
        <v>41826</v>
      </c>
      <c r="M259" s="4" t="s">
        <v>47</v>
      </c>
      <c r="N259" s="3" t="s">
        <v>40</v>
      </c>
      <c r="O259" s="7" t="s">
        <v>1817</v>
      </c>
      <c r="S259" s="9" t="str">
        <f t="shared" si="64"/>
        <v>男</v>
      </c>
      <c r="U259" s="28"/>
      <c r="V259" s="27"/>
      <c r="W259" s="27"/>
      <c r="X259" s="27"/>
      <c r="Y259" s="9" t="str">
        <f t="shared" ref="Y259:Y266" si="65">IF(AND(AB259="",C259&lt;&gt;""),IF(OR(LEN(O259)=15,LEN(O259)=18),IF(LEN(O259)=15,IF(MOD(VALUE(RIGHT(O259,3)),2)=0,"女","男"),IF(LEN(O259)=18,IF(MOD(VALUE(MID(O259,15,3)),2)=0,"女","男"))),IF(AND(O259="",U259=""),"??",U259)),"")</f>
        <v>男</v>
      </c>
      <c r="Z259" s="9" t="str">
        <f t="shared" ref="Z259:Z266" si="66">IF(AND(COUNTIF(AB:AB,AB:AB)=1,X259=""),IF(OR(LEN(O259)=15,LEN(O259)=18),IF(LEN(O259)=15,IF(MOD(VALUE(RIGHT(O259,3)),2)=0,"女","男"),IF(LEN(O259)=18,IF(MOD(VALUE(MID(O259,15,3)),2)=0,"女","男"))),IF(AND(O259="",U259=""),"??",U259)),"")</f>
        <v/>
      </c>
      <c r="AB259" s="31" t="str">
        <f t="shared" ref="AB259:AB266" si="67">IF(V259&lt;&gt;"",C259&amp;V259,"")</f>
        <v/>
      </c>
    </row>
    <row r="260" spans="1:28">
      <c r="A260" s="13"/>
      <c r="B260" s="14" t="s">
        <v>23</v>
      </c>
      <c r="C260" s="3" t="s">
        <v>1813</v>
      </c>
      <c r="D260" s="3" t="s">
        <v>1814</v>
      </c>
      <c r="E260" s="3" t="s">
        <v>1818</v>
      </c>
      <c r="F260" s="3">
        <v>1</v>
      </c>
      <c r="G260" s="3">
        <v>0</v>
      </c>
      <c r="H260" s="7" t="s">
        <v>1816</v>
      </c>
      <c r="I260" s="4" t="s">
        <v>38</v>
      </c>
      <c r="J260" s="4">
        <v>1790</v>
      </c>
      <c r="K260" s="4">
        <v>1790</v>
      </c>
      <c r="L260" s="5">
        <v>41826</v>
      </c>
      <c r="M260" s="4" t="s">
        <v>47</v>
      </c>
      <c r="N260" s="3" t="s">
        <v>40</v>
      </c>
      <c r="O260" s="7" t="s">
        <v>1819</v>
      </c>
      <c r="S260" s="9" t="str">
        <f t="shared" ref="S260:S267" si="68">IF(O260&lt;&gt;"",IF(OR(LEN(O260)=15,LEN(O260)=18),IF(LEN(O260)=15,IF(MOD(VALUE(RIGHT(O260,3)),2)=0,"女","男"),IF(LEN(O260)=18,IF(MOD(VALUE(MID(O260,15,3)),2)=0,"女","男"))),"??"),"")</f>
        <v>女</v>
      </c>
      <c r="U260" s="28"/>
      <c r="V260" s="27"/>
      <c r="W260" s="27"/>
      <c r="X260" s="27"/>
      <c r="Y260" s="9" t="str">
        <f t="shared" si="65"/>
        <v>女</v>
      </c>
      <c r="Z260" s="9" t="str">
        <f t="shared" si="66"/>
        <v/>
      </c>
      <c r="AB260" s="31" t="str">
        <f t="shared" si="67"/>
        <v/>
      </c>
    </row>
    <row r="261" spans="1:28">
      <c r="A261" s="13"/>
      <c r="B261" s="14" t="s">
        <v>23</v>
      </c>
      <c r="C261" s="3" t="s">
        <v>1239</v>
      </c>
      <c r="D261" s="3" t="s">
        <v>1820</v>
      </c>
      <c r="E261" s="3" t="s">
        <v>1821</v>
      </c>
      <c r="F261" s="3">
        <v>1</v>
      </c>
      <c r="G261" s="3" t="s">
        <v>36</v>
      </c>
      <c r="H261" s="7" t="s">
        <v>1822</v>
      </c>
      <c r="I261" s="4" t="s">
        <v>78</v>
      </c>
      <c r="J261" s="4">
        <v>1790</v>
      </c>
      <c r="K261" s="4">
        <v>1790</v>
      </c>
      <c r="L261" s="5">
        <v>41827</v>
      </c>
      <c r="M261" s="4" t="s">
        <v>79</v>
      </c>
      <c r="N261" s="3" t="s">
        <v>645</v>
      </c>
      <c r="O261" s="7" t="s">
        <v>1823</v>
      </c>
      <c r="S261" s="9" t="str">
        <f t="shared" si="68"/>
        <v>女</v>
      </c>
      <c r="U261" s="28"/>
      <c r="V261" s="27"/>
      <c r="W261" s="27"/>
      <c r="X261" s="27"/>
      <c r="Y261" s="9" t="str">
        <f t="shared" si="65"/>
        <v>女</v>
      </c>
      <c r="Z261" s="9" t="str">
        <f t="shared" si="66"/>
        <v/>
      </c>
      <c r="AB261" s="31" t="str">
        <f t="shared" si="67"/>
        <v/>
      </c>
    </row>
    <row r="262" spans="1:28">
      <c r="A262" s="13"/>
      <c r="B262" s="14" t="s">
        <v>23</v>
      </c>
      <c r="C262" s="3" t="s">
        <v>1471</v>
      </c>
      <c r="D262" s="3" t="s">
        <v>1824</v>
      </c>
      <c r="E262" s="3" t="s">
        <v>1825</v>
      </c>
      <c r="F262" s="3">
        <v>1</v>
      </c>
      <c r="G262" s="3" t="s">
        <v>110</v>
      </c>
      <c r="H262" s="7" t="s">
        <v>1826</v>
      </c>
      <c r="I262" s="4" t="s">
        <v>38</v>
      </c>
      <c r="J262" s="4">
        <v>3580</v>
      </c>
      <c r="K262" s="4">
        <v>0</v>
      </c>
      <c r="L262" s="5">
        <v>41826</v>
      </c>
      <c r="M262" s="4" t="s">
        <v>47</v>
      </c>
      <c r="N262" s="3" t="s">
        <v>1143</v>
      </c>
      <c r="O262" s="7" t="s">
        <v>1827</v>
      </c>
      <c r="P262" s="3" t="s">
        <v>1828</v>
      </c>
      <c r="S262" s="9" t="str">
        <f t="shared" si="68"/>
        <v>男</v>
      </c>
      <c r="U262" s="28"/>
      <c r="V262" s="27"/>
      <c r="W262" s="27"/>
      <c r="X262" s="27"/>
      <c r="Y262" s="9" t="str">
        <f t="shared" si="65"/>
        <v>男</v>
      </c>
      <c r="Z262" s="9" t="str">
        <f t="shared" si="66"/>
        <v/>
      </c>
      <c r="AB262" s="31" t="str">
        <f t="shared" si="67"/>
        <v/>
      </c>
    </row>
    <row r="263" spans="1:28">
      <c r="A263" s="13"/>
      <c r="B263" s="14" t="s">
        <v>23</v>
      </c>
      <c r="C263" s="3" t="s">
        <v>1564</v>
      </c>
      <c r="D263" s="3" t="s">
        <v>532</v>
      </c>
      <c r="E263" s="3" t="s">
        <v>533</v>
      </c>
      <c r="F263" s="3">
        <v>1</v>
      </c>
      <c r="G263" s="3" t="s">
        <v>376</v>
      </c>
      <c r="H263" s="7" t="s">
        <v>534</v>
      </c>
      <c r="I263" s="4" t="s">
        <v>38</v>
      </c>
      <c r="J263" s="4">
        <v>1790</v>
      </c>
      <c r="K263" s="4">
        <v>1790</v>
      </c>
      <c r="L263" s="5">
        <v>41827</v>
      </c>
      <c r="M263" s="4" t="s">
        <v>47</v>
      </c>
      <c r="N263" s="3" t="s">
        <v>64</v>
      </c>
      <c r="O263" s="7" t="s">
        <v>535</v>
      </c>
      <c r="P263" s="3" t="s">
        <v>1829</v>
      </c>
      <c r="S263" s="9" t="str">
        <f t="shared" si="68"/>
        <v>女</v>
      </c>
      <c r="U263" s="28"/>
      <c r="V263" s="27"/>
      <c r="W263" s="27"/>
      <c r="X263" s="27"/>
      <c r="Y263" s="9" t="str">
        <f t="shared" si="65"/>
        <v>女</v>
      </c>
      <c r="Z263" s="9" t="str">
        <f t="shared" si="66"/>
        <v/>
      </c>
      <c r="AB263" s="31" t="str">
        <f t="shared" si="67"/>
        <v/>
      </c>
    </row>
    <row r="264" spans="1:28">
      <c r="A264" s="13"/>
      <c r="B264" s="14" t="s">
        <v>23</v>
      </c>
      <c r="C264" s="3" t="s">
        <v>1564</v>
      </c>
      <c r="D264" s="3" t="s">
        <v>532</v>
      </c>
      <c r="E264" s="3" t="s">
        <v>536</v>
      </c>
      <c r="F264" s="3">
        <v>1</v>
      </c>
      <c r="G264" s="3" t="s">
        <v>374</v>
      </c>
      <c r="H264" s="7" t="s">
        <v>534</v>
      </c>
      <c r="I264" s="4" t="s">
        <v>38</v>
      </c>
      <c r="J264" s="4">
        <v>1790</v>
      </c>
      <c r="K264" s="4">
        <v>1790</v>
      </c>
      <c r="L264" s="5">
        <v>41827</v>
      </c>
      <c r="M264" s="4" t="s">
        <v>47</v>
      </c>
      <c r="N264" s="3" t="s">
        <v>64</v>
      </c>
      <c r="O264" s="7" t="s">
        <v>537</v>
      </c>
      <c r="S264" s="9" t="str">
        <f t="shared" si="68"/>
        <v>男</v>
      </c>
      <c r="U264" s="28"/>
      <c r="V264" s="27"/>
      <c r="W264" s="27"/>
      <c r="X264" s="27"/>
      <c r="Y264" s="9" t="str">
        <f t="shared" si="65"/>
        <v>男</v>
      </c>
      <c r="Z264" s="9" t="str">
        <f t="shared" si="66"/>
        <v/>
      </c>
      <c r="AB264" s="31" t="str">
        <f t="shared" si="67"/>
        <v/>
      </c>
    </row>
    <row r="265" spans="1:28">
      <c r="A265" s="13"/>
      <c r="B265" s="14" t="s">
        <v>23</v>
      </c>
      <c r="C265" s="3" t="s">
        <v>1564</v>
      </c>
      <c r="D265" s="3" t="s">
        <v>532</v>
      </c>
      <c r="E265" s="3" t="s">
        <v>538</v>
      </c>
      <c r="F265" s="3">
        <v>1</v>
      </c>
      <c r="G265" s="3" t="s">
        <v>58</v>
      </c>
      <c r="H265" s="7" t="s">
        <v>534</v>
      </c>
      <c r="I265" s="4" t="s">
        <v>38</v>
      </c>
      <c r="J265" s="4">
        <v>900</v>
      </c>
      <c r="K265" s="4">
        <v>900</v>
      </c>
      <c r="L265" s="5">
        <v>41827</v>
      </c>
      <c r="M265" s="4" t="s">
        <v>47</v>
      </c>
      <c r="N265" s="3" t="s">
        <v>64</v>
      </c>
      <c r="O265" s="7" t="s">
        <v>539</v>
      </c>
      <c r="S265" s="9" t="str">
        <f t="shared" si="68"/>
        <v>女</v>
      </c>
      <c r="U265" s="28"/>
      <c r="V265" s="27"/>
      <c r="W265" s="27"/>
      <c r="X265" s="27"/>
      <c r="Y265" s="9" t="str">
        <f t="shared" si="65"/>
        <v>女</v>
      </c>
      <c r="Z265" s="9" t="str">
        <f t="shared" si="66"/>
        <v/>
      </c>
      <c r="AB265" s="31" t="str">
        <f t="shared" si="67"/>
        <v/>
      </c>
    </row>
    <row r="266" spans="1:28">
      <c r="A266" s="13"/>
      <c r="B266" s="14" t="s">
        <v>23</v>
      </c>
      <c r="C266" s="3" t="s">
        <v>1471</v>
      </c>
      <c r="D266" s="3" t="s">
        <v>1830</v>
      </c>
      <c r="E266" s="3" t="s">
        <v>1831</v>
      </c>
      <c r="F266" s="3">
        <v>1</v>
      </c>
      <c r="G266" s="3" t="s">
        <v>110</v>
      </c>
      <c r="H266" s="7">
        <v>13397330198</v>
      </c>
      <c r="I266" s="4" t="s">
        <v>38</v>
      </c>
      <c r="J266" s="4">
        <v>1790</v>
      </c>
      <c r="K266" s="4">
        <v>1790</v>
      </c>
      <c r="L266" s="5">
        <v>41827</v>
      </c>
      <c r="M266" s="4" t="s">
        <v>47</v>
      </c>
      <c r="N266" s="3" t="s">
        <v>1143</v>
      </c>
      <c r="O266" s="7" t="s">
        <v>1832</v>
      </c>
      <c r="S266" s="9" t="str">
        <f t="shared" si="68"/>
        <v>男</v>
      </c>
      <c r="U266" s="28"/>
      <c r="V266" s="27"/>
      <c r="W266" s="27"/>
      <c r="X266" s="27"/>
      <c r="Y266" s="9" t="str">
        <f t="shared" si="65"/>
        <v>男</v>
      </c>
      <c r="Z266" s="9" t="str">
        <f t="shared" si="66"/>
        <v/>
      </c>
      <c r="AB266" s="31" t="str">
        <f t="shared" si="67"/>
        <v/>
      </c>
    </row>
    <row r="267" spans="1:28">
      <c r="A267" s="13"/>
      <c r="B267" s="14" t="s">
        <v>23</v>
      </c>
      <c r="C267" s="3" t="s">
        <v>1731</v>
      </c>
      <c r="D267" s="3" t="s">
        <v>1833</v>
      </c>
      <c r="E267" s="3" t="s">
        <v>1834</v>
      </c>
      <c r="F267" s="3">
        <v>1</v>
      </c>
      <c r="G267" s="3" t="s">
        <v>110</v>
      </c>
      <c r="H267" s="7" t="s">
        <v>1835</v>
      </c>
      <c r="I267" s="4" t="s">
        <v>38</v>
      </c>
      <c r="J267" s="4">
        <v>3580</v>
      </c>
      <c r="K267" s="4">
        <v>0</v>
      </c>
      <c r="L267" s="5">
        <v>41827</v>
      </c>
      <c r="M267" s="4" t="s">
        <v>47</v>
      </c>
      <c r="N267" s="3" t="s">
        <v>28</v>
      </c>
      <c r="O267" s="7" t="s">
        <v>1836</v>
      </c>
      <c r="S267" s="9" t="str">
        <f t="shared" si="68"/>
        <v>男</v>
      </c>
      <c r="U267" s="28"/>
      <c r="V267" s="27"/>
      <c r="W267" s="27"/>
      <c r="X267" s="27"/>
      <c r="Y267" s="9" t="str">
        <f t="shared" ref="Y267:Y291" si="69">IF(AND(AB267="",C267&lt;&gt;""),IF(OR(LEN(O267)=15,LEN(O267)=18),IF(LEN(O267)=15,IF(MOD(VALUE(RIGHT(O267,3)),2)=0,"女","男"),IF(LEN(O267)=18,IF(MOD(VALUE(MID(O267,15,3)),2)=0,"女","男"))),IF(AND(O267="",U267=""),"??",U267)),"")</f>
        <v>男</v>
      </c>
      <c r="Z267" s="9" t="str">
        <f t="shared" ref="Z267:Z291" si="70">IF(AND(COUNTIF(AB:AB,AB:AB)=1,X267=""),IF(OR(LEN(O267)=15,LEN(O267)=18),IF(LEN(O267)=15,IF(MOD(VALUE(RIGHT(O267,3)),2)=0,"女","男"),IF(LEN(O267)=18,IF(MOD(VALUE(MID(O267,15,3)),2)=0,"女","男"))),IF(AND(O267="",U267=""),"??",U267)),"")</f>
        <v/>
      </c>
      <c r="AB267" s="31" t="str">
        <f t="shared" ref="AB267:AB291" si="71">IF(V267&lt;&gt;"",C267&amp;V267,"")</f>
        <v/>
      </c>
    </row>
    <row r="268" spans="1:28">
      <c r="A268" s="13"/>
      <c r="B268" s="14" t="s">
        <v>23</v>
      </c>
      <c r="C268" s="3" t="s">
        <v>1401</v>
      </c>
      <c r="D268" s="3" t="s">
        <v>1837</v>
      </c>
      <c r="E268" s="3" t="s">
        <v>1838</v>
      </c>
      <c r="F268" s="3">
        <v>1</v>
      </c>
      <c r="G268" s="3">
        <v>1</v>
      </c>
      <c r="H268" s="7" t="s">
        <v>1839</v>
      </c>
      <c r="I268" s="4" t="s">
        <v>209</v>
      </c>
      <c r="J268" s="4">
        <v>2000</v>
      </c>
      <c r="K268" s="4">
        <v>1580</v>
      </c>
      <c r="L268" s="5">
        <v>41827</v>
      </c>
      <c r="M268" s="4" t="s">
        <v>47</v>
      </c>
      <c r="N268" s="3" t="s">
        <v>543</v>
      </c>
      <c r="O268" s="7" t="s">
        <v>1840</v>
      </c>
      <c r="S268" s="9" t="str">
        <f t="shared" ref="S268:S292" si="72">IF(O268&lt;&gt;"",IF(OR(LEN(O268)=15,LEN(O268)=18),IF(LEN(O268)=15,IF(MOD(VALUE(RIGHT(O268,3)),2)=0,"女","男"),IF(LEN(O268)=18,IF(MOD(VALUE(MID(O268,15,3)),2)=0,"女","男"))),"??"),"")</f>
        <v>女</v>
      </c>
      <c r="U268" s="28"/>
      <c r="V268" s="27"/>
      <c r="W268" s="27"/>
      <c r="X268" s="27"/>
      <c r="Y268" s="9" t="str">
        <f t="shared" si="69"/>
        <v>女</v>
      </c>
      <c r="Z268" s="9" t="str">
        <f t="shared" si="70"/>
        <v/>
      </c>
      <c r="AB268" s="31" t="str">
        <f t="shared" si="71"/>
        <v/>
      </c>
    </row>
    <row r="269" spans="1:28">
      <c r="A269" s="13"/>
      <c r="B269" s="14" t="s">
        <v>23</v>
      </c>
      <c r="C269" s="3" t="s">
        <v>1401</v>
      </c>
      <c r="D269" s="3" t="s">
        <v>1837</v>
      </c>
      <c r="E269" s="3" t="s">
        <v>1841</v>
      </c>
      <c r="F269" s="3">
        <v>1</v>
      </c>
      <c r="G269" s="3">
        <v>0</v>
      </c>
      <c r="H269" s="7" t="s">
        <v>1839</v>
      </c>
      <c r="I269" s="4" t="s">
        <v>209</v>
      </c>
      <c r="J269" s="4">
        <v>2000</v>
      </c>
      <c r="K269" s="4">
        <v>1580</v>
      </c>
      <c r="L269" s="5">
        <v>41827</v>
      </c>
      <c r="M269" s="4" t="s">
        <v>47</v>
      </c>
      <c r="N269" s="3" t="s">
        <v>543</v>
      </c>
      <c r="O269" s="7" t="s">
        <v>1842</v>
      </c>
      <c r="S269" s="9" t="str">
        <f t="shared" si="72"/>
        <v>男</v>
      </c>
      <c r="U269" s="28"/>
      <c r="V269" s="27"/>
      <c r="W269" s="27"/>
      <c r="X269" s="27"/>
      <c r="Y269" s="9" t="str">
        <f t="shared" si="69"/>
        <v>男</v>
      </c>
      <c r="Z269" s="9" t="str">
        <f t="shared" si="70"/>
        <v/>
      </c>
      <c r="AB269" s="31" t="str">
        <f t="shared" si="71"/>
        <v/>
      </c>
    </row>
    <row r="270" spans="1:28">
      <c r="A270" s="13"/>
      <c r="B270" s="14" t="s">
        <v>23</v>
      </c>
      <c r="C270" s="3" t="s">
        <v>1665</v>
      </c>
      <c r="D270" s="3" t="s">
        <v>876</v>
      </c>
      <c r="E270" s="3" t="s">
        <v>877</v>
      </c>
      <c r="F270" s="3">
        <v>1</v>
      </c>
      <c r="G270" s="3" t="s">
        <v>36</v>
      </c>
      <c r="H270" s="7" t="s">
        <v>878</v>
      </c>
      <c r="I270" s="4" t="s">
        <v>78</v>
      </c>
      <c r="J270" s="4">
        <v>1790</v>
      </c>
      <c r="K270" s="4">
        <v>1790</v>
      </c>
      <c r="L270" s="5">
        <v>41827</v>
      </c>
      <c r="M270" s="4" t="s">
        <v>47</v>
      </c>
      <c r="O270" s="7" t="s">
        <v>879</v>
      </c>
      <c r="S270" s="9" t="str">
        <f t="shared" si="72"/>
        <v>女</v>
      </c>
      <c r="U270" s="28"/>
      <c r="V270" s="27"/>
      <c r="W270" s="27"/>
      <c r="X270" s="27"/>
      <c r="Y270" s="9" t="str">
        <f t="shared" si="69"/>
        <v>女</v>
      </c>
      <c r="Z270" s="9" t="str">
        <f t="shared" si="70"/>
        <v/>
      </c>
      <c r="AB270" s="31" t="str">
        <f t="shared" si="71"/>
        <v/>
      </c>
    </row>
    <row r="271" spans="1:28">
      <c r="A271" s="13"/>
      <c r="B271" s="14" t="s">
        <v>23</v>
      </c>
      <c r="C271" s="3" t="s">
        <v>1813</v>
      </c>
      <c r="D271" s="3" t="s">
        <v>1843</v>
      </c>
      <c r="E271" s="3" t="s">
        <v>1844</v>
      </c>
      <c r="F271" s="3">
        <v>1</v>
      </c>
      <c r="G271" s="3">
        <v>1</v>
      </c>
      <c r="H271" s="7" t="s">
        <v>1845</v>
      </c>
      <c r="I271" s="4" t="s">
        <v>38</v>
      </c>
      <c r="J271" s="4">
        <v>1790</v>
      </c>
      <c r="K271" s="4">
        <v>1790</v>
      </c>
      <c r="L271" s="5">
        <v>41827</v>
      </c>
      <c r="M271" s="4" t="s">
        <v>47</v>
      </c>
      <c r="N271" s="3" t="s">
        <v>915</v>
      </c>
      <c r="O271" s="7" t="s">
        <v>1846</v>
      </c>
      <c r="S271" s="9" t="str">
        <f t="shared" si="72"/>
        <v>女</v>
      </c>
      <c r="U271" s="28"/>
      <c r="V271" s="27"/>
      <c r="W271" s="27"/>
      <c r="X271" s="27"/>
      <c r="Y271" s="9" t="str">
        <f t="shared" si="69"/>
        <v>女</v>
      </c>
      <c r="Z271" s="9" t="str">
        <f t="shared" si="70"/>
        <v/>
      </c>
      <c r="AB271" s="31" t="str">
        <f t="shared" si="71"/>
        <v/>
      </c>
    </row>
    <row r="272" spans="1:28">
      <c r="A272" s="13"/>
      <c r="B272" s="14" t="s">
        <v>23</v>
      </c>
      <c r="C272" s="3" t="s">
        <v>1813</v>
      </c>
      <c r="D272" s="3" t="s">
        <v>1843</v>
      </c>
      <c r="E272" s="3" t="s">
        <v>1847</v>
      </c>
      <c r="F272" s="3">
        <v>1</v>
      </c>
      <c r="G272" s="3">
        <v>0</v>
      </c>
      <c r="H272" s="7" t="s">
        <v>1845</v>
      </c>
      <c r="I272" s="4" t="s">
        <v>38</v>
      </c>
      <c r="J272" s="4">
        <v>1790</v>
      </c>
      <c r="K272" s="4">
        <v>1790</v>
      </c>
      <c r="L272" s="5">
        <v>41827</v>
      </c>
      <c r="M272" s="4" t="s">
        <v>47</v>
      </c>
      <c r="N272" s="3" t="s">
        <v>915</v>
      </c>
      <c r="O272" s="7" t="s">
        <v>1848</v>
      </c>
      <c r="S272" s="9" t="str">
        <f t="shared" si="72"/>
        <v>男</v>
      </c>
      <c r="U272" s="28"/>
      <c r="V272" s="27"/>
      <c r="W272" s="27"/>
      <c r="X272" s="27"/>
      <c r="Y272" s="9" t="str">
        <f t="shared" si="69"/>
        <v>男</v>
      </c>
      <c r="Z272" s="9" t="str">
        <f t="shared" si="70"/>
        <v/>
      </c>
      <c r="AB272" s="31" t="str">
        <f t="shared" si="71"/>
        <v/>
      </c>
    </row>
    <row r="273" spans="1:28">
      <c r="A273" s="13"/>
      <c r="B273" s="14" t="s">
        <v>23</v>
      </c>
      <c r="C273" s="3" t="s">
        <v>1813</v>
      </c>
      <c r="D273" s="3" t="s">
        <v>1849</v>
      </c>
      <c r="E273" s="3" t="s">
        <v>1850</v>
      </c>
      <c r="F273" s="3">
        <v>1</v>
      </c>
      <c r="G273" s="3" t="s">
        <v>110</v>
      </c>
      <c r="H273" s="7" t="s">
        <v>1851</v>
      </c>
      <c r="I273" s="4" t="s">
        <v>38</v>
      </c>
      <c r="J273" s="4">
        <v>1790</v>
      </c>
      <c r="K273" s="4">
        <v>1790</v>
      </c>
      <c r="L273" s="5">
        <v>41827</v>
      </c>
      <c r="M273" s="4" t="s">
        <v>39</v>
      </c>
      <c r="N273" s="3" t="s">
        <v>264</v>
      </c>
      <c r="O273" s="7" t="s">
        <v>1852</v>
      </c>
      <c r="S273" s="9" t="str">
        <f t="shared" si="72"/>
        <v>男</v>
      </c>
      <c r="U273" s="28"/>
      <c r="V273" s="27"/>
      <c r="W273" s="27"/>
      <c r="X273" s="27"/>
      <c r="Y273" s="9" t="str">
        <f t="shared" si="69"/>
        <v>男</v>
      </c>
      <c r="Z273" s="9" t="str">
        <f t="shared" si="70"/>
        <v/>
      </c>
      <c r="AB273" s="31" t="str">
        <f t="shared" si="71"/>
        <v/>
      </c>
    </row>
    <row r="274" spans="1:28">
      <c r="A274" s="13"/>
      <c r="B274" s="14" t="s">
        <v>23</v>
      </c>
      <c r="C274" s="3" t="s">
        <v>1731</v>
      </c>
      <c r="D274" s="3" t="s">
        <v>1853</v>
      </c>
      <c r="E274" s="3" t="s">
        <v>1854</v>
      </c>
      <c r="F274" s="3">
        <v>1</v>
      </c>
      <c r="G274" s="3">
        <v>5</v>
      </c>
      <c r="H274" s="7" t="s">
        <v>1855</v>
      </c>
      <c r="I274" s="4" t="s">
        <v>38</v>
      </c>
      <c r="J274" s="4">
        <v>1790</v>
      </c>
      <c r="K274" s="4">
        <v>1790</v>
      </c>
      <c r="L274" s="5">
        <v>41827</v>
      </c>
      <c r="M274" s="4" t="s">
        <v>47</v>
      </c>
      <c r="N274" s="3" t="s">
        <v>264</v>
      </c>
      <c r="O274" s="7" t="s">
        <v>1856</v>
      </c>
      <c r="P274" s="3" t="s">
        <v>1857</v>
      </c>
      <c r="S274" s="9" t="str">
        <f t="shared" si="72"/>
        <v>男</v>
      </c>
      <c r="U274" s="28"/>
      <c r="V274" s="27"/>
      <c r="W274" s="27"/>
      <c r="X274" s="27"/>
      <c r="Y274" s="9" t="str">
        <f t="shared" si="69"/>
        <v>男</v>
      </c>
      <c r="Z274" s="9" t="str">
        <f t="shared" si="70"/>
        <v/>
      </c>
      <c r="AB274" s="31" t="str">
        <f t="shared" si="71"/>
        <v/>
      </c>
    </row>
    <row r="275" spans="1:28">
      <c r="A275" s="13"/>
      <c r="B275" s="14" t="s">
        <v>23</v>
      </c>
      <c r="C275" s="3" t="s">
        <v>1731</v>
      </c>
      <c r="D275" s="3" t="s">
        <v>1853</v>
      </c>
      <c r="E275" s="3" t="s">
        <v>1858</v>
      </c>
      <c r="F275" s="3">
        <v>1</v>
      </c>
      <c r="G275" s="3">
        <v>0</v>
      </c>
      <c r="H275" s="7" t="s">
        <v>1855</v>
      </c>
      <c r="I275" s="4" t="s">
        <v>38</v>
      </c>
      <c r="J275" s="4">
        <v>1790</v>
      </c>
      <c r="K275" s="4">
        <v>1790</v>
      </c>
      <c r="L275" s="5">
        <v>41827</v>
      </c>
      <c r="M275" s="4" t="s">
        <v>47</v>
      </c>
      <c r="N275" s="3" t="s">
        <v>264</v>
      </c>
      <c r="O275" s="7" t="s">
        <v>1859</v>
      </c>
      <c r="P275" s="3" t="s">
        <v>1860</v>
      </c>
      <c r="S275" s="9" t="str">
        <f t="shared" si="72"/>
        <v>女</v>
      </c>
      <c r="U275" s="28"/>
      <c r="V275" s="27"/>
      <c r="W275" s="27"/>
      <c r="X275" s="27"/>
      <c r="Y275" s="9" t="str">
        <f t="shared" si="69"/>
        <v>女</v>
      </c>
      <c r="Z275" s="9" t="str">
        <f t="shared" si="70"/>
        <v/>
      </c>
      <c r="AB275" s="31" t="str">
        <f t="shared" si="71"/>
        <v/>
      </c>
    </row>
    <row r="276" spans="1:28">
      <c r="A276" s="13"/>
      <c r="B276" s="14" t="s">
        <v>23</v>
      </c>
      <c r="C276" s="3" t="s">
        <v>1731</v>
      </c>
      <c r="D276" s="3" t="s">
        <v>1853</v>
      </c>
      <c r="E276" s="3" t="s">
        <v>1861</v>
      </c>
      <c r="F276" s="3">
        <v>1</v>
      </c>
      <c r="G276" s="3">
        <v>0</v>
      </c>
      <c r="H276" s="7" t="s">
        <v>1855</v>
      </c>
      <c r="I276" s="4" t="s">
        <v>38</v>
      </c>
      <c r="J276" s="4">
        <v>1790</v>
      </c>
      <c r="K276" s="4">
        <v>1790</v>
      </c>
      <c r="L276" s="5">
        <v>41827</v>
      </c>
      <c r="M276" s="4" t="s">
        <v>47</v>
      </c>
      <c r="N276" s="3" t="s">
        <v>264</v>
      </c>
      <c r="O276" s="7" t="s">
        <v>1862</v>
      </c>
      <c r="S276" s="9" t="str">
        <f t="shared" si="72"/>
        <v>女</v>
      </c>
      <c r="U276" s="28"/>
      <c r="V276" s="27"/>
      <c r="W276" s="27"/>
      <c r="X276" s="27"/>
      <c r="Y276" s="9" t="str">
        <f t="shared" si="69"/>
        <v>女</v>
      </c>
      <c r="Z276" s="9" t="str">
        <f t="shared" si="70"/>
        <v/>
      </c>
      <c r="AB276" s="31" t="str">
        <f t="shared" si="71"/>
        <v/>
      </c>
    </row>
    <row r="277" spans="1:28">
      <c r="A277" s="13"/>
      <c r="B277" s="14" t="s">
        <v>23</v>
      </c>
      <c r="C277" s="3" t="s">
        <v>1731</v>
      </c>
      <c r="D277" s="3" t="s">
        <v>1853</v>
      </c>
      <c r="E277" s="3" t="s">
        <v>1863</v>
      </c>
      <c r="F277" s="3">
        <v>1</v>
      </c>
      <c r="G277" s="3">
        <v>0</v>
      </c>
      <c r="H277" s="7" t="s">
        <v>1855</v>
      </c>
      <c r="I277" s="4" t="s">
        <v>38</v>
      </c>
      <c r="J277" s="4">
        <v>1790</v>
      </c>
      <c r="K277" s="4">
        <v>1790</v>
      </c>
      <c r="L277" s="5">
        <v>41827</v>
      </c>
      <c r="M277" s="4" t="s">
        <v>47</v>
      </c>
      <c r="N277" s="3" t="s">
        <v>264</v>
      </c>
      <c r="O277" s="7" t="s">
        <v>1864</v>
      </c>
      <c r="S277" s="9" t="str">
        <f t="shared" si="72"/>
        <v>女</v>
      </c>
      <c r="U277" s="28"/>
      <c r="V277" s="27"/>
      <c r="W277" s="27"/>
      <c r="X277" s="27"/>
      <c r="Y277" s="9" t="str">
        <f t="shared" si="69"/>
        <v>女</v>
      </c>
      <c r="Z277" s="9" t="str">
        <f t="shared" si="70"/>
        <v/>
      </c>
      <c r="AB277" s="31" t="str">
        <f t="shared" si="71"/>
        <v/>
      </c>
    </row>
    <row r="278" spans="1:28">
      <c r="A278" s="13"/>
      <c r="B278" s="14" t="s">
        <v>23</v>
      </c>
      <c r="C278" s="3" t="s">
        <v>1731</v>
      </c>
      <c r="D278" s="3" t="s">
        <v>1853</v>
      </c>
      <c r="E278" s="3" t="s">
        <v>1865</v>
      </c>
      <c r="F278" s="3">
        <v>1</v>
      </c>
      <c r="G278" s="3">
        <v>0</v>
      </c>
      <c r="H278" s="7" t="s">
        <v>1855</v>
      </c>
      <c r="I278" s="4" t="s">
        <v>38</v>
      </c>
      <c r="J278" s="4">
        <v>1790</v>
      </c>
      <c r="K278" s="4">
        <v>1790</v>
      </c>
      <c r="L278" s="5">
        <v>41827</v>
      </c>
      <c r="M278" s="4" t="s">
        <v>47</v>
      </c>
      <c r="N278" s="3" t="s">
        <v>264</v>
      </c>
      <c r="O278" s="7" t="s">
        <v>1866</v>
      </c>
      <c r="S278" s="9" t="str">
        <f t="shared" si="72"/>
        <v>女</v>
      </c>
      <c r="U278" s="28"/>
      <c r="V278" s="27"/>
      <c r="W278" s="27"/>
      <c r="X278" s="27"/>
      <c r="Y278" s="9" t="str">
        <f t="shared" si="69"/>
        <v>女</v>
      </c>
      <c r="Z278" s="9" t="str">
        <f t="shared" si="70"/>
        <v/>
      </c>
      <c r="AB278" s="31" t="str">
        <f t="shared" si="71"/>
        <v/>
      </c>
    </row>
    <row r="279" spans="1:28">
      <c r="A279" s="13"/>
      <c r="B279" s="14" t="s">
        <v>23</v>
      </c>
      <c r="C279" s="3" t="s">
        <v>1731</v>
      </c>
      <c r="D279" s="3" t="s">
        <v>1853</v>
      </c>
      <c r="E279" s="3" t="s">
        <v>1867</v>
      </c>
      <c r="F279" s="3">
        <v>1</v>
      </c>
      <c r="G279" s="3">
        <v>0</v>
      </c>
      <c r="H279" s="7" t="s">
        <v>1855</v>
      </c>
      <c r="I279" s="4" t="s">
        <v>38</v>
      </c>
      <c r="J279" s="4">
        <v>1790</v>
      </c>
      <c r="K279" s="4">
        <v>1790</v>
      </c>
      <c r="L279" s="5">
        <v>41827</v>
      </c>
      <c r="M279" s="4" t="s">
        <v>47</v>
      </c>
      <c r="N279" s="3" t="s">
        <v>264</v>
      </c>
      <c r="O279" s="7" t="s">
        <v>1868</v>
      </c>
      <c r="S279" s="9" t="str">
        <f t="shared" si="72"/>
        <v>女</v>
      </c>
      <c r="U279" s="28"/>
      <c r="V279" s="27"/>
      <c r="W279" s="27"/>
      <c r="X279" s="27"/>
      <c r="Y279" s="9" t="str">
        <f t="shared" si="69"/>
        <v>女</v>
      </c>
      <c r="Z279" s="9" t="str">
        <f t="shared" si="70"/>
        <v/>
      </c>
      <c r="AB279" s="31" t="str">
        <f t="shared" si="71"/>
        <v/>
      </c>
    </row>
    <row r="280" spans="1:28">
      <c r="A280" s="13"/>
      <c r="B280" s="14" t="s">
        <v>23</v>
      </c>
      <c r="C280" s="3" t="s">
        <v>1731</v>
      </c>
      <c r="D280" s="3" t="s">
        <v>1853</v>
      </c>
      <c r="E280" s="3" t="s">
        <v>1869</v>
      </c>
      <c r="F280" s="3">
        <v>1</v>
      </c>
      <c r="G280" s="3">
        <v>0</v>
      </c>
      <c r="H280" s="7" t="s">
        <v>1855</v>
      </c>
      <c r="I280" s="4" t="s">
        <v>38</v>
      </c>
      <c r="J280" s="4">
        <v>1790</v>
      </c>
      <c r="K280" s="4">
        <v>1790</v>
      </c>
      <c r="L280" s="5">
        <v>41827</v>
      </c>
      <c r="M280" s="4" t="s">
        <v>47</v>
      </c>
      <c r="N280" s="3" t="s">
        <v>264</v>
      </c>
      <c r="O280" s="7" t="s">
        <v>1870</v>
      </c>
      <c r="S280" s="9" t="str">
        <f t="shared" si="72"/>
        <v>男</v>
      </c>
      <c r="U280" s="28"/>
      <c r="V280" s="27"/>
      <c r="W280" s="27"/>
      <c r="X280" s="27"/>
      <c r="Y280" s="9" t="str">
        <f t="shared" si="69"/>
        <v>男</v>
      </c>
      <c r="Z280" s="9" t="str">
        <f t="shared" si="70"/>
        <v/>
      </c>
      <c r="AB280" s="31" t="str">
        <f t="shared" si="71"/>
        <v/>
      </c>
    </row>
    <row r="281" spans="1:28">
      <c r="A281" s="13"/>
      <c r="B281" s="14" t="s">
        <v>23</v>
      </c>
      <c r="C281" s="3" t="s">
        <v>1731</v>
      </c>
      <c r="D281" s="3" t="s">
        <v>1853</v>
      </c>
      <c r="E281" s="3" t="s">
        <v>1871</v>
      </c>
      <c r="F281" s="3">
        <v>1</v>
      </c>
      <c r="G281" s="3">
        <v>0</v>
      </c>
      <c r="H281" s="7" t="s">
        <v>1855</v>
      </c>
      <c r="I281" s="4" t="s">
        <v>38</v>
      </c>
      <c r="J281" s="4">
        <v>1790</v>
      </c>
      <c r="K281" s="4">
        <v>1790</v>
      </c>
      <c r="L281" s="5">
        <v>41827</v>
      </c>
      <c r="M281" s="4" t="s">
        <v>47</v>
      </c>
      <c r="N281" s="3" t="s">
        <v>264</v>
      </c>
      <c r="O281" s="7" t="s">
        <v>1872</v>
      </c>
      <c r="S281" s="9" t="str">
        <f t="shared" si="72"/>
        <v>女</v>
      </c>
      <c r="U281" s="28"/>
      <c r="V281" s="27"/>
      <c r="W281" s="27"/>
      <c r="X281" s="27"/>
      <c r="Y281" s="9" t="str">
        <f t="shared" si="69"/>
        <v>女</v>
      </c>
      <c r="Z281" s="9" t="str">
        <f t="shared" si="70"/>
        <v/>
      </c>
      <c r="AB281" s="31" t="str">
        <f t="shared" si="71"/>
        <v/>
      </c>
    </row>
    <row r="282" spans="1:28">
      <c r="A282" s="13"/>
      <c r="B282" s="14" t="s">
        <v>23</v>
      </c>
      <c r="C282" s="3" t="s">
        <v>1731</v>
      </c>
      <c r="D282" s="3" t="s">
        <v>1853</v>
      </c>
      <c r="E282" s="3" t="s">
        <v>1873</v>
      </c>
      <c r="F282" s="3">
        <v>1</v>
      </c>
      <c r="G282" s="3" t="s">
        <v>58</v>
      </c>
      <c r="H282" s="7" t="s">
        <v>1855</v>
      </c>
      <c r="I282" s="4" t="s">
        <v>38</v>
      </c>
      <c r="J282" s="4">
        <v>900</v>
      </c>
      <c r="K282" s="4">
        <v>900</v>
      </c>
      <c r="L282" s="5">
        <v>41827</v>
      </c>
      <c r="M282" s="4" t="s">
        <v>47</v>
      </c>
      <c r="N282" s="3" t="s">
        <v>264</v>
      </c>
      <c r="O282" s="7" t="s">
        <v>1874</v>
      </c>
      <c r="S282" s="9" t="str">
        <f t="shared" si="72"/>
        <v>女</v>
      </c>
      <c r="U282" s="28"/>
      <c r="V282" s="27"/>
      <c r="W282" s="27"/>
      <c r="X282" s="27"/>
      <c r="Y282" s="9" t="str">
        <f t="shared" si="69"/>
        <v>女</v>
      </c>
      <c r="Z282" s="9" t="str">
        <f t="shared" si="70"/>
        <v/>
      </c>
      <c r="AB282" s="31" t="str">
        <f t="shared" si="71"/>
        <v/>
      </c>
    </row>
    <row r="283" spans="1:28">
      <c r="A283" s="13"/>
      <c r="B283" s="14" t="s">
        <v>23</v>
      </c>
      <c r="C283" s="3" t="s">
        <v>1731</v>
      </c>
      <c r="D283" s="3" t="s">
        <v>1853</v>
      </c>
      <c r="E283" s="3" t="s">
        <v>1875</v>
      </c>
      <c r="F283" s="3">
        <v>1</v>
      </c>
      <c r="G283" s="3" t="s">
        <v>58</v>
      </c>
      <c r="H283" s="7" t="s">
        <v>1855</v>
      </c>
      <c r="I283" s="4" t="s">
        <v>38</v>
      </c>
      <c r="J283" s="4">
        <v>900</v>
      </c>
      <c r="K283" s="4">
        <v>900</v>
      </c>
      <c r="L283" s="5">
        <v>41827</v>
      </c>
      <c r="M283" s="4" t="s">
        <v>47</v>
      </c>
      <c r="N283" s="3" t="s">
        <v>264</v>
      </c>
      <c r="O283" s="7" t="s">
        <v>1876</v>
      </c>
      <c r="S283" s="9" t="str">
        <f t="shared" si="72"/>
        <v>男</v>
      </c>
      <c r="U283" s="28"/>
      <c r="V283" s="27"/>
      <c r="W283" s="27"/>
      <c r="X283" s="27"/>
      <c r="Y283" s="9" t="str">
        <f t="shared" si="69"/>
        <v>男</v>
      </c>
      <c r="Z283" s="9" t="str">
        <f t="shared" si="70"/>
        <v/>
      </c>
      <c r="AB283" s="31" t="str">
        <f t="shared" si="71"/>
        <v/>
      </c>
    </row>
    <row r="284" spans="1:28">
      <c r="A284" s="13"/>
      <c r="B284" s="14" t="s">
        <v>23</v>
      </c>
      <c r="C284" s="3" t="s">
        <v>1731</v>
      </c>
      <c r="D284" s="3" t="s">
        <v>1853</v>
      </c>
      <c r="E284" s="3" t="s">
        <v>1877</v>
      </c>
      <c r="F284" s="3">
        <v>1</v>
      </c>
      <c r="G284" s="3">
        <v>0</v>
      </c>
      <c r="H284" s="7" t="s">
        <v>1855</v>
      </c>
      <c r="I284" s="4" t="s">
        <v>38</v>
      </c>
      <c r="J284" s="4">
        <v>1790</v>
      </c>
      <c r="K284" s="4">
        <v>1790</v>
      </c>
      <c r="L284" s="5">
        <v>41827</v>
      </c>
      <c r="M284" s="4" t="s">
        <v>47</v>
      </c>
      <c r="N284" s="3" t="s">
        <v>264</v>
      </c>
      <c r="O284" s="7" t="s">
        <v>1878</v>
      </c>
      <c r="S284" s="9" t="str">
        <f t="shared" si="72"/>
        <v>男</v>
      </c>
      <c r="U284" s="28"/>
      <c r="V284" s="27"/>
      <c r="W284" s="27"/>
      <c r="X284" s="27"/>
      <c r="Y284" s="9" t="str">
        <f t="shared" si="69"/>
        <v>男</v>
      </c>
      <c r="Z284" s="9" t="str">
        <f t="shared" si="70"/>
        <v/>
      </c>
      <c r="AB284" s="31" t="str">
        <f t="shared" si="71"/>
        <v/>
      </c>
    </row>
    <row r="285" spans="1:28">
      <c r="A285" s="13"/>
      <c r="B285" s="14" t="s">
        <v>23</v>
      </c>
      <c r="C285" s="3" t="s">
        <v>1731</v>
      </c>
      <c r="D285" s="3" t="s">
        <v>1853</v>
      </c>
      <c r="E285" s="3" t="s">
        <v>1879</v>
      </c>
      <c r="F285" s="3">
        <v>1</v>
      </c>
      <c r="G285" s="3" t="s">
        <v>376</v>
      </c>
      <c r="H285" s="7" t="s">
        <v>1855</v>
      </c>
      <c r="I285" s="4" t="s">
        <v>38</v>
      </c>
      <c r="J285" s="4">
        <v>1790</v>
      </c>
      <c r="K285" s="4">
        <v>1790</v>
      </c>
      <c r="L285" s="5">
        <v>41832</v>
      </c>
      <c r="M285" s="4" t="s">
        <v>47</v>
      </c>
      <c r="N285" s="3" t="s">
        <v>264</v>
      </c>
      <c r="O285" s="7" t="s">
        <v>1880</v>
      </c>
      <c r="S285" s="9" t="str">
        <f t="shared" si="72"/>
        <v>女</v>
      </c>
      <c r="U285" s="28"/>
      <c r="V285" s="27"/>
      <c r="W285" s="27"/>
      <c r="X285" s="27"/>
      <c r="Y285" s="9" t="str">
        <f t="shared" si="69"/>
        <v>女</v>
      </c>
      <c r="Z285" s="9" t="str">
        <f t="shared" si="70"/>
        <v/>
      </c>
      <c r="AB285" s="31" t="str">
        <f t="shared" si="71"/>
        <v/>
      </c>
    </row>
    <row r="286" spans="1:28">
      <c r="A286" s="13"/>
      <c r="B286" s="14" t="s">
        <v>23</v>
      </c>
      <c r="C286" s="3" t="s">
        <v>1731</v>
      </c>
      <c r="D286" s="3" t="s">
        <v>1853</v>
      </c>
      <c r="E286" s="3" t="s">
        <v>1881</v>
      </c>
      <c r="F286" s="3">
        <v>1</v>
      </c>
      <c r="G286" s="3" t="s">
        <v>58</v>
      </c>
      <c r="H286" s="7" t="s">
        <v>1855</v>
      </c>
      <c r="I286" s="4" t="s">
        <v>38</v>
      </c>
      <c r="J286" s="4">
        <v>900</v>
      </c>
      <c r="K286" s="4">
        <v>900</v>
      </c>
      <c r="L286" s="5">
        <v>41832</v>
      </c>
      <c r="M286" s="4" t="s">
        <v>47</v>
      </c>
      <c r="N286" s="3" t="s">
        <v>264</v>
      </c>
      <c r="O286" s="7" t="s">
        <v>1882</v>
      </c>
      <c r="S286" s="9" t="str">
        <f t="shared" si="72"/>
        <v>男</v>
      </c>
      <c r="U286" s="28"/>
      <c r="V286" s="27"/>
      <c r="W286" s="27"/>
      <c r="X286" s="27"/>
      <c r="Y286" s="9" t="str">
        <f t="shared" si="69"/>
        <v>男</v>
      </c>
      <c r="Z286" s="9" t="str">
        <f t="shared" si="70"/>
        <v/>
      </c>
      <c r="AB286" s="31" t="str">
        <f t="shared" si="71"/>
        <v/>
      </c>
    </row>
    <row r="287" spans="1:28">
      <c r="A287" s="13"/>
      <c r="B287" s="14" t="s">
        <v>23</v>
      </c>
      <c r="C287" s="15" t="s">
        <v>1731</v>
      </c>
      <c r="D287" s="3" t="s">
        <v>1853</v>
      </c>
      <c r="E287" s="16" t="s">
        <v>1883</v>
      </c>
      <c r="F287" s="3">
        <v>1</v>
      </c>
      <c r="G287" s="16">
        <v>0</v>
      </c>
      <c r="H287" s="7" t="s">
        <v>1855</v>
      </c>
      <c r="I287" s="4" t="s">
        <v>38</v>
      </c>
      <c r="J287" s="4">
        <v>1790</v>
      </c>
      <c r="K287" s="4">
        <v>1790</v>
      </c>
      <c r="L287" s="5">
        <v>41827</v>
      </c>
      <c r="M287" s="4" t="s">
        <v>47</v>
      </c>
      <c r="N287" s="16" t="s">
        <v>264</v>
      </c>
      <c r="O287" s="18" t="s">
        <v>1884</v>
      </c>
      <c r="S287" s="9" t="str">
        <f t="shared" si="72"/>
        <v>女</v>
      </c>
      <c r="U287" s="25"/>
      <c r="V287" s="26"/>
      <c r="W287" s="26"/>
      <c r="X287" s="26"/>
      <c r="Y287" s="9" t="str">
        <f t="shared" si="69"/>
        <v>女</v>
      </c>
      <c r="Z287" s="9" t="str">
        <f t="shared" si="70"/>
        <v/>
      </c>
      <c r="AB287" s="31" t="str">
        <f t="shared" si="71"/>
        <v/>
      </c>
    </row>
    <row r="288" spans="1:28">
      <c r="A288" s="13"/>
      <c r="B288" s="14" t="s">
        <v>23</v>
      </c>
      <c r="C288" s="15" t="s">
        <v>1520</v>
      </c>
      <c r="D288" s="3" t="s">
        <v>1885</v>
      </c>
      <c r="E288" s="16" t="s">
        <v>1886</v>
      </c>
      <c r="F288" s="3">
        <v>1</v>
      </c>
      <c r="G288" s="16">
        <v>1</v>
      </c>
      <c r="H288" s="7" t="s">
        <v>1887</v>
      </c>
      <c r="I288" s="4" t="s">
        <v>38</v>
      </c>
      <c r="J288" s="4">
        <v>3580</v>
      </c>
      <c r="K288" s="4">
        <v>0</v>
      </c>
      <c r="L288" s="5">
        <v>41827</v>
      </c>
      <c r="M288" s="4" t="s">
        <v>112</v>
      </c>
      <c r="N288" s="16" t="s">
        <v>290</v>
      </c>
      <c r="O288" s="18" t="s">
        <v>1888</v>
      </c>
      <c r="S288" s="9" t="str">
        <f t="shared" si="72"/>
        <v>女</v>
      </c>
      <c r="U288" s="25"/>
      <c r="V288" s="26"/>
      <c r="W288" s="26"/>
      <c r="X288" s="26"/>
      <c r="Y288" s="9" t="str">
        <f t="shared" si="69"/>
        <v>女</v>
      </c>
      <c r="Z288" s="9" t="str">
        <f t="shared" si="70"/>
        <v/>
      </c>
      <c r="AB288" s="31" t="str">
        <f t="shared" si="71"/>
        <v/>
      </c>
    </row>
    <row r="289" spans="1:28">
      <c r="A289" s="13"/>
      <c r="B289" s="14" t="s">
        <v>23</v>
      </c>
      <c r="C289" s="15" t="s">
        <v>1520</v>
      </c>
      <c r="D289" s="3" t="s">
        <v>1885</v>
      </c>
      <c r="E289" s="16" t="s">
        <v>1889</v>
      </c>
      <c r="F289" s="3">
        <v>1</v>
      </c>
      <c r="G289" s="16" t="s">
        <v>58</v>
      </c>
      <c r="H289" s="7" t="s">
        <v>1887</v>
      </c>
      <c r="I289" s="4" t="s">
        <v>38</v>
      </c>
      <c r="J289" s="4">
        <v>1800</v>
      </c>
      <c r="K289" s="4">
        <v>0</v>
      </c>
      <c r="L289" s="5">
        <v>41827</v>
      </c>
      <c r="M289" s="4" t="s">
        <v>112</v>
      </c>
      <c r="N289" s="16" t="s">
        <v>1215</v>
      </c>
      <c r="O289" s="18" t="s">
        <v>1890</v>
      </c>
      <c r="P289" s="3" t="s">
        <v>1891</v>
      </c>
      <c r="S289" s="9" t="str">
        <f t="shared" si="72"/>
        <v>??</v>
      </c>
      <c r="U289" s="25"/>
      <c r="V289" s="26"/>
      <c r="W289" s="26"/>
      <c r="X289" s="26"/>
      <c r="Y289" s="9">
        <f t="shared" si="69"/>
        <v>0</v>
      </c>
      <c r="Z289" s="9" t="str">
        <f t="shared" si="70"/>
        <v/>
      </c>
      <c r="AB289" s="31" t="str">
        <f t="shared" si="71"/>
        <v/>
      </c>
    </row>
    <row r="290" spans="1:28">
      <c r="A290" s="13"/>
      <c r="B290" s="14" t="s">
        <v>23</v>
      </c>
      <c r="C290" s="15" t="s">
        <v>1520</v>
      </c>
      <c r="D290" s="3" t="s">
        <v>1885</v>
      </c>
      <c r="E290" s="16" t="s">
        <v>1892</v>
      </c>
      <c r="F290" s="3">
        <v>1</v>
      </c>
      <c r="G290" s="16">
        <v>0</v>
      </c>
      <c r="H290" s="7" t="s">
        <v>1893</v>
      </c>
      <c r="I290" s="4" t="s">
        <v>38</v>
      </c>
      <c r="J290" s="4">
        <v>3580</v>
      </c>
      <c r="K290" s="4">
        <v>0</v>
      </c>
      <c r="L290" s="5">
        <v>41827</v>
      </c>
      <c r="M290" s="4" t="s">
        <v>112</v>
      </c>
      <c r="N290" s="16" t="s">
        <v>290</v>
      </c>
      <c r="O290" s="18" t="s">
        <v>1894</v>
      </c>
      <c r="S290" s="9" t="str">
        <f t="shared" si="72"/>
        <v>男</v>
      </c>
      <c r="U290" s="25"/>
      <c r="V290" s="26"/>
      <c r="W290" s="26"/>
      <c r="X290" s="26"/>
      <c r="Y290" s="9" t="str">
        <f t="shared" si="69"/>
        <v>男</v>
      </c>
      <c r="Z290" s="9" t="str">
        <f t="shared" si="70"/>
        <v/>
      </c>
      <c r="AB290" s="31" t="str">
        <f t="shared" si="71"/>
        <v/>
      </c>
    </row>
    <row r="291" spans="1:28">
      <c r="A291" s="13"/>
      <c r="B291" s="14" t="s">
        <v>23</v>
      </c>
      <c r="C291" s="15" t="s">
        <v>1813</v>
      </c>
      <c r="D291" s="3" t="s">
        <v>1895</v>
      </c>
      <c r="E291" s="16" t="s">
        <v>1896</v>
      </c>
      <c r="F291" s="3">
        <v>1</v>
      </c>
      <c r="G291" s="3">
        <v>1</v>
      </c>
      <c r="H291" s="7" t="s">
        <v>1897</v>
      </c>
      <c r="I291" s="4" t="s">
        <v>38</v>
      </c>
      <c r="J291" s="4">
        <v>1790</v>
      </c>
      <c r="K291" s="4">
        <v>1790</v>
      </c>
      <c r="L291" s="5">
        <v>41828</v>
      </c>
      <c r="M291" s="4" t="s">
        <v>47</v>
      </c>
      <c r="N291" s="16" t="s">
        <v>543</v>
      </c>
      <c r="O291" s="18" t="s">
        <v>1898</v>
      </c>
      <c r="S291" s="9" t="str">
        <f t="shared" si="72"/>
        <v>男</v>
      </c>
      <c r="U291" s="25"/>
      <c r="V291" s="27"/>
      <c r="W291" s="27" t="s">
        <v>1245</v>
      </c>
      <c r="X291" s="27"/>
      <c r="Y291" s="9" t="str">
        <f t="shared" si="69"/>
        <v>男</v>
      </c>
      <c r="Z291" s="9" t="str">
        <f t="shared" si="70"/>
        <v/>
      </c>
      <c r="AB291" s="31" t="str">
        <f t="shared" si="71"/>
        <v/>
      </c>
    </row>
    <row r="292" spans="1:28">
      <c r="A292" s="13"/>
      <c r="B292" s="14" t="s">
        <v>23</v>
      </c>
      <c r="C292" s="15" t="s">
        <v>1813</v>
      </c>
      <c r="D292" s="3" t="s">
        <v>1895</v>
      </c>
      <c r="E292" s="16" t="s">
        <v>1899</v>
      </c>
      <c r="F292" s="3">
        <v>1</v>
      </c>
      <c r="G292" s="3">
        <v>0</v>
      </c>
      <c r="H292" s="7" t="s">
        <v>1897</v>
      </c>
      <c r="I292" s="4" t="s">
        <v>38</v>
      </c>
      <c r="J292" s="4">
        <v>1790</v>
      </c>
      <c r="K292" s="4">
        <v>1790</v>
      </c>
      <c r="L292" s="5">
        <v>41828</v>
      </c>
      <c r="M292" s="4" t="s">
        <v>47</v>
      </c>
      <c r="N292" s="16" t="s">
        <v>543</v>
      </c>
      <c r="O292" s="18" t="s">
        <v>1900</v>
      </c>
      <c r="S292" s="9" t="str">
        <f t="shared" si="72"/>
        <v>女</v>
      </c>
      <c r="U292" s="25"/>
      <c r="V292" s="27"/>
      <c r="W292" s="27" t="s">
        <v>1245</v>
      </c>
      <c r="X292" s="27"/>
      <c r="Y292" s="9" t="str">
        <f t="shared" ref="Y292:Y298" si="73">IF(AND(AB292="",C292&lt;&gt;""),IF(OR(LEN(O292)=15,LEN(O292)=18),IF(LEN(O292)=15,IF(MOD(VALUE(RIGHT(O292,3)),2)=0,"女","男"),IF(LEN(O292)=18,IF(MOD(VALUE(MID(O292,15,3)),2)=0,"女","男"))),IF(AND(O292="",U292=""),"??",U292)),"")</f>
        <v>女</v>
      </c>
      <c r="Z292" s="9" t="str">
        <f t="shared" ref="Z292:Z298" si="74">IF(AND(COUNTIF(AB:AB,AB:AB)=1,X292=""),IF(OR(LEN(O292)=15,LEN(O292)=18),IF(LEN(O292)=15,IF(MOD(VALUE(RIGHT(O292,3)),2)=0,"女","男"),IF(LEN(O292)=18,IF(MOD(VALUE(MID(O292,15,3)),2)=0,"女","男"))),IF(AND(O292="",U292=""),"??",U292)),"")</f>
        <v/>
      </c>
      <c r="AB292" s="31" t="str">
        <f t="shared" ref="AB292:AB298" si="75">IF(V292&lt;&gt;"",C292&amp;V292,"")</f>
        <v/>
      </c>
    </row>
    <row r="293" spans="1:28">
      <c r="A293" s="13"/>
      <c r="B293" s="14" t="s">
        <v>23</v>
      </c>
      <c r="C293" s="15" t="s">
        <v>1813</v>
      </c>
      <c r="D293" s="3" t="s">
        <v>1895</v>
      </c>
      <c r="E293" s="3" t="s">
        <v>1901</v>
      </c>
      <c r="F293" s="3">
        <v>1</v>
      </c>
      <c r="G293" s="3" t="s">
        <v>58</v>
      </c>
      <c r="H293" s="7" t="s">
        <v>1897</v>
      </c>
      <c r="I293" s="4" t="s">
        <v>38</v>
      </c>
      <c r="J293" s="4">
        <v>900</v>
      </c>
      <c r="K293" s="4">
        <v>900</v>
      </c>
      <c r="L293" s="5">
        <v>41828</v>
      </c>
      <c r="M293" s="4" t="s">
        <v>47</v>
      </c>
      <c r="N293" s="3" t="s">
        <v>543</v>
      </c>
      <c r="O293" s="18" t="s">
        <v>1902</v>
      </c>
      <c r="S293" s="9" t="str">
        <f t="shared" ref="S293:S299" si="76">IF(O293&lt;&gt;"",IF(OR(LEN(O293)=15,LEN(O293)=18),IF(LEN(O293)=15,IF(MOD(VALUE(RIGHT(O293,3)),2)=0,"女","男"),IF(LEN(O293)=18,IF(MOD(VALUE(MID(O293,15,3)),2)=0,"女","男"))),"??"),"")</f>
        <v>男</v>
      </c>
      <c r="U293" s="28"/>
      <c r="V293" s="27"/>
      <c r="W293" s="27"/>
      <c r="X293" s="27"/>
      <c r="Y293" s="9" t="str">
        <f t="shared" si="73"/>
        <v>男</v>
      </c>
      <c r="Z293" s="9" t="str">
        <f t="shared" si="74"/>
        <v/>
      </c>
      <c r="AB293" s="31" t="str">
        <f t="shared" si="75"/>
        <v/>
      </c>
    </row>
    <row r="294" spans="1:28">
      <c r="A294" s="13"/>
      <c r="B294" s="14" t="s">
        <v>23</v>
      </c>
      <c r="C294" s="15" t="s">
        <v>1401</v>
      </c>
      <c r="D294" s="3" t="s">
        <v>1903</v>
      </c>
      <c r="E294" s="16" t="s">
        <v>1904</v>
      </c>
      <c r="F294" s="3">
        <v>1</v>
      </c>
      <c r="G294" s="3" t="s">
        <v>36</v>
      </c>
      <c r="H294" s="7" t="s">
        <v>1905</v>
      </c>
      <c r="I294" s="4" t="s">
        <v>38</v>
      </c>
      <c r="J294" s="4">
        <v>3580</v>
      </c>
      <c r="K294" s="4">
        <v>0</v>
      </c>
      <c r="L294" s="5">
        <v>41828</v>
      </c>
      <c r="M294" s="4" t="s">
        <v>47</v>
      </c>
      <c r="N294" s="3" t="s">
        <v>543</v>
      </c>
      <c r="O294" s="18" t="s">
        <v>1906</v>
      </c>
      <c r="P294" s="3" t="s">
        <v>1907</v>
      </c>
      <c r="S294" s="9" t="str">
        <f t="shared" si="76"/>
        <v>女</v>
      </c>
      <c r="U294" s="25"/>
      <c r="V294" s="27"/>
      <c r="W294" s="27"/>
      <c r="X294" s="27"/>
      <c r="Y294" s="9" t="str">
        <f t="shared" si="73"/>
        <v>女</v>
      </c>
      <c r="Z294" s="9" t="str">
        <f t="shared" si="74"/>
        <v/>
      </c>
      <c r="AB294" s="31" t="str">
        <f t="shared" si="75"/>
        <v/>
      </c>
    </row>
    <row r="295" spans="1:28">
      <c r="A295" s="13"/>
      <c r="B295" s="14" t="s">
        <v>23</v>
      </c>
      <c r="C295" s="15" t="s">
        <v>1564</v>
      </c>
      <c r="D295" s="3" t="s">
        <v>540</v>
      </c>
      <c r="E295" s="16" t="s">
        <v>541</v>
      </c>
      <c r="F295" s="3">
        <v>1</v>
      </c>
      <c r="G295" s="3" t="s">
        <v>374</v>
      </c>
      <c r="H295" s="7" t="s">
        <v>542</v>
      </c>
      <c r="I295" s="4" t="s">
        <v>78</v>
      </c>
      <c r="J295" s="4">
        <v>1790</v>
      </c>
      <c r="K295" s="4">
        <v>1790</v>
      </c>
      <c r="L295" s="5">
        <v>41827</v>
      </c>
      <c r="M295" s="4" t="s">
        <v>47</v>
      </c>
      <c r="N295" s="3" t="s">
        <v>543</v>
      </c>
      <c r="O295" s="18" t="s">
        <v>544</v>
      </c>
      <c r="S295" s="9" t="str">
        <f t="shared" si="76"/>
        <v>男</v>
      </c>
      <c r="U295" s="25"/>
      <c r="V295" s="27"/>
      <c r="W295" s="27"/>
      <c r="X295" s="27"/>
      <c r="Y295" s="9" t="str">
        <f t="shared" si="73"/>
        <v>男</v>
      </c>
      <c r="Z295" s="9" t="str">
        <f t="shared" si="74"/>
        <v/>
      </c>
      <c r="AB295" s="31" t="str">
        <f t="shared" si="75"/>
        <v/>
      </c>
    </row>
    <row r="296" spans="1:28">
      <c r="A296" s="13"/>
      <c r="B296" s="14" t="s">
        <v>23</v>
      </c>
      <c r="C296" s="15" t="s">
        <v>1564</v>
      </c>
      <c r="D296" s="3" t="s">
        <v>540</v>
      </c>
      <c r="E296" s="16" t="s">
        <v>545</v>
      </c>
      <c r="F296" s="3">
        <v>1</v>
      </c>
      <c r="G296" s="3" t="s">
        <v>376</v>
      </c>
      <c r="H296" s="7" t="s">
        <v>542</v>
      </c>
      <c r="I296" s="4" t="s">
        <v>78</v>
      </c>
      <c r="J296" s="4">
        <v>1790</v>
      </c>
      <c r="K296" s="4">
        <v>1790</v>
      </c>
      <c r="L296" s="5">
        <v>41827</v>
      </c>
      <c r="M296" s="4" t="s">
        <v>47</v>
      </c>
      <c r="N296" s="16" t="s">
        <v>543</v>
      </c>
      <c r="O296" s="18" t="s">
        <v>546</v>
      </c>
      <c r="S296" s="9" t="str">
        <f t="shared" si="76"/>
        <v>女</v>
      </c>
      <c r="U296" s="25"/>
      <c r="V296" s="27"/>
      <c r="W296" s="27"/>
      <c r="X296" s="27"/>
      <c r="Y296" s="9" t="str">
        <f t="shared" si="73"/>
        <v>女</v>
      </c>
      <c r="Z296" s="9" t="str">
        <f t="shared" si="74"/>
        <v/>
      </c>
      <c r="AB296" s="31" t="str">
        <f t="shared" si="75"/>
        <v/>
      </c>
    </row>
    <row r="297" spans="1:28">
      <c r="A297" s="13"/>
      <c r="B297" s="14" t="s">
        <v>23</v>
      </c>
      <c r="C297" s="15" t="s">
        <v>1564</v>
      </c>
      <c r="D297" s="3" t="s">
        <v>540</v>
      </c>
      <c r="E297" s="16" t="s">
        <v>547</v>
      </c>
      <c r="F297" s="3">
        <v>1</v>
      </c>
      <c r="G297" s="3" t="s">
        <v>376</v>
      </c>
      <c r="H297" s="7" t="s">
        <v>542</v>
      </c>
      <c r="I297" s="4" t="s">
        <v>78</v>
      </c>
      <c r="J297" s="4">
        <v>1790</v>
      </c>
      <c r="K297" s="4">
        <v>1790</v>
      </c>
      <c r="L297" s="5">
        <v>41827</v>
      </c>
      <c r="M297" s="4" t="s">
        <v>47</v>
      </c>
      <c r="N297" s="16" t="s">
        <v>543</v>
      </c>
      <c r="O297" s="18" t="s">
        <v>548</v>
      </c>
      <c r="S297" s="9" t="str">
        <f t="shared" si="76"/>
        <v>女</v>
      </c>
      <c r="U297" s="25"/>
      <c r="V297" s="27"/>
      <c r="W297" s="27" t="s">
        <v>1245</v>
      </c>
      <c r="X297" s="27"/>
      <c r="Y297" s="9" t="str">
        <f t="shared" si="73"/>
        <v>女</v>
      </c>
      <c r="Z297" s="9" t="str">
        <f t="shared" si="74"/>
        <v/>
      </c>
      <c r="AB297" s="31" t="str">
        <f t="shared" si="75"/>
        <v/>
      </c>
    </row>
    <row r="298" spans="1:28">
      <c r="A298" s="13"/>
      <c r="B298" s="14" t="s">
        <v>23</v>
      </c>
      <c r="C298" s="15" t="s">
        <v>1564</v>
      </c>
      <c r="D298" s="3" t="s">
        <v>540</v>
      </c>
      <c r="E298" s="3" t="s">
        <v>549</v>
      </c>
      <c r="F298" s="3">
        <v>1</v>
      </c>
      <c r="G298" s="3" t="s">
        <v>374</v>
      </c>
      <c r="H298" s="7" t="s">
        <v>542</v>
      </c>
      <c r="I298" s="4" t="s">
        <v>78</v>
      </c>
      <c r="J298" s="4">
        <v>1790</v>
      </c>
      <c r="K298" s="4">
        <v>1790</v>
      </c>
      <c r="L298" s="5">
        <v>41827</v>
      </c>
      <c r="M298" s="4" t="s">
        <v>47</v>
      </c>
      <c r="N298" s="3" t="s">
        <v>543</v>
      </c>
      <c r="O298" s="7" t="s">
        <v>550</v>
      </c>
      <c r="S298" s="9" t="str">
        <f t="shared" si="76"/>
        <v>男</v>
      </c>
      <c r="U298" s="28"/>
      <c r="V298" s="27">
        <v>5</v>
      </c>
      <c r="W298" s="27"/>
      <c r="X298" s="27"/>
      <c r="Y298" s="9" t="str">
        <f t="shared" si="73"/>
        <v/>
      </c>
      <c r="Z298" s="9" t="str">
        <f t="shared" si="74"/>
        <v/>
      </c>
      <c r="AB298" s="31" t="str">
        <f t="shared" si="75"/>
        <v>第27期：07月25日-08月02日 5</v>
      </c>
    </row>
    <row r="299" spans="1:28">
      <c r="A299" s="13"/>
      <c r="B299" s="14" t="s">
        <v>23</v>
      </c>
      <c r="C299" s="15" t="s">
        <v>1564</v>
      </c>
      <c r="D299" s="3" t="s">
        <v>540</v>
      </c>
      <c r="E299" s="3" t="s">
        <v>551</v>
      </c>
      <c r="F299" s="3">
        <v>1</v>
      </c>
      <c r="G299" s="3" t="s">
        <v>374</v>
      </c>
      <c r="H299" s="7" t="s">
        <v>542</v>
      </c>
      <c r="I299" s="4" t="s">
        <v>78</v>
      </c>
      <c r="J299" s="4">
        <v>1790</v>
      </c>
      <c r="K299" s="4">
        <v>1790</v>
      </c>
      <c r="L299" s="5">
        <v>41827</v>
      </c>
      <c r="M299" s="4" t="s">
        <v>47</v>
      </c>
      <c r="N299" s="3" t="s">
        <v>543</v>
      </c>
      <c r="O299" s="7" t="s">
        <v>552</v>
      </c>
      <c r="S299" s="9" t="str">
        <f t="shared" si="76"/>
        <v>男</v>
      </c>
      <c r="U299" s="28"/>
      <c r="V299" s="27">
        <v>5</v>
      </c>
      <c r="W299" s="27"/>
      <c r="X299" s="27"/>
      <c r="Y299" s="9" t="str">
        <f t="shared" ref="Y299:Y322" si="77">IF(AND(AB299="",C299&lt;&gt;""),IF(OR(LEN(O299)=15,LEN(O299)=18),IF(LEN(O299)=15,IF(MOD(VALUE(RIGHT(O299,3)),2)=0,"女","男"),IF(LEN(O299)=18,IF(MOD(VALUE(MID(O299,15,3)),2)=0,"女","男"))),IF(AND(O299="",U299=""),"??",U299)),"")</f>
        <v/>
      </c>
      <c r="Z299" s="9" t="str">
        <f t="shared" ref="Z299:Z322" si="78">IF(AND(COUNTIF(AB:AB,AB:AB)=1,X299=""),IF(OR(LEN(O299)=15,LEN(O299)=18),IF(LEN(O299)=15,IF(MOD(VALUE(RIGHT(O299,3)),2)=0,"女","男"),IF(LEN(O299)=18,IF(MOD(VALUE(MID(O299,15,3)),2)=0,"女","男"))),IF(AND(O299="",U299=""),"??",U299)),"")</f>
        <v/>
      </c>
      <c r="AB299" s="31" t="str">
        <f t="shared" ref="AB299:AB322" si="79">IF(V299&lt;&gt;"",C299&amp;V299,"")</f>
        <v>第27期：07月25日-08月02日 5</v>
      </c>
    </row>
    <row r="300" spans="1:28">
      <c r="A300" s="13"/>
      <c r="B300" s="14" t="s">
        <v>23</v>
      </c>
      <c r="C300" s="15" t="s">
        <v>1564</v>
      </c>
      <c r="D300" s="3" t="s">
        <v>540</v>
      </c>
      <c r="E300" s="3" t="s">
        <v>553</v>
      </c>
      <c r="F300" s="3">
        <v>1</v>
      </c>
      <c r="G300" s="3" t="s">
        <v>376</v>
      </c>
      <c r="H300" s="7" t="s">
        <v>542</v>
      </c>
      <c r="I300" s="4" t="s">
        <v>78</v>
      </c>
      <c r="J300" s="4">
        <v>1790</v>
      </c>
      <c r="K300" s="4">
        <v>1790</v>
      </c>
      <c r="L300" s="5">
        <v>41827</v>
      </c>
      <c r="M300" s="4" t="s">
        <v>47</v>
      </c>
      <c r="N300" s="3" t="s">
        <v>543</v>
      </c>
      <c r="O300" s="18" t="s">
        <v>554</v>
      </c>
      <c r="S300" s="9" t="str">
        <f t="shared" ref="S300:S323" si="80">IF(O300&lt;&gt;"",IF(OR(LEN(O300)=15,LEN(O300)=18),IF(LEN(O300)=15,IF(MOD(VALUE(RIGHT(O300,3)),2)=0,"女","男"),IF(LEN(O300)=18,IF(MOD(VALUE(MID(O300,15,3)),2)=0,"女","男"))),"??"),"")</f>
        <v>女</v>
      </c>
      <c r="U300" s="28"/>
      <c r="V300" s="27"/>
      <c r="W300" s="27"/>
      <c r="X300" s="27"/>
      <c r="Y300" s="9" t="str">
        <f t="shared" si="77"/>
        <v>女</v>
      </c>
      <c r="Z300" s="9" t="str">
        <f t="shared" si="78"/>
        <v/>
      </c>
      <c r="AB300" s="31" t="str">
        <f t="shared" si="79"/>
        <v/>
      </c>
    </row>
    <row r="301" spans="1:28">
      <c r="A301" s="13"/>
      <c r="B301" s="14" t="s">
        <v>23</v>
      </c>
      <c r="C301" s="15" t="s">
        <v>1564</v>
      </c>
      <c r="D301" s="3" t="s">
        <v>555</v>
      </c>
      <c r="E301" s="16" t="s">
        <v>556</v>
      </c>
      <c r="F301" s="3">
        <v>1</v>
      </c>
      <c r="G301" s="3">
        <v>1</v>
      </c>
      <c r="H301" s="7" t="s">
        <v>557</v>
      </c>
      <c r="I301" s="4" t="s">
        <v>38</v>
      </c>
      <c r="J301" s="4">
        <v>1790</v>
      </c>
      <c r="K301" s="4">
        <v>1790</v>
      </c>
      <c r="L301" s="5">
        <v>41828</v>
      </c>
      <c r="M301" s="4" t="s">
        <v>47</v>
      </c>
      <c r="N301" s="3" t="s">
        <v>558</v>
      </c>
      <c r="O301" s="18" t="s">
        <v>559</v>
      </c>
      <c r="S301" s="9" t="str">
        <f t="shared" si="80"/>
        <v>男</v>
      </c>
      <c r="U301" s="25"/>
      <c r="V301" s="27"/>
      <c r="W301" s="27"/>
      <c r="X301" s="27"/>
      <c r="Y301" s="9" t="str">
        <f t="shared" si="77"/>
        <v>男</v>
      </c>
      <c r="Z301" s="9" t="str">
        <f t="shared" si="78"/>
        <v/>
      </c>
      <c r="AB301" s="31" t="str">
        <f t="shared" si="79"/>
        <v/>
      </c>
    </row>
    <row r="302" spans="1:28">
      <c r="A302" s="13"/>
      <c r="B302" s="14" t="s">
        <v>23</v>
      </c>
      <c r="C302" s="15" t="s">
        <v>1564</v>
      </c>
      <c r="D302" s="3" t="s">
        <v>555</v>
      </c>
      <c r="E302" s="16" t="s">
        <v>560</v>
      </c>
      <c r="F302" s="3">
        <v>1</v>
      </c>
      <c r="G302" s="3">
        <v>0</v>
      </c>
      <c r="H302" s="7" t="s">
        <v>557</v>
      </c>
      <c r="I302" s="4" t="s">
        <v>38</v>
      </c>
      <c r="J302" s="4">
        <v>1790</v>
      </c>
      <c r="K302" s="4">
        <v>1790</v>
      </c>
      <c r="L302" s="5">
        <v>41828</v>
      </c>
      <c r="M302" s="4" t="s">
        <v>47</v>
      </c>
      <c r="N302" s="3" t="s">
        <v>558</v>
      </c>
      <c r="O302" s="18" t="s">
        <v>561</v>
      </c>
      <c r="S302" s="9" t="str">
        <f t="shared" si="80"/>
        <v>女</v>
      </c>
      <c r="U302" s="25"/>
      <c r="V302" s="27"/>
      <c r="W302" s="27"/>
      <c r="X302" s="27"/>
      <c r="Y302" s="9" t="str">
        <f t="shared" si="77"/>
        <v>女</v>
      </c>
      <c r="Z302" s="9" t="str">
        <f t="shared" si="78"/>
        <v/>
      </c>
      <c r="AB302" s="31" t="str">
        <f t="shared" si="79"/>
        <v/>
      </c>
    </row>
    <row r="303" spans="1:28">
      <c r="A303" s="13"/>
      <c r="B303" s="14" t="s">
        <v>23</v>
      </c>
      <c r="C303" s="15" t="s">
        <v>1437</v>
      </c>
      <c r="D303" s="3" t="s">
        <v>1908</v>
      </c>
      <c r="E303" s="16" t="s">
        <v>1909</v>
      </c>
      <c r="F303" s="3">
        <v>1</v>
      </c>
      <c r="G303" s="3">
        <v>4</v>
      </c>
      <c r="H303" s="7" t="s">
        <v>1910</v>
      </c>
      <c r="I303" s="4" t="s">
        <v>146</v>
      </c>
      <c r="J303" s="4">
        <v>1790</v>
      </c>
      <c r="K303" s="4">
        <v>1790</v>
      </c>
      <c r="L303" s="5">
        <v>41826</v>
      </c>
      <c r="M303" s="4" t="s">
        <v>47</v>
      </c>
      <c r="N303" s="3" t="s">
        <v>344</v>
      </c>
      <c r="O303" s="18" t="s">
        <v>1911</v>
      </c>
      <c r="S303" s="9" t="str">
        <f t="shared" si="80"/>
        <v>女</v>
      </c>
      <c r="U303" s="25"/>
      <c r="V303" s="27"/>
      <c r="W303" s="27"/>
      <c r="X303" s="27"/>
      <c r="Y303" s="9" t="str">
        <f t="shared" si="77"/>
        <v>女</v>
      </c>
      <c r="Z303" s="9" t="str">
        <f t="shared" si="78"/>
        <v/>
      </c>
      <c r="AB303" s="31" t="str">
        <f t="shared" si="79"/>
        <v/>
      </c>
    </row>
    <row r="304" spans="1:28">
      <c r="A304" s="13"/>
      <c r="B304" s="14" t="s">
        <v>23</v>
      </c>
      <c r="C304" s="15" t="s">
        <v>1437</v>
      </c>
      <c r="D304" s="3" t="s">
        <v>1908</v>
      </c>
      <c r="E304" s="16" t="s">
        <v>1912</v>
      </c>
      <c r="F304" s="3">
        <v>1</v>
      </c>
      <c r="G304" s="3">
        <v>0</v>
      </c>
      <c r="H304" s="7" t="s">
        <v>1910</v>
      </c>
      <c r="I304" s="4" t="s">
        <v>146</v>
      </c>
      <c r="J304" s="4">
        <v>1790</v>
      </c>
      <c r="K304" s="4">
        <v>1790</v>
      </c>
      <c r="L304" s="5">
        <v>41826</v>
      </c>
      <c r="M304" s="4" t="s">
        <v>47</v>
      </c>
      <c r="N304" s="3" t="s">
        <v>344</v>
      </c>
      <c r="O304" s="18" t="s">
        <v>1913</v>
      </c>
      <c r="S304" s="9" t="str">
        <f t="shared" si="80"/>
        <v>男</v>
      </c>
      <c r="U304" s="25"/>
      <c r="V304" s="27"/>
      <c r="W304" s="27"/>
      <c r="X304" s="27"/>
      <c r="Y304" s="9" t="str">
        <f t="shared" si="77"/>
        <v>男</v>
      </c>
      <c r="Z304" s="9" t="str">
        <f t="shared" si="78"/>
        <v/>
      </c>
      <c r="AB304" s="31" t="str">
        <f t="shared" si="79"/>
        <v/>
      </c>
    </row>
    <row r="305" spans="1:28">
      <c r="A305" s="13"/>
      <c r="B305" s="14" t="s">
        <v>23</v>
      </c>
      <c r="C305" s="15" t="s">
        <v>1437</v>
      </c>
      <c r="D305" s="3" t="s">
        <v>1908</v>
      </c>
      <c r="E305" s="3" t="s">
        <v>1914</v>
      </c>
      <c r="F305" s="3">
        <v>1</v>
      </c>
      <c r="G305" s="3">
        <v>0</v>
      </c>
      <c r="H305" s="7" t="s">
        <v>1910</v>
      </c>
      <c r="I305" s="4" t="s">
        <v>146</v>
      </c>
      <c r="J305" s="4">
        <v>1790</v>
      </c>
      <c r="K305" s="4">
        <v>1790</v>
      </c>
      <c r="L305" s="5">
        <v>41826</v>
      </c>
      <c r="M305" s="4" t="s">
        <v>47</v>
      </c>
      <c r="N305" s="3" t="s">
        <v>344</v>
      </c>
      <c r="O305" s="7" t="s">
        <v>1915</v>
      </c>
      <c r="S305" s="9" t="str">
        <f t="shared" si="80"/>
        <v>男</v>
      </c>
      <c r="U305" s="28"/>
      <c r="V305" s="27"/>
      <c r="W305" s="27"/>
      <c r="X305" s="27"/>
      <c r="Y305" s="9" t="str">
        <f t="shared" si="77"/>
        <v>男</v>
      </c>
      <c r="Z305" s="9" t="str">
        <f t="shared" si="78"/>
        <v/>
      </c>
      <c r="AB305" s="31" t="str">
        <f t="shared" si="79"/>
        <v/>
      </c>
    </row>
    <row r="306" spans="1:28">
      <c r="A306" s="13"/>
      <c r="B306" s="14" t="s">
        <v>23</v>
      </c>
      <c r="C306" s="15" t="s">
        <v>1437</v>
      </c>
      <c r="D306" s="3" t="s">
        <v>1908</v>
      </c>
      <c r="E306" s="3" t="s">
        <v>1916</v>
      </c>
      <c r="F306" s="3">
        <v>1</v>
      </c>
      <c r="G306" s="3">
        <v>0</v>
      </c>
      <c r="H306" s="7" t="s">
        <v>1910</v>
      </c>
      <c r="I306" s="4" t="s">
        <v>146</v>
      </c>
      <c r="J306" s="4">
        <v>1790</v>
      </c>
      <c r="K306" s="4">
        <v>1790</v>
      </c>
      <c r="L306" s="5">
        <v>41826</v>
      </c>
      <c r="M306" s="4" t="s">
        <v>47</v>
      </c>
      <c r="N306" s="3" t="s">
        <v>344</v>
      </c>
      <c r="O306" s="7" t="s">
        <v>1917</v>
      </c>
      <c r="S306" s="9" t="str">
        <f t="shared" si="80"/>
        <v>男</v>
      </c>
      <c r="U306" s="28"/>
      <c r="V306" s="27"/>
      <c r="W306" s="27"/>
      <c r="X306" s="27"/>
      <c r="Y306" s="9" t="str">
        <f t="shared" si="77"/>
        <v>男</v>
      </c>
      <c r="Z306" s="9" t="str">
        <f t="shared" si="78"/>
        <v/>
      </c>
      <c r="AB306" s="31" t="str">
        <f t="shared" si="79"/>
        <v/>
      </c>
    </row>
    <row r="307" spans="1:28">
      <c r="A307" s="13"/>
      <c r="B307" s="14" t="s">
        <v>23</v>
      </c>
      <c r="C307" s="15" t="s">
        <v>1437</v>
      </c>
      <c r="D307" s="3" t="s">
        <v>1908</v>
      </c>
      <c r="E307" s="3" t="s">
        <v>1918</v>
      </c>
      <c r="F307" s="3">
        <v>1</v>
      </c>
      <c r="G307" s="3">
        <v>0</v>
      </c>
      <c r="H307" s="7" t="s">
        <v>1910</v>
      </c>
      <c r="I307" s="4" t="s">
        <v>146</v>
      </c>
      <c r="J307" s="4">
        <v>1790</v>
      </c>
      <c r="K307" s="4">
        <v>1790</v>
      </c>
      <c r="L307" s="5">
        <v>41826</v>
      </c>
      <c r="M307" s="4" t="s">
        <v>47</v>
      </c>
      <c r="N307" s="3" t="s">
        <v>344</v>
      </c>
      <c r="O307" s="7" t="s">
        <v>1919</v>
      </c>
      <c r="S307" s="9" t="str">
        <f t="shared" si="80"/>
        <v>女</v>
      </c>
      <c r="U307" s="28"/>
      <c r="V307" s="27"/>
      <c r="W307" s="27"/>
      <c r="X307" s="27"/>
      <c r="Y307" s="9" t="str">
        <f t="shared" si="77"/>
        <v>女</v>
      </c>
      <c r="Z307" s="9" t="str">
        <f t="shared" si="78"/>
        <v/>
      </c>
      <c r="AB307" s="31" t="str">
        <f t="shared" si="79"/>
        <v/>
      </c>
    </row>
    <row r="308" spans="1:28">
      <c r="A308" s="13"/>
      <c r="B308" s="14" t="s">
        <v>23</v>
      </c>
      <c r="C308" s="15" t="s">
        <v>1437</v>
      </c>
      <c r="D308" s="3" t="s">
        <v>1908</v>
      </c>
      <c r="E308" s="3" t="s">
        <v>1920</v>
      </c>
      <c r="F308" s="3">
        <v>1</v>
      </c>
      <c r="G308" s="3">
        <v>0</v>
      </c>
      <c r="H308" s="7" t="s">
        <v>1910</v>
      </c>
      <c r="I308" s="4" t="s">
        <v>146</v>
      </c>
      <c r="J308" s="4">
        <v>1790</v>
      </c>
      <c r="K308" s="4">
        <v>1790</v>
      </c>
      <c r="L308" s="5">
        <v>41826</v>
      </c>
      <c r="M308" s="4" t="s">
        <v>47</v>
      </c>
      <c r="N308" s="3" t="s">
        <v>344</v>
      </c>
      <c r="O308" s="7" t="s">
        <v>1921</v>
      </c>
      <c r="S308" s="9" t="str">
        <f t="shared" si="80"/>
        <v>女</v>
      </c>
      <c r="U308" s="28"/>
      <c r="V308" s="27"/>
      <c r="W308" s="27"/>
      <c r="X308" s="27"/>
      <c r="Y308" s="9" t="str">
        <f t="shared" si="77"/>
        <v>女</v>
      </c>
      <c r="Z308" s="9" t="str">
        <f t="shared" si="78"/>
        <v/>
      </c>
      <c r="AB308" s="31" t="str">
        <f t="shared" si="79"/>
        <v/>
      </c>
    </row>
    <row r="309" spans="1:28">
      <c r="A309" s="13"/>
      <c r="B309" s="14" t="s">
        <v>23</v>
      </c>
      <c r="C309" s="15" t="s">
        <v>1437</v>
      </c>
      <c r="D309" s="3" t="s">
        <v>1908</v>
      </c>
      <c r="E309" s="3" t="s">
        <v>1922</v>
      </c>
      <c r="F309" s="3">
        <v>1</v>
      </c>
      <c r="G309" s="3">
        <v>0</v>
      </c>
      <c r="H309" s="7" t="s">
        <v>1910</v>
      </c>
      <c r="I309" s="4" t="s">
        <v>146</v>
      </c>
      <c r="J309" s="4">
        <v>1790</v>
      </c>
      <c r="K309" s="4">
        <v>1790</v>
      </c>
      <c r="L309" s="5">
        <v>41826</v>
      </c>
      <c r="M309" s="4" t="s">
        <v>47</v>
      </c>
      <c r="N309" s="3" t="s">
        <v>344</v>
      </c>
      <c r="O309" s="7" t="s">
        <v>1923</v>
      </c>
      <c r="S309" s="9" t="str">
        <f t="shared" si="80"/>
        <v>男</v>
      </c>
      <c r="U309" s="28"/>
      <c r="V309" s="27"/>
      <c r="W309" s="27"/>
      <c r="X309" s="27"/>
      <c r="Y309" s="9" t="str">
        <f t="shared" si="77"/>
        <v>男</v>
      </c>
      <c r="Z309" s="9" t="str">
        <f t="shared" si="78"/>
        <v/>
      </c>
      <c r="AB309" s="31" t="str">
        <f t="shared" si="79"/>
        <v/>
      </c>
    </row>
    <row r="310" spans="1:28">
      <c r="A310" s="13"/>
      <c r="B310" s="14" t="s">
        <v>23</v>
      </c>
      <c r="C310" s="15" t="s">
        <v>1437</v>
      </c>
      <c r="D310" s="3" t="s">
        <v>1908</v>
      </c>
      <c r="E310" s="3" t="s">
        <v>1924</v>
      </c>
      <c r="F310" s="3">
        <v>1</v>
      </c>
      <c r="G310" s="3">
        <v>0</v>
      </c>
      <c r="H310" s="7" t="s">
        <v>1910</v>
      </c>
      <c r="I310" s="4" t="s">
        <v>146</v>
      </c>
      <c r="J310" s="4">
        <v>1790</v>
      </c>
      <c r="K310" s="4">
        <v>1790</v>
      </c>
      <c r="L310" s="5">
        <v>41826</v>
      </c>
      <c r="M310" s="4" t="s">
        <v>47</v>
      </c>
      <c r="N310" s="17" t="s">
        <v>344</v>
      </c>
      <c r="O310" s="18" t="s">
        <v>1925</v>
      </c>
      <c r="S310" s="9" t="str">
        <f t="shared" si="80"/>
        <v>女</v>
      </c>
      <c r="U310" s="28"/>
      <c r="V310" s="27"/>
      <c r="W310" s="27"/>
      <c r="X310" s="27"/>
      <c r="Y310" s="9" t="str">
        <f t="shared" si="77"/>
        <v>女</v>
      </c>
      <c r="Z310" s="9" t="str">
        <f t="shared" si="78"/>
        <v/>
      </c>
      <c r="AB310" s="31" t="str">
        <f t="shared" si="79"/>
        <v/>
      </c>
    </row>
    <row r="311" spans="1:28">
      <c r="A311" s="13"/>
      <c r="B311" s="14" t="s">
        <v>23</v>
      </c>
      <c r="C311" s="15" t="s">
        <v>1251</v>
      </c>
      <c r="D311" s="3" t="s">
        <v>1926</v>
      </c>
      <c r="E311" s="3" t="s">
        <v>1927</v>
      </c>
      <c r="F311" s="3">
        <v>1</v>
      </c>
      <c r="G311" s="3">
        <v>1</v>
      </c>
      <c r="H311" s="7" t="s">
        <v>1928</v>
      </c>
      <c r="I311" s="4" t="s">
        <v>221</v>
      </c>
      <c r="J311" s="4">
        <v>3580</v>
      </c>
      <c r="K311" s="4">
        <v>0</v>
      </c>
      <c r="L311" s="5">
        <v>41826</v>
      </c>
      <c r="M311" s="4" t="s">
        <v>47</v>
      </c>
      <c r="N311" s="17" t="s">
        <v>645</v>
      </c>
      <c r="O311" s="7" t="s">
        <v>1929</v>
      </c>
      <c r="P311" s="3" t="s">
        <v>1930</v>
      </c>
      <c r="S311" s="9" t="str">
        <f t="shared" si="80"/>
        <v>男</v>
      </c>
      <c r="U311" s="28"/>
      <c r="V311" s="27"/>
      <c r="W311" s="27"/>
      <c r="X311" s="27"/>
      <c r="Y311" s="9" t="str">
        <f t="shared" si="77"/>
        <v>男</v>
      </c>
      <c r="Z311" s="9" t="str">
        <f t="shared" si="78"/>
        <v/>
      </c>
      <c r="AB311" s="31" t="str">
        <f t="shared" si="79"/>
        <v/>
      </c>
    </row>
    <row r="312" spans="1:28">
      <c r="A312" s="13"/>
      <c r="B312" s="14" t="s">
        <v>23</v>
      </c>
      <c r="C312" s="15" t="s">
        <v>1251</v>
      </c>
      <c r="D312" s="3" t="s">
        <v>1926</v>
      </c>
      <c r="E312" s="3" t="s">
        <v>1931</v>
      </c>
      <c r="F312" s="3">
        <v>1</v>
      </c>
      <c r="G312" s="3">
        <v>0</v>
      </c>
      <c r="H312" s="7" t="s">
        <v>1928</v>
      </c>
      <c r="I312" s="4" t="s">
        <v>221</v>
      </c>
      <c r="J312" s="4">
        <v>3580</v>
      </c>
      <c r="K312" s="4">
        <v>0</v>
      </c>
      <c r="L312" s="5">
        <v>41826</v>
      </c>
      <c r="M312" s="4" t="s">
        <v>47</v>
      </c>
      <c r="N312" s="17" t="s">
        <v>645</v>
      </c>
      <c r="O312" s="7" t="s">
        <v>1932</v>
      </c>
      <c r="S312" s="9" t="str">
        <f t="shared" si="80"/>
        <v>女</v>
      </c>
      <c r="U312" s="28"/>
      <c r="V312" s="27"/>
      <c r="W312" s="27"/>
      <c r="X312" s="27"/>
      <c r="Y312" s="9" t="str">
        <f t="shared" si="77"/>
        <v>女</v>
      </c>
      <c r="Z312" s="9" t="str">
        <f t="shared" si="78"/>
        <v/>
      </c>
      <c r="AB312" s="31" t="str">
        <f t="shared" si="79"/>
        <v/>
      </c>
    </row>
    <row r="313" spans="1:28">
      <c r="A313" s="13"/>
      <c r="B313" s="14" t="s">
        <v>23</v>
      </c>
      <c r="C313" s="15" t="s">
        <v>1251</v>
      </c>
      <c r="D313" s="3" t="s">
        <v>1926</v>
      </c>
      <c r="E313" s="3" t="s">
        <v>1933</v>
      </c>
      <c r="F313" s="3">
        <v>1</v>
      </c>
      <c r="G313" s="3" t="s">
        <v>58</v>
      </c>
      <c r="H313" s="7" t="s">
        <v>1928</v>
      </c>
      <c r="I313" s="4" t="s">
        <v>221</v>
      </c>
      <c r="J313" s="4">
        <v>1800</v>
      </c>
      <c r="K313" s="4">
        <v>0</v>
      </c>
      <c r="L313" s="5">
        <v>41826</v>
      </c>
      <c r="M313" s="4" t="s">
        <v>47</v>
      </c>
      <c r="N313" s="17" t="s">
        <v>645</v>
      </c>
      <c r="O313" s="7" t="s">
        <v>1934</v>
      </c>
      <c r="S313" s="9" t="str">
        <f t="shared" si="80"/>
        <v>女</v>
      </c>
      <c r="U313" s="28"/>
      <c r="V313" s="27"/>
      <c r="W313" s="27"/>
      <c r="X313" s="27"/>
      <c r="Y313" s="9" t="str">
        <f t="shared" si="77"/>
        <v>女</v>
      </c>
      <c r="Z313" s="9" t="str">
        <f t="shared" si="78"/>
        <v/>
      </c>
      <c r="AB313" s="31" t="str">
        <f t="shared" si="79"/>
        <v/>
      </c>
    </row>
    <row r="314" spans="1:28">
      <c r="A314" s="13"/>
      <c r="B314" s="14" t="s">
        <v>23</v>
      </c>
      <c r="C314" s="3" t="s">
        <v>1251</v>
      </c>
      <c r="D314" s="3" t="s">
        <v>1935</v>
      </c>
      <c r="E314" s="3" t="s">
        <v>1935</v>
      </c>
      <c r="F314" s="3">
        <v>1</v>
      </c>
      <c r="G314" s="3">
        <v>1</v>
      </c>
      <c r="H314" s="7" t="s">
        <v>1936</v>
      </c>
      <c r="I314" s="4" t="s">
        <v>39</v>
      </c>
      <c r="J314" s="4">
        <v>3580</v>
      </c>
      <c r="K314" s="4">
        <v>0</v>
      </c>
      <c r="L314" s="5">
        <v>41828</v>
      </c>
      <c r="M314" s="4" t="s">
        <v>71</v>
      </c>
      <c r="N314" s="3" t="s">
        <v>283</v>
      </c>
      <c r="O314" s="7" t="s">
        <v>1937</v>
      </c>
      <c r="P314" s="3" t="s">
        <v>1938</v>
      </c>
      <c r="S314" s="9" t="str">
        <f t="shared" si="80"/>
        <v>女</v>
      </c>
      <c r="U314" s="28"/>
      <c r="V314" s="27"/>
      <c r="W314" s="27"/>
      <c r="X314" s="27"/>
      <c r="Y314" s="9" t="str">
        <f t="shared" si="77"/>
        <v>女</v>
      </c>
      <c r="Z314" s="9" t="str">
        <f t="shared" si="78"/>
        <v/>
      </c>
      <c r="AB314" s="31" t="str">
        <f t="shared" si="79"/>
        <v/>
      </c>
    </row>
    <row r="315" spans="1:28">
      <c r="A315" s="13"/>
      <c r="B315" s="14" t="s">
        <v>23</v>
      </c>
      <c r="C315" s="3" t="s">
        <v>1251</v>
      </c>
      <c r="D315" s="3" t="s">
        <v>1935</v>
      </c>
      <c r="E315" s="3" t="s">
        <v>1939</v>
      </c>
      <c r="F315" s="3">
        <v>1</v>
      </c>
      <c r="G315" s="3">
        <v>0</v>
      </c>
      <c r="H315" s="7" t="s">
        <v>1936</v>
      </c>
      <c r="I315" s="4" t="s">
        <v>39</v>
      </c>
      <c r="J315" s="4">
        <v>3580</v>
      </c>
      <c r="K315" s="4">
        <v>0</v>
      </c>
      <c r="L315" s="5">
        <v>41828</v>
      </c>
      <c r="M315" s="4" t="s">
        <v>71</v>
      </c>
      <c r="N315" s="3" t="s">
        <v>283</v>
      </c>
      <c r="O315" s="7" t="s">
        <v>1940</v>
      </c>
      <c r="S315" s="9" t="str">
        <f t="shared" si="80"/>
        <v>女</v>
      </c>
      <c r="U315" s="28"/>
      <c r="V315" s="27"/>
      <c r="W315" s="27"/>
      <c r="X315" s="27"/>
      <c r="Y315" s="9" t="str">
        <f t="shared" si="77"/>
        <v>女</v>
      </c>
      <c r="Z315" s="9" t="str">
        <f t="shared" si="78"/>
        <v/>
      </c>
      <c r="AB315" s="31" t="str">
        <f t="shared" si="79"/>
        <v/>
      </c>
    </row>
    <row r="316" spans="1:28">
      <c r="A316" s="13"/>
      <c r="B316" s="14" t="s">
        <v>23</v>
      </c>
      <c r="C316" s="15" t="s">
        <v>1251</v>
      </c>
      <c r="D316" s="3" t="s">
        <v>1935</v>
      </c>
      <c r="E316" s="3" t="s">
        <v>1941</v>
      </c>
      <c r="F316" s="3">
        <v>1</v>
      </c>
      <c r="G316" s="3" t="s">
        <v>58</v>
      </c>
      <c r="H316" s="7" t="s">
        <v>1936</v>
      </c>
      <c r="I316" s="4" t="s">
        <v>39</v>
      </c>
      <c r="J316" s="4">
        <v>1800</v>
      </c>
      <c r="K316" s="4">
        <v>0</v>
      </c>
      <c r="L316" s="5">
        <v>41828</v>
      </c>
      <c r="M316" s="4" t="s">
        <v>71</v>
      </c>
      <c r="N316" s="3" t="s">
        <v>283</v>
      </c>
      <c r="O316" s="7" t="s">
        <v>1942</v>
      </c>
      <c r="S316" s="9" t="str">
        <f t="shared" si="80"/>
        <v>女</v>
      </c>
      <c r="U316" s="28"/>
      <c r="V316" s="27"/>
      <c r="W316" s="27"/>
      <c r="X316" s="27"/>
      <c r="Y316" s="9" t="str">
        <f t="shared" si="77"/>
        <v>女</v>
      </c>
      <c r="Z316" s="9" t="str">
        <f t="shared" si="78"/>
        <v/>
      </c>
      <c r="AB316" s="31" t="str">
        <f t="shared" si="79"/>
        <v/>
      </c>
    </row>
    <row r="317" spans="1:28">
      <c r="A317" s="13"/>
      <c r="B317" s="14" t="s">
        <v>23</v>
      </c>
      <c r="C317" s="15" t="s">
        <v>1251</v>
      </c>
      <c r="D317" s="3" t="s">
        <v>1935</v>
      </c>
      <c r="E317" s="3" t="s">
        <v>1943</v>
      </c>
      <c r="F317" s="3">
        <v>1</v>
      </c>
      <c r="G317" s="3" t="s">
        <v>58</v>
      </c>
      <c r="H317" s="7" t="s">
        <v>1936</v>
      </c>
      <c r="I317" s="4" t="s">
        <v>39</v>
      </c>
      <c r="J317" s="4">
        <v>1800</v>
      </c>
      <c r="K317" s="4">
        <v>0</v>
      </c>
      <c r="L317" s="5">
        <v>41828</v>
      </c>
      <c r="M317" s="4" t="s">
        <v>71</v>
      </c>
      <c r="N317" s="3" t="s">
        <v>283</v>
      </c>
      <c r="O317" s="7" t="s">
        <v>1944</v>
      </c>
      <c r="S317" s="9" t="str">
        <f t="shared" si="80"/>
        <v>男</v>
      </c>
      <c r="U317" s="28"/>
      <c r="V317" s="27"/>
      <c r="W317" s="27"/>
      <c r="X317" s="27"/>
      <c r="Y317" s="9" t="str">
        <f t="shared" si="77"/>
        <v>男</v>
      </c>
      <c r="Z317" s="9" t="str">
        <f t="shared" si="78"/>
        <v/>
      </c>
      <c r="AB317" s="31" t="str">
        <f t="shared" si="79"/>
        <v/>
      </c>
    </row>
    <row r="318" spans="1:28">
      <c r="A318" s="13"/>
      <c r="B318" s="14" t="s">
        <v>23</v>
      </c>
      <c r="C318" s="15" t="s">
        <v>1238</v>
      </c>
      <c r="D318" s="3" t="s">
        <v>69</v>
      </c>
      <c r="E318" s="3" t="s">
        <v>69</v>
      </c>
      <c r="F318" s="3">
        <v>1</v>
      </c>
      <c r="G318" s="3">
        <v>1</v>
      </c>
      <c r="H318" s="7" t="s">
        <v>70</v>
      </c>
      <c r="I318" s="4" t="s">
        <v>39</v>
      </c>
      <c r="J318" s="4">
        <v>4160</v>
      </c>
      <c r="K318" s="4">
        <v>0</v>
      </c>
      <c r="L318" s="5">
        <v>41828</v>
      </c>
      <c r="M318" s="4" t="s">
        <v>71</v>
      </c>
      <c r="N318" s="3" t="s">
        <v>72</v>
      </c>
      <c r="O318" s="7" t="s">
        <v>73</v>
      </c>
      <c r="P318" s="3" t="s">
        <v>74</v>
      </c>
      <c r="S318" s="9" t="str">
        <f t="shared" si="80"/>
        <v>女</v>
      </c>
      <c r="U318" s="28"/>
      <c r="V318" s="27"/>
      <c r="W318" s="27"/>
      <c r="X318" s="27"/>
      <c r="Y318" s="9" t="str">
        <f t="shared" si="77"/>
        <v>女</v>
      </c>
      <c r="Z318" s="9" t="str">
        <f t="shared" si="78"/>
        <v/>
      </c>
      <c r="AB318" s="31" t="str">
        <f t="shared" si="79"/>
        <v/>
      </c>
    </row>
    <row r="319" spans="1:28">
      <c r="A319" s="13"/>
      <c r="B319" s="14" t="s">
        <v>23</v>
      </c>
      <c r="C319" s="15" t="s">
        <v>1563</v>
      </c>
      <c r="D319" s="3">
        <v>18621879129</v>
      </c>
      <c r="E319" s="3" t="s">
        <v>1085</v>
      </c>
      <c r="F319" s="3">
        <v>1</v>
      </c>
      <c r="G319" s="3" t="s">
        <v>36</v>
      </c>
      <c r="H319" s="7" t="s">
        <v>1086</v>
      </c>
      <c r="I319" s="4" t="s">
        <v>38</v>
      </c>
      <c r="J319" s="4">
        <v>1790</v>
      </c>
      <c r="K319" s="4">
        <v>1790</v>
      </c>
      <c r="L319" s="5">
        <v>41828</v>
      </c>
      <c r="M319" s="4" t="s">
        <v>63</v>
      </c>
      <c r="N319" s="3" t="s">
        <v>121</v>
      </c>
      <c r="O319" s="7" t="s">
        <v>1087</v>
      </c>
      <c r="S319" s="9" t="str">
        <f t="shared" si="80"/>
        <v>女</v>
      </c>
      <c r="U319" s="28"/>
      <c r="V319" s="27"/>
      <c r="W319" s="27"/>
      <c r="X319" s="27"/>
      <c r="Y319" s="9" t="str">
        <f t="shared" si="77"/>
        <v>女</v>
      </c>
      <c r="Z319" s="9" t="str">
        <f t="shared" si="78"/>
        <v/>
      </c>
      <c r="AB319" s="31" t="str">
        <f t="shared" si="79"/>
        <v/>
      </c>
    </row>
    <row r="320" spans="1:28">
      <c r="A320" s="13"/>
      <c r="B320" s="14" t="s">
        <v>23</v>
      </c>
      <c r="C320" s="15" t="s">
        <v>1563</v>
      </c>
      <c r="D320" s="3">
        <v>18621879129</v>
      </c>
      <c r="E320" s="3" t="s">
        <v>1088</v>
      </c>
      <c r="F320" s="3">
        <v>1</v>
      </c>
      <c r="G320" s="3">
        <v>2</v>
      </c>
      <c r="H320" s="7" t="s">
        <v>1086</v>
      </c>
      <c r="I320" s="4" t="s">
        <v>38</v>
      </c>
      <c r="J320" s="4">
        <v>1790</v>
      </c>
      <c r="K320" s="4">
        <v>1790</v>
      </c>
      <c r="L320" s="5">
        <v>41828</v>
      </c>
      <c r="M320" s="4" t="s">
        <v>63</v>
      </c>
      <c r="N320" s="3" t="s">
        <v>121</v>
      </c>
      <c r="O320" s="7" t="s">
        <v>1089</v>
      </c>
      <c r="S320" s="9" t="str">
        <f t="shared" si="80"/>
        <v>女</v>
      </c>
      <c r="U320" s="28"/>
      <c r="V320" s="27"/>
      <c r="W320" s="27"/>
      <c r="X320" s="27"/>
      <c r="Y320" s="9" t="str">
        <f t="shared" si="77"/>
        <v>女</v>
      </c>
      <c r="Z320" s="9" t="str">
        <f t="shared" si="78"/>
        <v/>
      </c>
      <c r="AB320" s="31" t="str">
        <f t="shared" si="79"/>
        <v/>
      </c>
    </row>
    <row r="321" spans="1:28">
      <c r="A321" s="13"/>
      <c r="B321" s="14" t="s">
        <v>23</v>
      </c>
      <c r="C321" s="15" t="s">
        <v>1563</v>
      </c>
      <c r="D321" s="3">
        <v>18621879129</v>
      </c>
      <c r="E321" s="3" t="s">
        <v>1090</v>
      </c>
      <c r="F321" s="3">
        <v>1</v>
      </c>
      <c r="G321" s="3">
        <v>0</v>
      </c>
      <c r="H321" s="7" t="s">
        <v>1086</v>
      </c>
      <c r="I321" s="4" t="s">
        <v>38</v>
      </c>
      <c r="J321" s="4">
        <v>1790</v>
      </c>
      <c r="K321" s="4">
        <v>1790</v>
      </c>
      <c r="L321" s="5">
        <v>41828</v>
      </c>
      <c r="M321" s="4" t="s">
        <v>63</v>
      </c>
      <c r="N321" s="3" t="s">
        <v>121</v>
      </c>
      <c r="O321" s="7" t="s">
        <v>1091</v>
      </c>
      <c r="S321" s="9" t="str">
        <f t="shared" si="80"/>
        <v>女</v>
      </c>
      <c r="U321" s="28"/>
      <c r="V321" s="27"/>
      <c r="W321" s="27"/>
      <c r="X321" s="27"/>
      <c r="Y321" s="9" t="str">
        <f t="shared" si="77"/>
        <v>女</v>
      </c>
      <c r="Z321" s="9" t="str">
        <f t="shared" si="78"/>
        <v/>
      </c>
      <c r="AB321" s="31" t="str">
        <f t="shared" si="79"/>
        <v/>
      </c>
    </row>
    <row r="322" spans="1:28">
      <c r="A322" s="13"/>
      <c r="B322" s="14" t="s">
        <v>23</v>
      </c>
      <c r="C322" s="15" t="s">
        <v>1563</v>
      </c>
      <c r="D322" s="3">
        <v>18621879129</v>
      </c>
      <c r="E322" s="3" t="s">
        <v>1092</v>
      </c>
      <c r="F322" s="3">
        <v>1</v>
      </c>
      <c r="G322" s="3">
        <v>0</v>
      </c>
      <c r="H322" s="7" t="s">
        <v>1086</v>
      </c>
      <c r="I322" s="4" t="s">
        <v>38</v>
      </c>
      <c r="J322" s="4">
        <v>1790</v>
      </c>
      <c r="K322" s="4">
        <v>1790</v>
      </c>
      <c r="L322" s="5">
        <v>41828</v>
      </c>
      <c r="M322" s="4" t="s">
        <v>63</v>
      </c>
      <c r="N322" s="3" t="s">
        <v>121</v>
      </c>
      <c r="O322" s="7" t="s">
        <v>1093</v>
      </c>
      <c r="S322" s="9" t="str">
        <f t="shared" si="80"/>
        <v>女</v>
      </c>
      <c r="U322" s="28"/>
      <c r="V322" s="27"/>
      <c r="W322" s="27"/>
      <c r="X322" s="27"/>
      <c r="Y322" s="9" t="str">
        <f t="shared" si="77"/>
        <v>女</v>
      </c>
      <c r="Z322" s="9" t="str">
        <f t="shared" si="78"/>
        <v/>
      </c>
      <c r="AB322" s="31" t="str">
        <f t="shared" si="79"/>
        <v/>
      </c>
    </row>
    <row r="323" spans="1:28">
      <c r="A323" s="13"/>
      <c r="B323" s="14" t="s">
        <v>23</v>
      </c>
      <c r="C323" s="15" t="s">
        <v>1563</v>
      </c>
      <c r="D323" s="17">
        <v>18621879129</v>
      </c>
      <c r="E323" s="17" t="s">
        <v>1094</v>
      </c>
      <c r="F323" s="3">
        <v>1</v>
      </c>
      <c r="G323" s="3">
        <v>0</v>
      </c>
      <c r="H323" s="7" t="s">
        <v>1086</v>
      </c>
      <c r="I323" s="4" t="s">
        <v>38</v>
      </c>
      <c r="J323" s="4">
        <v>1790</v>
      </c>
      <c r="K323" s="4">
        <v>1790</v>
      </c>
      <c r="L323" s="5">
        <v>41828</v>
      </c>
      <c r="M323" s="4" t="s">
        <v>63</v>
      </c>
      <c r="N323" s="3" t="s">
        <v>121</v>
      </c>
      <c r="O323" s="7" t="s">
        <v>1095</v>
      </c>
      <c r="S323" s="9" t="str">
        <f t="shared" si="80"/>
        <v>女</v>
      </c>
      <c r="U323" s="29"/>
      <c r="V323" s="27"/>
      <c r="W323" s="27"/>
      <c r="X323" s="27"/>
      <c r="Y323" s="9" t="str">
        <f t="shared" ref="Y323:Y330" si="81">IF(AND(AB323="",C323&lt;&gt;""),IF(OR(LEN(O323)=15,LEN(O323)=18),IF(LEN(O323)=15,IF(MOD(VALUE(RIGHT(O323,3)),2)=0,"女","男"),IF(LEN(O323)=18,IF(MOD(VALUE(MID(O323,15,3)),2)=0,"女","男"))),IF(AND(O323="",U323=""),"??",U323)),"")</f>
        <v>女</v>
      </c>
      <c r="Z323" s="9" t="str">
        <f t="shared" ref="Z323:Z330" si="82">IF(AND(COUNTIF(AB:AB,AB:AB)=1,X323=""),IF(OR(LEN(O323)=15,LEN(O323)=18),IF(LEN(O323)=15,IF(MOD(VALUE(RIGHT(O323,3)),2)=0,"女","男"),IF(LEN(O323)=18,IF(MOD(VALUE(MID(O323,15,3)),2)=0,"女","男"))),IF(AND(O323="",U323=""),"??",U323)),"")</f>
        <v/>
      </c>
      <c r="AB323" s="31" t="str">
        <f t="shared" ref="AB323:AB330" si="83">IF(V323&lt;&gt;"",C323&amp;V323,"")</f>
        <v/>
      </c>
    </row>
    <row r="324" spans="1:28">
      <c r="A324" s="13"/>
      <c r="B324" s="14" t="s">
        <v>23</v>
      </c>
      <c r="C324" s="15" t="s">
        <v>1563</v>
      </c>
      <c r="D324" s="17">
        <v>18621879129</v>
      </c>
      <c r="E324" s="3" t="s">
        <v>1096</v>
      </c>
      <c r="F324" s="3">
        <v>1</v>
      </c>
      <c r="G324" s="3" t="s">
        <v>58</v>
      </c>
      <c r="H324" s="7" t="s">
        <v>1086</v>
      </c>
      <c r="I324" s="4" t="s">
        <v>38</v>
      </c>
      <c r="J324" s="4">
        <v>900</v>
      </c>
      <c r="K324" s="4">
        <v>900</v>
      </c>
      <c r="L324" s="5">
        <v>41828</v>
      </c>
      <c r="M324" s="4" t="s">
        <v>63</v>
      </c>
      <c r="N324" s="3" t="s">
        <v>121</v>
      </c>
      <c r="O324" s="7" t="s">
        <v>1097</v>
      </c>
      <c r="S324" s="9" t="str">
        <f t="shared" ref="S324:S331" si="84">IF(O324&lt;&gt;"",IF(OR(LEN(O324)=15,LEN(O324)=18),IF(LEN(O324)=15,IF(MOD(VALUE(RIGHT(O324,3)),2)=0,"女","男"),IF(LEN(O324)=18,IF(MOD(VALUE(MID(O324,15,3)),2)=0,"女","男"))),"??"),"")</f>
        <v>女</v>
      </c>
      <c r="U324" s="28"/>
      <c r="V324" s="27"/>
      <c r="W324" s="27"/>
      <c r="X324" s="27"/>
      <c r="Y324" s="9" t="str">
        <f t="shared" si="81"/>
        <v>女</v>
      </c>
      <c r="Z324" s="9" t="str">
        <f t="shared" si="82"/>
        <v/>
      </c>
      <c r="AB324" s="31" t="str">
        <f t="shared" si="83"/>
        <v/>
      </c>
    </row>
    <row r="325" spans="1:28">
      <c r="A325" s="13"/>
      <c r="B325" s="14" t="s">
        <v>23</v>
      </c>
      <c r="C325" s="3" t="s">
        <v>1563</v>
      </c>
      <c r="D325" s="17">
        <v>18621879129</v>
      </c>
      <c r="E325" s="3" t="s">
        <v>1098</v>
      </c>
      <c r="F325" s="3">
        <v>1</v>
      </c>
      <c r="G325" s="3" t="s">
        <v>58</v>
      </c>
      <c r="H325" s="7" t="s">
        <v>1086</v>
      </c>
      <c r="I325" s="4" t="s">
        <v>38</v>
      </c>
      <c r="J325" s="4">
        <v>900</v>
      </c>
      <c r="K325" s="4">
        <v>900</v>
      </c>
      <c r="L325" s="5">
        <v>41828</v>
      </c>
      <c r="M325" s="4" t="s">
        <v>63</v>
      </c>
      <c r="N325" s="3" t="s">
        <v>121</v>
      </c>
      <c r="O325" s="7" t="s">
        <v>1099</v>
      </c>
      <c r="P325" s="16"/>
      <c r="S325" s="9" t="str">
        <f t="shared" si="84"/>
        <v>女</v>
      </c>
      <c r="U325" s="28"/>
      <c r="V325" s="27"/>
      <c r="W325" s="27"/>
      <c r="X325" s="27"/>
      <c r="Y325" s="9" t="str">
        <f t="shared" si="81"/>
        <v>女</v>
      </c>
      <c r="Z325" s="9" t="str">
        <f t="shared" si="82"/>
        <v/>
      </c>
      <c r="AB325" s="31" t="str">
        <f t="shared" si="83"/>
        <v/>
      </c>
    </row>
    <row r="326" spans="1:28">
      <c r="A326" s="13"/>
      <c r="B326" s="14" t="s">
        <v>23</v>
      </c>
      <c r="C326" s="3" t="s">
        <v>1945</v>
      </c>
      <c r="D326" s="17" t="s">
        <v>1001</v>
      </c>
      <c r="E326" s="3" t="s">
        <v>1002</v>
      </c>
      <c r="F326" s="3">
        <v>1</v>
      </c>
      <c r="G326" s="3">
        <v>1</v>
      </c>
      <c r="H326" s="7">
        <v>13500030268</v>
      </c>
      <c r="I326" s="4" t="s">
        <v>221</v>
      </c>
      <c r="J326" s="4">
        <v>1790</v>
      </c>
      <c r="K326" s="4">
        <v>1790</v>
      </c>
      <c r="L326" s="5">
        <v>41828</v>
      </c>
      <c r="M326" s="4" t="s">
        <v>47</v>
      </c>
      <c r="N326" s="3" t="s">
        <v>64</v>
      </c>
      <c r="O326" s="7" t="s">
        <v>1003</v>
      </c>
      <c r="S326" s="9" t="str">
        <f t="shared" si="84"/>
        <v>男</v>
      </c>
      <c r="U326" s="28"/>
      <c r="V326" s="27"/>
      <c r="W326" s="27"/>
      <c r="X326" s="27"/>
      <c r="Y326" s="9" t="str">
        <f t="shared" si="81"/>
        <v>男</v>
      </c>
      <c r="Z326" s="9" t="str">
        <f t="shared" si="82"/>
        <v/>
      </c>
      <c r="AB326" s="31" t="str">
        <f t="shared" si="83"/>
        <v/>
      </c>
    </row>
    <row r="327" spans="1:28">
      <c r="A327" s="13"/>
      <c r="B327" s="14" t="s">
        <v>23</v>
      </c>
      <c r="C327" s="3" t="s">
        <v>1945</v>
      </c>
      <c r="D327" s="17" t="s">
        <v>1001</v>
      </c>
      <c r="E327" s="3" t="s">
        <v>1004</v>
      </c>
      <c r="F327" s="3">
        <v>1</v>
      </c>
      <c r="G327" s="3">
        <v>0</v>
      </c>
      <c r="H327" s="7">
        <v>13500030268</v>
      </c>
      <c r="I327" s="4" t="s">
        <v>221</v>
      </c>
      <c r="J327" s="4">
        <v>1790</v>
      </c>
      <c r="K327" s="4">
        <v>1790</v>
      </c>
      <c r="L327" s="5">
        <v>41828</v>
      </c>
      <c r="M327" s="4" t="s">
        <v>47</v>
      </c>
      <c r="N327" s="3" t="s">
        <v>64</v>
      </c>
      <c r="O327" s="7" t="s">
        <v>1005</v>
      </c>
      <c r="S327" s="9" t="str">
        <f t="shared" si="84"/>
        <v>女</v>
      </c>
      <c r="U327" s="28"/>
      <c r="V327" s="27"/>
      <c r="W327" s="27"/>
      <c r="X327" s="27"/>
      <c r="Y327" s="9" t="str">
        <f t="shared" si="81"/>
        <v>女</v>
      </c>
      <c r="Z327" s="9" t="str">
        <f t="shared" si="82"/>
        <v/>
      </c>
      <c r="AB327" s="31" t="str">
        <f t="shared" si="83"/>
        <v/>
      </c>
    </row>
    <row r="328" spans="1:28">
      <c r="A328" s="13"/>
      <c r="B328" s="14" t="s">
        <v>23</v>
      </c>
      <c r="C328" s="3" t="s">
        <v>1945</v>
      </c>
      <c r="D328" s="17" t="s">
        <v>1001</v>
      </c>
      <c r="E328" s="3" t="s">
        <v>1006</v>
      </c>
      <c r="F328" s="3">
        <v>1</v>
      </c>
      <c r="G328" s="3" t="s">
        <v>110</v>
      </c>
      <c r="H328" s="7">
        <v>13500030268</v>
      </c>
      <c r="I328" s="4" t="s">
        <v>221</v>
      </c>
      <c r="J328" s="4">
        <v>1790</v>
      </c>
      <c r="K328" s="4">
        <v>1790</v>
      </c>
      <c r="L328" s="5">
        <v>41828</v>
      </c>
      <c r="M328" s="4" t="s">
        <v>47</v>
      </c>
      <c r="N328" s="3" t="s">
        <v>64</v>
      </c>
      <c r="O328" s="7" t="s">
        <v>1007</v>
      </c>
      <c r="S328" s="9" t="str">
        <f t="shared" si="84"/>
        <v>男</v>
      </c>
      <c r="U328" s="28"/>
      <c r="V328" s="27"/>
      <c r="W328" s="27"/>
      <c r="X328" s="27"/>
      <c r="Y328" s="9" t="str">
        <f t="shared" si="81"/>
        <v>男</v>
      </c>
      <c r="Z328" s="9" t="str">
        <f t="shared" si="82"/>
        <v/>
      </c>
      <c r="AB328" s="31" t="str">
        <f t="shared" si="83"/>
        <v/>
      </c>
    </row>
    <row r="329" spans="1:28">
      <c r="A329" s="13"/>
      <c r="B329" s="14" t="s">
        <v>23</v>
      </c>
      <c r="C329" s="3" t="s">
        <v>1945</v>
      </c>
      <c r="D329" s="17" t="s">
        <v>1001</v>
      </c>
      <c r="E329" s="3" t="s">
        <v>1008</v>
      </c>
      <c r="F329" s="3">
        <v>1</v>
      </c>
      <c r="G329" s="3" t="s">
        <v>58</v>
      </c>
      <c r="H329" s="7">
        <v>13500030268</v>
      </c>
      <c r="I329" s="4" t="s">
        <v>221</v>
      </c>
      <c r="J329" s="4">
        <v>900</v>
      </c>
      <c r="K329" s="4">
        <v>900</v>
      </c>
      <c r="L329" s="5">
        <v>41828</v>
      </c>
      <c r="M329" s="4" t="s">
        <v>47</v>
      </c>
      <c r="N329" s="3" t="s">
        <v>64</v>
      </c>
      <c r="O329" s="7" t="s">
        <v>1009</v>
      </c>
      <c r="S329" s="9" t="str">
        <f t="shared" si="84"/>
        <v>女</v>
      </c>
      <c r="U329" s="28"/>
      <c r="V329" s="27"/>
      <c r="W329" s="27"/>
      <c r="X329" s="27"/>
      <c r="Y329" s="9" t="str">
        <f t="shared" si="81"/>
        <v>女</v>
      </c>
      <c r="Z329" s="9" t="str">
        <f t="shared" si="82"/>
        <v/>
      </c>
      <c r="AB329" s="31" t="str">
        <f t="shared" si="83"/>
        <v/>
      </c>
    </row>
    <row r="330" spans="1:28">
      <c r="A330" s="13"/>
      <c r="B330" s="14" t="s">
        <v>23</v>
      </c>
      <c r="C330" s="3" t="s">
        <v>1239</v>
      </c>
      <c r="D330" s="17" t="s">
        <v>1946</v>
      </c>
      <c r="E330" s="3" t="s">
        <v>1947</v>
      </c>
      <c r="F330" s="3">
        <v>1</v>
      </c>
      <c r="G330" s="3">
        <v>1</v>
      </c>
      <c r="H330" s="7" t="s">
        <v>1948</v>
      </c>
      <c r="I330" s="4" t="s">
        <v>370</v>
      </c>
      <c r="J330" s="4">
        <v>3580</v>
      </c>
      <c r="K330" s="4">
        <v>0</v>
      </c>
      <c r="L330" s="5">
        <v>41828</v>
      </c>
      <c r="N330" s="3" t="s">
        <v>121</v>
      </c>
      <c r="O330" s="7" t="s">
        <v>1949</v>
      </c>
      <c r="P330" s="3" t="s">
        <v>1950</v>
      </c>
      <c r="S330" s="9" t="str">
        <f t="shared" si="84"/>
        <v>男</v>
      </c>
      <c r="U330" s="28"/>
      <c r="V330" s="27"/>
      <c r="W330" s="27"/>
      <c r="X330" s="27"/>
      <c r="Y330" s="9" t="str">
        <f t="shared" si="81"/>
        <v>男</v>
      </c>
      <c r="Z330" s="9" t="str">
        <f t="shared" si="82"/>
        <v/>
      </c>
      <c r="AB330" s="31" t="str">
        <f t="shared" si="83"/>
        <v/>
      </c>
    </row>
    <row r="331" spans="1:28">
      <c r="A331" s="13"/>
      <c r="B331" s="14" t="s">
        <v>23</v>
      </c>
      <c r="C331" s="15" t="s">
        <v>1239</v>
      </c>
      <c r="E331" s="3" t="s">
        <v>1951</v>
      </c>
      <c r="F331" s="3">
        <v>1</v>
      </c>
      <c r="G331" s="3">
        <v>0</v>
      </c>
      <c r="H331" s="7" t="s">
        <v>1948</v>
      </c>
      <c r="I331" s="4" t="s">
        <v>370</v>
      </c>
      <c r="J331" s="4">
        <v>3580</v>
      </c>
      <c r="K331" s="4">
        <v>0</v>
      </c>
      <c r="L331" s="5">
        <v>41828</v>
      </c>
      <c r="N331" s="3" t="s">
        <v>121</v>
      </c>
      <c r="O331" s="7" t="s">
        <v>1952</v>
      </c>
      <c r="P331" s="3" t="s">
        <v>1950</v>
      </c>
      <c r="S331" s="9" t="str">
        <f t="shared" si="84"/>
        <v>女</v>
      </c>
      <c r="U331" s="28"/>
      <c r="V331" s="27">
        <v>6</v>
      </c>
      <c r="W331" s="27"/>
      <c r="X331" s="27"/>
      <c r="Y331" s="9" t="str">
        <f t="shared" ref="Y331:Y355" si="85">IF(AND(AB331="",C331&lt;&gt;""),IF(OR(LEN(O331)=15,LEN(O331)=18),IF(LEN(O331)=15,IF(MOD(VALUE(RIGHT(O331,3)),2)=0,"女","男"),IF(LEN(O331)=18,IF(MOD(VALUE(MID(O331,15,3)),2)=0,"女","男"))),IF(AND(O331="",U331=""),"??",U331)),"")</f>
        <v/>
      </c>
      <c r="Z331" s="9" t="str">
        <f t="shared" ref="Z331:Z355" si="86">IF(AND(COUNTIF(AB:AB,AB:AB)=1,X331=""),IF(OR(LEN(O331)=15,LEN(O331)=18),IF(LEN(O331)=15,IF(MOD(VALUE(RIGHT(O331,3)),2)=0,"女","男"),IF(LEN(O331)=18,IF(MOD(VALUE(MID(O331,15,3)),2)=0,"女","男"))),IF(AND(O331="",U331=""),"??",U331)),"")</f>
        <v/>
      </c>
      <c r="AB331" s="31" t="str">
        <f t="shared" ref="AB331:AB355" si="87">IF(V331&lt;&gt;"",C331&amp;V331,"")</f>
        <v>第14期：7月12日-7月20日6</v>
      </c>
    </row>
    <row r="332" spans="1:28">
      <c r="A332" s="13"/>
      <c r="B332" s="14" t="s">
        <v>23</v>
      </c>
      <c r="C332" s="15" t="s">
        <v>1239</v>
      </c>
      <c r="E332" s="3" t="s">
        <v>1953</v>
      </c>
      <c r="F332" s="3">
        <v>1</v>
      </c>
      <c r="G332" s="3" t="s">
        <v>58</v>
      </c>
      <c r="H332" s="7" t="s">
        <v>1948</v>
      </c>
      <c r="I332" s="4" t="s">
        <v>370</v>
      </c>
      <c r="J332" s="4">
        <v>1800</v>
      </c>
      <c r="K332" s="4">
        <v>0</v>
      </c>
      <c r="L332" s="5">
        <v>41828</v>
      </c>
      <c r="N332" s="3" t="s">
        <v>121</v>
      </c>
      <c r="O332" s="7" t="s">
        <v>1954</v>
      </c>
      <c r="P332" s="3" t="s">
        <v>1950</v>
      </c>
      <c r="S332" s="9" t="str">
        <f t="shared" ref="S332:S356" si="88">IF(O332&lt;&gt;"",IF(OR(LEN(O332)=15,LEN(O332)=18),IF(LEN(O332)=15,IF(MOD(VALUE(RIGHT(O332,3)),2)=0,"女","男"),IF(LEN(O332)=18,IF(MOD(VALUE(MID(O332,15,3)),2)=0,"女","男"))),"??"),"")</f>
        <v>女</v>
      </c>
      <c r="U332" s="28"/>
      <c r="V332" s="27">
        <v>6</v>
      </c>
      <c r="W332" s="27"/>
      <c r="X332" s="27"/>
      <c r="Y332" s="9" t="str">
        <f t="shared" si="85"/>
        <v/>
      </c>
      <c r="Z332" s="9" t="str">
        <f t="shared" si="86"/>
        <v/>
      </c>
      <c r="AB332" s="31" t="str">
        <f t="shared" si="87"/>
        <v>第14期：7月12日-7月20日6</v>
      </c>
    </row>
    <row r="333" spans="1:28">
      <c r="A333" s="13"/>
      <c r="B333" s="14" t="s">
        <v>23</v>
      </c>
      <c r="C333" s="15" t="s">
        <v>1239</v>
      </c>
      <c r="E333" s="3" t="s">
        <v>1955</v>
      </c>
      <c r="F333" s="3">
        <v>1</v>
      </c>
      <c r="G333" s="3">
        <v>1</v>
      </c>
      <c r="H333" s="7" t="s">
        <v>1956</v>
      </c>
      <c r="I333" s="4" t="s">
        <v>370</v>
      </c>
      <c r="J333" s="4">
        <v>500</v>
      </c>
      <c r="K333" s="4">
        <v>3080</v>
      </c>
      <c r="L333" s="5">
        <v>41828</v>
      </c>
      <c r="M333" s="19"/>
      <c r="N333" s="16" t="s">
        <v>344</v>
      </c>
      <c r="O333" s="18" t="s">
        <v>1957</v>
      </c>
      <c r="P333" s="3" t="s">
        <v>1950</v>
      </c>
      <c r="S333" s="9" t="str">
        <f t="shared" si="88"/>
        <v>男</v>
      </c>
      <c r="U333" s="28"/>
      <c r="V333" s="27"/>
      <c r="W333" s="27"/>
      <c r="X333" s="27"/>
      <c r="Y333" s="9" t="str">
        <f t="shared" si="85"/>
        <v>男</v>
      </c>
      <c r="Z333" s="9" t="str">
        <f t="shared" si="86"/>
        <v/>
      </c>
      <c r="AB333" s="31" t="str">
        <f t="shared" si="87"/>
        <v/>
      </c>
    </row>
    <row r="334" spans="1:28">
      <c r="A334" s="13"/>
      <c r="B334" s="14" t="s">
        <v>23</v>
      </c>
      <c r="C334" s="15" t="s">
        <v>1239</v>
      </c>
      <c r="E334" s="16" t="s">
        <v>1958</v>
      </c>
      <c r="F334" s="3">
        <v>1</v>
      </c>
      <c r="G334" s="3">
        <v>0</v>
      </c>
      <c r="H334" s="7" t="s">
        <v>1956</v>
      </c>
      <c r="I334" s="4" t="s">
        <v>370</v>
      </c>
      <c r="J334" s="4">
        <v>500</v>
      </c>
      <c r="K334" s="4">
        <v>3080</v>
      </c>
      <c r="L334" s="5">
        <v>41828</v>
      </c>
      <c r="M334" s="19"/>
      <c r="N334" s="3" t="s">
        <v>344</v>
      </c>
      <c r="O334" s="18" t="s">
        <v>1959</v>
      </c>
      <c r="P334" s="3" t="s">
        <v>1950</v>
      </c>
      <c r="S334" s="9" t="str">
        <f t="shared" si="88"/>
        <v>男</v>
      </c>
      <c r="U334" s="25"/>
      <c r="V334" s="27"/>
      <c r="W334" s="27"/>
      <c r="X334" s="27"/>
      <c r="Y334" s="9" t="str">
        <f t="shared" si="85"/>
        <v>男</v>
      </c>
      <c r="Z334" s="9" t="str">
        <f t="shared" si="86"/>
        <v/>
      </c>
      <c r="AB334" s="31" t="str">
        <f t="shared" si="87"/>
        <v/>
      </c>
    </row>
    <row r="335" spans="1:28">
      <c r="A335" s="13"/>
      <c r="B335" s="14" t="s">
        <v>23</v>
      </c>
      <c r="C335" s="15" t="s">
        <v>1239</v>
      </c>
      <c r="E335" s="3" t="s">
        <v>1960</v>
      </c>
      <c r="F335" s="3">
        <v>1</v>
      </c>
      <c r="G335" s="3" t="s">
        <v>110</v>
      </c>
      <c r="H335" s="7" t="s">
        <v>1956</v>
      </c>
      <c r="I335" s="4" t="s">
        <v>370</v>
      </c>
      <c r="J335" s="4">
        <v>500</v>
      </c>
      <c r="K335" s="4">
        <v>3080</v>
      </c>
      <c r="L335" s="5">
        <v>41828</v>
      </c>
      <c r="M335" s="19"/>
      <c r="N335" s="3" t="s">
        <v>28</v>
      </c>
      <c r="O335" s="7" t="s">
        <v>1961</v>
      </c>
      <c r="P335" s="3" t="s">
        <v>1950</v>
      </c>
      <c r="S335" s="9" t="str">
        <f t="shared" si="88"/>
        <v>男</v>
      </c>
      <c r="U335" s="28"/>
      <c r="V335" s="27"/>
      <c r="W335" s="27"/>
      <c r="X335" s="27"/>
      <c r="Y335" s="9" t="str">
        <f t="shared" si="85"/>
        <v>男</v>
      </c>
      <c r="Z335" s="9" t="str">
        <f t="shared" si="86"/>
        <v/>
      </c>
      <c r="AB335" s="31" t="str">
        <f t="shared" si="87"/>
        <v/>
      </c>
    </row>
    <row r="336" spans="1:28">
      <c r="A336" s="13"/>
      <c r="B336" s="14" t="s">
        <v>23</v>
      </c>
      <c r="C336" s="15" t="s">
        <v>1666</v>
      </c>
      <c r="D336" s="3" t="s">
        <v>661</v>
      </c>
      <c r="E336" s="3" t="s">
        <v>661</v>
      </c>
      <c r="F336" s="3">
        <v>1</v>
      </c>
      <c r="G336" s="3">
        <v>1</v>
      </c>
      <c r="H336" s="7" t="s">
        <v>662</v>
      </c>
      <c r="I336" s="4" t="s">
        <v>39</v>
      </c>
      <c r="J336" s="4">
        <v>3580</v>
      </c>
      <c r="K336" s="4">
        <v>0</v>
      </c>
      <c r="L336" s="5">
        <v>41828</v>
      </c>
      <c r="M336" s="19" t="s">
        <v>663</v>
      </c>
      <c r="N336" s="16" t="s">
        <v>290</v>
      </c>
      <c r="O336" s="18" t="s">
        <v>664</v>
      </c>
      <c r="S336" s="9" t="str">
        <f t="shared" si="88"/>
        <v>女</v>
      </c>
      <c r="U336" s="28"/>
      <c r="V336" s="27"/>
      <c r="W336" s="27"/>
      <c r="X336" s="27"/>
      <c r="Y336" s="9" t="str">
        <f t="shared" si="85"/>
        <v>女</v>
      </c>
      <c r="Z336" s="9" t="str">
        <f t="shared" si="86"/>
        <v/>
      </c>
      <c r="AB336" s="31" t="str">
        <f t="shared" si="87"/>
        <v/>
      </c>
    </row>
    <row r="337" spans="1:28">
      <c r="A337" s="13"/>
      <c r="B337" s="14" t="s">
        <v>23</v>
      </c>
      <c r="C337" s="15" t="s">
        <v>1666</v>
      </c>
      <c r="D337" s="3" t="s">
        <v>661</v>
      </c>
      <c r="E337" s="16" t="s">
        <v>665</v>
      </c>
      <c r="F337" s="3">
        <v>1</v>
      </c>
      <c r="G337" s="3">
        <v>0</v>
      </c>
      <c r="H337" s="7" t="s">
        <v>662</v>
      </c>
      <c r="I337" s="4" t="s">
        <v>39</v>
      </c>
      <c r="J337" s="4">
        <v>3580</v>
      </c>
      <c r="K337" s="4">
        <v>0</v>
      </c>
      <c r="L337" s="5">
        <v>41828</v>
      </c>
      <c r="M337" s="19" t="s">
        <v>663</v>
      </c>
      <c r="N337" s="3" t="s">
        <v>290</v>
      </c>
      <c r="O337" s="18" t="s">
        <v>666</v>
      </c>
      <c r="S337" s="9" t="str">
        <f t="shared" si="88"/>
        <v>男</v>
      </c>
      <c r="U337" s="25"/>
      <c r="V337" s="27"/>
      <c r="W337" s="27"/>
      <c r="X337" s="27"/>
      <c r="Y337" s="9" t="str">
        <f t="shared" si="85"/>
        <v>男</v>
      </c>
      <c r="Z337" s="9" t="str">
        <f t="shared" si="86"/>
        <v/>
      </c>
      <c r="AB337" s="31" t="str">
        <f t="shared" si="87"/>
        <v/>
      </c>
    </row>
    <row r="338" spans="1:28">
      <c r="A338" s="13"/>
      <c r="B338" s="14" t="s">
        <v>23</v>
      </c>
      <c r="C338" s="15" t="s">
        <v>1666</v>
      </c>
      <c r="D338" s="3" t="s">
        <v>661</v>
      </c>
      <c r="E338" s="3" t="s">
        <v>667</v>
      </c>
      <c r="F338" s="3">
        <v>1</v>
      </c>
      <c r="G338" s="3" t="s">
        <v>58</v>
      </c>
      <c r="H338" s="7" t="s">
        <v>662</v>
      </c>
      <c r="I338" s="4" t="s">
        <v>39</v>
      </c>
      <c r="J338" s="4">
        <v>1800</v>
      </c>
      <c r="K338" s="4">
        <v>0</v>
      </c>
      <c r="L338" s="5">
        <v>41828</v>
      </c>
      <c r="M338" s="4" t="s">
        <v>663</v>
      </c>
      <c r="N338" s="3" t="s">
        <v>290</v>
      </c>
      <c r="O338" s="7" t="s">
        <v>668</v>
      </c>
      <c r="S338" s="9" t="str">
        <f t="shared" si="88"/>
        <v>女</v>
      </c>
      <c r="U338" s="28"/>
      <c r="V338" s="27"/>
      <c r="W338" s="27"/>
      <c r="X338" s="27"/>
      <c r="Y338" s="9" t="str">
        <f t="shared" si="85"/>
        <v>女</v>
      </c>
      <c r="Z338" s="9" t="str">
        <f t="shared" si="86"/>
        <v/>
      </c>
      <c r="AB338" s="31" t="str">
        <f t="shared" si="87"/>
        <v/>
      </c>
    </row>
    <row r="339" spans="1:28">
      <c r="A339" s="13"/>
      <c r="B339" s="14" t="s">
        <v>23</v>
      </c>
      <c r="C339" s="15" t="s">
        <v>1520</v>
      </c>
      <c r="D339" s="3" t="s">
        <v>1885</v>
      </c>
      <c r="E339" s="3" t="s">
        <v>1962</v>
      </c>
      <c r="F339" s="3">
        <v>1</v>
      </c>
      <c r="G339" s="3" t="s">
        <v>36</v>
      </c>
      <c r="H339" s="7">
        <v>13596484860</v>
      </c>
      <c r="I339" s="4" t="s">
        <v>38</v>
      </c>
      <c r="J339" s="4">
        <v>3580</v>
      </c>
      <c r="K339" s="4">
        <v>0</v>
      </c>
      <c r="L339" s="5">
        <v>41828</v>
      </c>
      <c r="M339" s="4" t="s">
        <v>112</v>
      </c>
      <c r="N339" s="3" t="s">
        <v>290</v>
      </c>
      <c r="O339" s="7" t="s">
        <v>1963</v>
      </c>
      <c r="S339" s="9" t="str">
        <f t="shared" si="88"/>
        <v>女</v>
      </c>
      <c r="U339" s="28"/>
      <c r="V339" s="27"/>
      <c r="W339" s="27"/>
      <c r="X339" s="27"/>
      <c r="Y339" s="9" t="str">
        <f t="shared" si="85"/>
        <v>女</v>
      </c>
      <c r="Z339" s="9" t="str">
        <f t="shared" si="86"/>
        <v/>
      </c>
      <c r="AB339" s="31" t="str">
        <f t="shared" si="87"/>
        <v/>
      </c>
    </row>
    <row r="340" spans="1:28">
      <c r="A340" s="13"/>
      <c r="B340" s="14" t="s">
        <v>23</v>
      </c>
      <c r="C340" s="15" t="s">
        <v>1687</v>
      </c>
      <c r="D340" s="3" t="s">
        <v>352</v>
      </c>
      <c r="E340" s="3" t="s">
        <v>352</v>
      </c>
      <c r="F340" s="3">
        <v>1</v>
      </c>
      <c r="G340" s="3">
        <v>1</v>
      </c>
      <c r="H340" s="7" t="s">
        <v>353</v>
      </c>
      <c r="I340" s="4" t="s">
        <v>39</v>
      </c>
      <c r="J340" s="4">
        <v>3580</v>
      </c>
      <c r="K340" s="4">
        <v>0</v>
      </c>
      <c r="L340" s="5">
        <v>41829</v>
      </c>
      <c r="M340" s="4" t="s">
        <v>39</v>
      </c>
      <c r="N340" s="3" t="s">
        <v>121</v>
      </c>
      <c r="O340" s="7" t="s">
        <v>354</v>
      </c>
      <c r="S340" s="9" t="str">
        <f t="shared" si="88"/>
        <v>女</v>
      </c>
      <c r="U340" s="28"/>
      <c r="V340" s="27"/>
      <c r="W340" s="27"/>
      <c r="X340" s="27"/>
      <c r="Y340" s="9" t="str">
        <f t="shared" si="85"/>
        <v>女</v>
      </c>
      <c r="Z340" s="9" t="str">
        <f t="shared" si="86"/>
        <v/>
      </c>
      <c r="AB340" s="31" t="str">
        <f t="shared" si="87"/>
        <v/>
      </c>
    </row>
    <row r="341" spans="1:28">
      <c r="A341" s="13"/>
      <c r="B341" s="14" t="s">
        <v>23</v>
      </c>
      <c r="C341" s="15" t="s">
        <v>1687</v>
      </c>
      <c r="D341" s="3" t="s">
        <v>352</v>
      </c>
      <c r="E341" s="7" t="s">
        <v>355</v>
      </c>
      <c r="F341" s="3">
        <v>1</v>
      </c>
      <c r="G341" s="3">
        <v>0</v>
      </c>
      <c r="H341" s="7" t="s">
        <v>353</v>
      </c>
      <c r="I341" s="4" t="s">
        <v>39</v>
      </c>
      <c r="J341" s="4">
        <v>3580</v>
      </c>
      <c r="K341" s="4">
        <v>0</v>
      </c>
      <c r="L341" s="5">
        <v>41829</v>
      </c>
      <c r="M341" s="4" t="s">
        <v>39</v>
      </c>
      <c r="N341" s="3" t="s">
        <v>121</v>
      </c>
      <c r="O341" s="7" t="s">
        <v>356</v>
      </c>
      <c r="S341" s="9" t="str">
        <f t="shared" si="88"/>
        <v>男</v>
      </c>
      <c r="U341" s="28"/>
      <c r="V341" s="27"/>
      <c r="W341" s="27" t="s">
        <v>1245</v>
      </c>
      <c r="X341" s="27"/>
      <c r="Y341" s="9" t="str">
        <f t="shared" si="85"/>
        <v>男</v>
      </c>
      <c r="Z341" s="9" t="str">
        <f t="shared" si="86"/>
        <v/>
      </c>
      <c r="AB341" s="31" t="str">
        <f t="shared" si="87"/>
        <v/>
      </c>
    </row>
    <row r="342" spans="1:28">
      <c r="A342" s="13"/>
      <c r="B342" s="14" t="s">
        <v>23</v>
      </c>
      <c r="C342" s="15" t="s">
        <v>1687</v>
      </c>
      <c r="D342" s="3" t="s">
        <v>352</v>
      </c>
      <c r="E342" s="3" t="s">
        <v>357</v>
      </c>
      <c r="F342" s="3">
        <v>1</v>
      </c>
      <c r="G342" s="3" t="s">
        <v>58</v>
      </c>
      <c r="H342" s="7" t="s">
        <v>353</v>
      </c>
      <c r="I342" s="4" t="s">
        <v>39</v>
      </c>
      <c r="J342" s="4">
        <v>1800</v>
      </c>
      <c r="K342" s="4">
        <v>0</v>
      </c>
      <c r="L342" s="5">
        <v>41829</v>
      </c>
      <c r="M342" s="4" t="s">
        <v>39</v>
      </c>
      <c r="N342" s="3" t="s">
        <v>121</v>
      </c>
      <c r="O342" s="7" t="s">
        <v>358</v>
      </c>
      <c r="S342" s="9" t="str">
        <f t="shared" si="88"/>
        <v>男</v>
      </c>
      <c r="U342" s="28"/>
      <c r="V342" s="27"/>
      <c r="W342" s="27"/>
      <c r="X342" s="27"/>
      <c r="Y342" s="9" t="str">
        <f t="shared" si="85"/>
        <v>男</v>
      </c>
      <c r="Z342" s="9" t="str">
        <f t="shared" si="86"/>
        <v/>
      </c>
      <c r="AB342" s="31" t="str">
        <f t="shared" si="87"/>
        <v/>
      </c>
    </row>
    <row r="343" spans="1:28">
      <c r="A343" s="13"/>
      <c r="B343" s="14" t="s">
        <v>23</v>
      </c>
      <c r="C343" s="15" t="s">
        <v>1437</v>
      </c>
      <c r="D343" s="3" t="s">
        <v>1964</v>
      </c>
      <c r="E343" s="3" t="s">
        <v>1964</v>
      </c>
      <c r="F343" s="3">
        <v>1</v>
      </c>
      <c r="G343" s="3">
        <v>1</v>
      </c>
      <c r="H343" s="7" t="s">
        <v>1965</v>
      </c>
      <c r="I343" s="4" t="s">
        <v>39</v>
      </c>
      <c r="J343" s="4">
        <v>3580</v>
      </c>
      <c r="K343" s="4">
        <v>0</v>
      </c>
      <c r="L343" s="5">
        <v>41827</v>
      </c>
      <c r="M343" s="4" t="s">
        <v>39</v>
      </c>
      <c r="N343" s="3" t="s">
        <v>1964</v>
      </c>
      <c r="O343" s="7" t="s">
        <v>1966</v>
      </c>
      <c r="S343" s="9" t="str">
        <f t="shared" si="88"/>
        <v>女</v>
      </c>
      <c r="U343" s="28"/>
      <c r="V343" s="27"/>
      <c r="W343" s="27"/>
      <c r="X343" s="27"/>
      <c r="Y343" s="9" t="str">
        <f t="shared" si="85"/>
        <v>女</v>
      </c>
      <c r="Z343" s="9" t="str">
        <f t="shared" si="86"/>
        <v/>
      </c>
      <c r="AB343" s="31" t="str">
        <f t="shared" si="87"/>
        <v/>
      </c>
    </row>
    <row r="344" spans="1:28">
      <c r="A344" s="13"/>
      <c r="B344" s="14" t="s">
        <v>23</v>
      </c>
      <c r="C344" s="15" t="s">
        <v>1437</v>
      </c>
      <c r="D344" s="3" t="s">
        <v>1964</v>
      </c>
      <c r="E344" s="3" t="s">
        <v>1967</v>
      </c>
      <c r="F344" s="3">
        <v>1</v>
      </c>
      <c r="G344" s="3">
        <v>0</v>
      </c>
      <c r="H344" s="7" t="s">
        <v>1965</v>
      </c>
      <c r="I344" s="4" t="s">
        <v>39</v>
      </c>
      <c r="J344" s="4">
        <v>3580</v>
      </c>
      <c r="K344" s="4">
        <v>0</v>
      </c>
      <c r="L344" s="5">
        <v>41827</v>
      </c>
      <c r="M344" s="4" t="s">
        <v>39</v>
      </c>
      <c r="N344" s="3" t="s">
        <v>1967</v>
      </c>
      <c r="O344" s="7" t="s">
        <v>1968</v>
      </c>
      <c r="S344" s="9" t="str">
        <f t="shared" si="88"/>
        <v>男</v>
      </c>
      <c r="U344" s="28"/>
      <c r="V344" s="27"/>
      <c r="W344" s="27"/>
      <c r="X344" s="27"/>
      <c r="Y344" s="9" t="str">
        <f t="shared" si="85"/>
        <v>男</v>
      </c>
      <c r="Z344" s="9" t="str">
        <f t="shared" si="86"/>
        <v/>
      </c>
      <c r="AB344" s="31" t="str">
        <f t="shared" si="87"/>
        <v/>
      </c>
    </row>
    <row r="345" spans="1:28">
      <c r="A345" s="13"/>
      <c r="B345" s="14" t="s">
        <v>23</v>
      </c>
      <c r="C345" s="15" t="s">
        <v>1251</v>
      </c>
      <c r="D345" s="3" t="s">
        <v>1969</v>
      </c>
      <c r="E345" s="3" t="s">
        <v>1970</v>
      </c>
      <c r="F345" s="3">
        <v>1</v>
      </c>
      <c r="G345" s="3">
        <v>1</v>
      </c>
      <c r="H345" s="7" t="s">
        <v>1971</v>
      </c>
      <c r="I345" s="4" t="s">
        <v>221</v>
      </c>
      <c r="J345" s="4">
        <v>1790</v>
      </c>
      <c r="K345" s="4">
        <v>1790</v>
      </c>
      <c r="L345" s="5">
        <v>41829</v>
      </c>
      <c r="N345" s="3" t="s">
        <v>185</v>
      </c>
      <c r="O345" s="18" t="s">
        <v>1972</v>
      </c>
      <c r="P345" s="3" t="s">
        <v>1973</v>
      </c>
      <c r="S345" s="9" t="str">
        <f t="shared" si="88"/>
        <v>男</v>
      </c>
      <c r="U345" s="28"/>
      <c r="V345" s="27"/>
      <c r="W345" s="27"/>
      <c r="X345" s="27"/>
      <c r="Y345" s="9" t="str">
        <f t="shared" si="85"/>
        <v>男</v>
      </c>
      <c r="Z345" s="9" t="str">
        <f t="shared" si="86"/>
        <v/>
      </c>
      <c r="AB345" s="31" t="str">
        <f t="shared" si="87"/>
        <v/>
      </c>
    </row>
    <row r="346" spans="1:28">
      <c r="A346" s="13"/>
      <c r="B346" s="14" t="s">
        <v>23</v>
      </c>
      <c r="C346" s="15" t="s">
        <v>1251</v>
      </c>
      <c r="D346" s="3" t="s">
        <v>1969</v>
      </c>
      <c r="E346" s="3" t="s">
        <v>1974</v>
      </c>
      <c r="F346" s="3">
        <v>1</v>
      </c>
      <c r="G346" s="3">
        <v>0</v>
      </c>
      <c r="H346" s="7" t="s">
        <v>1971</v>
      </c>
      <c r="I346" s="4" t="s">
        <v>221</v>
      </c>
      <c r="J346" s="4">
        <v>1790</v>
      </c>
      <c r="K346" s="4">
        <v>1790</v>
      </c>
      <c r="L346" s="5">
        <v>41829</v>
      </c>
      <c r="N346" s="3" t="s">
        <v>185</v>
      </c>
      <c r="O346" s="7" t="s">
        <v>1975</v>
      </c>
      <c r="S346" s="9" t="str">
        <f t="shared" si="88"/>
        <v>女</v>
      </c>
      <c r="U346" s="28"/>
      <c r="V346" s="27"/>
      <c r="W346" s="27"/>
      <c r="X346" s="27"/>
      <c r="Y346" s="9" t="str">
        <f t="shared" si="85"/>
        <v>女</v>
      </c>
      <c r="Z346" s="9" t="str">
        <f t="shared" si="86"/>
        <v/>
      </c>
      <c r="AB346" s="31" t="str">
        <f t="shared" si="87"/>
        <v/>
      </c>
    </row>
    <row r="347" spans="1:28">
      <c r="A347" s="13"/>
      <c r="B347" s="14" t="s">
        <v>23</v>
      </c>
      <c r="C347" s="15" t="s">
        <v>1251</v>
      </c>
      <c r="D347" s="3" t="s">
        <v>1969</v>
      </c>
      <c r="E347" s="3" t="s">
        <v>1976</v>
      </c>
      <c r="F347" s="3">
        <v>1</v>
      </c>
      <c r="G347" s="3" t="s">
        <v>58</v>
      </c>
      <c r="H347" s="7" t="s">
        <v>1971</v>
      </c>
      <c r="I347" s="4" t="s">
        <v>221</v>
      </c>
      <c r="J347" s="4">
        <v>900</v>
      </c>
      <c r="K347" s="4">
        <v>900</v>
      </c>
      <c r="L347" s="5">
        <v>41829</v>
      </c>
      <c r="M347" s="19"/>
      <c r="N347" s="16" t="s">
        <v>185</v>
      </c>
      <c r="O347" s="7" t="s">
        <v>1977</v>
      </c>
      <c r="P347" s="16"/>
      <c r="S347" s="9" t="str">
        <f t="shared" si="88"/>
        <v>男</v>
      </c>
      <c r="U347" s="28"/>
      <c r="V347" s="27"/>
      <c r="W347" s="27"/>
      <c r="X347" s="27"/>
      <c r="Y347" s="9" t="str">
        <f t="shared" si="85"/>
        <v>男</v>
      </c>
      <c r="Z347" s="9" t="str">
        <f t="shared" si="86"/>
        <v/>
      </c>
      <c r="AB347" s="31" t="str">
        <f t="shared" si="87"/>
        <v/>
      </c>
    </row>
    <row r="348" spans="1:28">
      <c r="A348" s="13"/>
      <c r="B348" s="14" t="s">
        <v>23</v>
      </c>
      <c r="C348" s="15" t="s">
        <v>1665</v>
      </c>
      <c r="D348" s="3" t="s">
        <v>880</v>
      </c>
      <c r="E348" s="16" t="s">
        <v>881</v>
      </c>
      <c r="F348" s="3">
        <v>1</v>
      </c>
      <c r="G348" s="3">
        <v>1</v>
      </c>
      <c r="H348" s="7" t="s">
        <v>882</v>
      </c>
      <c r="I348" s="4" t="s">
        <v>38</v>
      </c>
      <c r="J348" s="4">
        <v>1790</v>
      </c>
      <c r="K348" s="4">
        <v>1790</v>
      </c>
      <c r="L348" s="5">
        <v>41829</v>
      </c>
      <c r="M348" s="19" t="s">
        <v>63</v>
      </c>
      <c r="N348" s="16" t="s">
        <v>198</v>
      </c>
      <c r="O348" s="18" t="s">
        <v>883</v>
      </c>
      <c r="S348" s="9" t="str">
        <f t="shared" si="88"/>
        <v>女</v>
      </c>
      <c r="U348" s="25"/>
      <c r="V348" s="27"/>
      <c r="W348" s="27"/>
      <c r="X348" s="27"/>
      <c r="Y348" s="9" t="str">
        <f t="shared" si="85"/>
        <v>女</v>
      </c>
      <c r="Z348" s="9" t="str">
        <f t="shared" si="86"/>
        <v/>
      </c>
      <c r="AB348" s="31" t="str">
        <f t="shared" si="87"/>
        <v/>
      </c>
    </row>
    <row r="349" spans="1:28">
      <c r="A349" s="13"/>
      <c r="B349" s="14" t="s">
        <v>23</v>
      </c>
      <c r="C349" s="3" t="s">
        <v>1665</v>
      </c>
      <c r="D349" s="3" t="s">
        <v>880</v>
      </c>
      <c r="E349" s="16" t="s">
        <v>884</v>
      </c>
      <c r="F349" s="3">
        <v>1</v>
      </c>
      <c r="G349" s="3">
        <v>0</v>
      </c>
      <c r="H349" s="7" t="s">
        <v>882</v>
      </c>
      <c r="I349" s="4" t="s">
        <v>38</v>
      </c>
      <c r="J349" s="4">
        <v>1790</v>
      </c>
      <c r="K349" s="4">
        <v>1790</v>
      </c>
      <c r="L349" s="5">
        <v>41829</v>
      </c>
      <c r="M349" s="19" t="s">
        <v>63</v>
      </c>
      <c r="N349" s="16" t="s">
        <v>198</v>
      </c>
      <c r="O349" s="7" t="s">
        <v>885</v>
      </c>
      <c r="P349" s="16"/>
      <c r="S349" s="9" t="str">
        <f t="shared" si="88"/>
        <v>男</v>
      </c>
      <c r="U349" s="28"/>
      <c r="V349" s="27"/>
      <c r="W349" s="27"/>
      <c r="X349" s="27"/>
      <c r="Y349" s="9" t="str">
        <f t="shared" si="85"/>
        <v>男</v>
      </c>
      <c r="Z349" s="9" t="str">
        <f t="shared" si="86"/>
        <v/>
      </c>
      <c r="AB349" s="31" t="str">
        <f t="shared" si="87"/>
        <v/>
      </c>
    </row>
    <row r="350" spans="1:28">
      <c r="A350" s="13"/>
      <c r="B350" s="14" t="s">
        <v>23</v>
      </c>
      <c r="C350" s="3" t="s">
        <v>1665</v>
      </c>
      <c r="D350" s="3" t="s">
        <v>880</v>
      </c>
      <c r="E350" s="3" t="s">
        <v>886</v>
      </c>
      <c r="F350" s="3">
        <v>1</v>
      </c>
      <c r="G350" s="16">
        <v>0</v>
      </c>
      <c r="H350" s="7" t="s">
        <v>882</v>
      </c>
      <c r="I350" s="4" t="s">
        <v>38</v>
      </c>
      <c r="J350" s="4">
        <v>1790</v>
      </c>
      <c r="K350" s="4">
        <v>1790</v>
      </c>
      <c r="L350" s="5">
        <v>41829</v>
      </c>
      <c r="M350" s="19" t="s">
        <v>63</v>
      </c>
      <c r="N350" s="16" t="s">
        <v>198</v>
      </c>
      <c r="O350" s="7" t="s">
        <v>887</v>
      </c>
      <c r="P350" s="16"/>
      <c r="S350" s="9" t="str">
        <f t="shared" si="88"/>
        <v>男</v>
      </c>
      <c r="U350" s="28"/>
      <c r="V350" s="26"/>
      <c r="W350" s="26"/>
      <c r="X350" s="26"/>
      <c r="Y350" s="9" t="str">
        <f t="shared" si="85"/>
        <v>男</v>
      </c>
      <c r="Z350" s="9" t="str">
        <f t="shared" si="86"/>
        <v/>
      </c>
      <c r="AB350" s="31" t="str">
        <f t="shared" si="87"/>
        <v/>
      </c>
    </row>
    <row r="351" spans="1:28">
      <c r="A351" s="13"/>
      <c r="B351" s="14" t="s">
        <v>23</v>
      </c>
      <c r="C351" s="3" t="s">
        <v>1471</v>
      </c>
      <c r="D351" s="3">
        <v>384043575</v>
      </c>
      <c r="E351" s="16" t="s">
        <v>1978</v>
      </c>
      <c r="F351" s="3">
        <v>1</v>
      </c>
      <c r="G351" s="3">
        <v>3</v>
      </c>
      <c r="H351" s="7" t="s">
        <v>1979</v>
      </c>
      <c r="I351" s="4" t="s">
        <v>38</v>
      </c>
      <c r="J351" s="4">
        <v>3580</v>
      </c>
      <c r="K351" s="4">
        <v>0</v>
      </c>
      <c r="L351" s="5">
        <v>41829</v>
      </c>
      <c r="M351" s="19" t="s">
        <v>47</v>
      </c>
      <c r="N351" s="16" t="s">
        <v>80</v>
      </c>
      <c r="O351" s="18" t="s">
        <v>1980</v>
      </c>
      <c r="S351" s="9" t="str">
        <f t="shared" si="88"/>
        <v>女</v>
      </c>
      <c r="U351" s="25"/>
      <c r="V351" s="27"/>
      <c r="W351" s="27"/>
      <c r="X351" s="27"/>
      <c r="Y351" s="9" t="str">
        <f t="shared" si="85"/>
        <v>女</v>
      </c>
      <c r="Z351" s="9" t="str">
        <f t="shared" si="86"/>
        <v/>
      </c>
      <c r="AB351" s="31" t="str">
        <f t="shared" si="87"/>
        <v/>
      </c>
    </row>
    <row r="352" spans="1:28">
      <c r="A352" s="13"/>
      <c r="B352" s="14" t="s">
        <v>23</v>
      </c>
      <c r="C352" s="16" t="s">
        <v>1471</v>
      </c>
      <c r="D352" s="16">
        <v>384043575</v>
      </c>
      <c r="E352" s="16" t="s">
        <v>1981</v>
      </c>
      <c r="F352" s="3">
        <v>1</v>
      </c>
      <c r="G352" s="16">
        <v>0</v>
      </c>
      <c r="H352" s="18" t="s">
        <v>1979</v>
      </c>
      <c r="I352" s="4" t="s">
        <v>38</v>
      </c>
      <c r="J352" s="4">
        <v>3580</v>
      </c>
      <c r="K352" s="4">
        <v>0</v>
      </c>
      <c r="L352" s="5">
        <v>41829</v>
      </c>
      <c r="M352" s="4" t="s">
        <v>47</v>
      </c>
      <c r="N352" s="16" t="s">
        <v>80</v>
      </c>
      <c r="O352" s="18" t="s">
        <v>1982</v>
      </c>
      <c r="S352" s="9" t="str">
        <f t="shared" si="88"/>
        <v>男</v>
      </c>
      <c r="U352" s="25"/>
      <c r="V352" s="26"/>
      <c r="W352" s="26"/>
      <c r="X352" s="26"/>
      <c r="Y352" s="9" t="str">
        <f t="shared" si="85"/>
        <v>男</v>
      </c>
      <c r="Z352" s="9" t="str">
        <f t="shared" si="86"/>
        <v/>
      </c>
      <c r="AB352" s="31" t="str">
        <f t="shared" si="87"/>
        <v/>
      </c>
    </row>
    <row r="353" spans="1:28">
      <c r="A353" s="13"/>
      <c r="B353" s="14" t="s">
        <v>23</v>
      </c>
      <c r="C353" s="16" t="s">
        <v>1471</v>
      </c>
      <c r="D353" s="16">
        <v>384043575</v>
      </c>
      <c r="E353" s="16" t="s">
        <v>1983</v>
      </c>
      <c r="F353" s="3">
        <v>1</v>
      </c>
      <c r="G353" s="16">
        <v>0</v>
      </c>
      <c r="H353" s="18" t="s">
        <v>1979</v>
      </c>
      <c r="I353" s="4" t="s">
        <v>38</v>
      </c>
      <c r="J353" s="4">
        <v>3580</v>
      </c>
      <c r="K353" s="4">
        <v>0</v>
      </c>
      <c r="L353" s="5">
        <v>41829</v>
      </c>
      <c r="M353" s="19" t="s">
        <v>47</v>
      </c>
      <c r="N353" s="16" t="s">
        <v>80</v>
      </c>
      <c r="O353" s="18" t="s">
        <v>1984</v>
      </c>
      <c r="S353" s="9" t="str">
        <f t="shared" si="88"/>
        <v>女</v>
      </c>
      <c r="U353" s="25"/>
      <c r="V353" s="26"/>
      <c r="W353" s="26"/>
      <c r="X353" s="26"/>
      <c r="Y353" s="9" t="str">
        <f t="shared" si="85"/>
        <v>女</v>
      </c>
      <c r="Z353" s="9" t="str">
        <f t="shared" si="86"/>
        <v/>
      </c>
      <c r="AB353" s="31" t="str">
        <f t="shared" si="87"/>
        <v/>
      </c>
    </row>
    <row r="354" spans="1:28">
      <c r="A354" s="13"/>
      <c r="B354" s="14" t="s">
        <v>23</v>
      </c>
      <c r="C354" s="15" t="s">
        <v>1471</v>
      </c>
      <c r="D354" s="3">
        <v>384043575</v>
      </c>
      <c r="E354" s="3" t="s">
        <v>1985</v>
      </c>
      <c r="F354" s="3">
        <v>1</v>
      </c>
      <c r="G354" s="16">
        <v>0</v>
      </c>
      <c r="H354" s="7" t="s">
        <v>1979</v>
      </c>
      <c r="I354" s="19" t="s">
        <v>38</v>
      </c>
      <c r="J354" s="4">
        <v>3580</v>
      </c>
      <c r="K354" s="4">
        <v>0</v>
      </c>
      <c r="L354" s="5">
        <v>41829</v>
      </c>
      <c r="M354" s="19" t="s">
        <v>47</v>
      </c>
      <c r="N354" s="16" t="s">
        <v>80</v>
      </c>
      <c r="O354" s="7" t="s">
        <v>1986</v>
      </c>
      <c r="P354" s="16"/>
      <c r="S354" s="9" t="str">
        <f t="shared" si="88"/>
        <v>女</v>
      </c>
      <c r="U354" s="28"/>
      <c r="V354" s="26"/>
      <c r="W354" s="26"/>
      <c r="X354" s="26"/>
      <c r="Y354" s="9" t="str">
        <f t="shared" si="85"/>
        <v>女</v>
      </c>
      <c r="Z354" s="9" t="str">
        <f t="shared" si="86"/>
        <v/>
      </c>
      <c r="AB354" s="31" t="str">
        <f t="shared" si="87"/>
        <v/>
      </c>
    </row>
    <row r="355" spans="1:28">
      <c r="A355" s="13"/>
      <c r="B355" s="14" t="s">
        <v>23</v>
      </c>
      <c r="C355" s="15" t="s">
        <v>1471</v>
      </c>
      <c r="D355" s="3">
        <v>384043575</v>
      </c>
      <c r="E355" s="3" t="s">
        <v>1987</v>
      </c>
      <c r="F355" s="3">
        <v>1</v>
      </c>
      <c r="G355" s="3">
        <v>0</v>
      </c>
      <c r="H355" s="7" t="s">
        <v>1979</v>
      </c>
      <c r="I355" s="19" t="s">
        <v>38</v>
      </c>
      <c r="J355" s="4">
        <v>3580</v>
      </c>
      <c r="K355" s="4">
        <v>0</v>
      </c>
      <c r="L355" s="5">
        <v>41829</v>
      </c>
      <c r="M355" s="19" t="s">
        <v>47</v>
      </c>
      <c r="N355" s="16" t="s">
        <v>80</v>
      </c>
      <c r="O355" s="7" t="s">
        <v>1988</v>
      </c>
      <c r="P355" s="16"/>
      <c r="S355" s="9" t="str">
        <f t="shared" si="88"/>
        <v>男</v>
      </c>
      <c r="U355" s="28"/>
      <c r="V355" s="27"/>
      <c r="W355" s="27"/>
      <c r="X355" s="27"/>
      <c r="Y355" s="9" t="str">
        <f t="shared" si="85"/>
        <v>男</v>
      </c>
      <c r="Z355" s="9" t="str">
        <f t="shared" si="86"/>
        <v/>
      </c>
      <c r="AB355" s="31" t="str">
        <f t="shared" si="87"/>
        <v/>
      </c>
    </row>
    <row r="356" spans="1:28">
      <c r="A356" s="13"/>
      <c r="B356" s="14" t="s">
        <v>23</v>
      </c>
      <c r="C356" s="15" t="s">
        <v>1471</v>
      </c>
      <c r="D356" s="3">
        <v>384043575</v>
      </c>
      <c r="E356" s="3" t="s">
        <v>1989</v>
      </c>
      <c r="F356" s="3">
        <v>1</v>
      </c>
      <c r="G356" s="3">
        <v>0</v>
      </c>
      <c r="H356" s="7" t="s">
        <v>1979</v>
      </c>
      <c r="I356" s="19" t="s">
        <v>38</v>
      </c>
      <c r="J356" s="4">
        <v>3580</v>
      </c>
      <c r="K356" s="4">
        <v>0</v>
      </c>
      <c r="L356" s="5">
        <v>41829</v>
      </c>
      <c r="M356" s="19" t="s">
        <v>47</v>
      </c>
      <c r="N356" s="16" t="s">
        <v>80</v>
      </c>
      <c r="O356" s="7" t="s">
        <v>1990</v>
      </c>
      <c r="S356" s="9" t="str">
        <f t="shared" si="88"/>
        <v>女</v>
      </c>
      <c r="U356" s="28"/>
      <c r="V356" s="27"/>
      <c r="W356" s="27" t="s">
        <v>1245</v>
      </c>
      <c r="X356" s="27"/>
      <c r="Y356" s="9" t="str">
        <f t="shared" ref="Y356:Y362" si="89">IF(AND(AB356="",C356&lt;&gt;""),IF(OR(LEN(O356)=15,LEN(O356)=18),IF(LEN(O356)=15,IF(MOD(VALUE(RIGHT(O356,3)),2)=0,"女","男"),IF(LEN(O356)=18,IF(MOD(VALUE(MID(O356,15,3)),2)=0,"女","男"))),IF(AND(O356="",U356=""),"??",U356)),"")</f>
        <v>女</v>
      </c>
      <c r="Z356" s="9" t="str">
        <f t="shared" ref="Z356:Z362" si="90">IF(AND(COUNTIF(AB:AB,AB:AB)=1,X356=""),IF(OR(LEN(O356)=15,LEN(O356)=18),IF(LEN(O356)=15,IF(MOD(VALUE(RIGHT(O356,3)),2)=0,"女","男"),IF(LEN(O356)=18,IF(MOD(VALUE(MID(O356,15,3)),2)=0,"女","男"))),IF(AND(O356="",U356=""),"??",U356)),"")</f>
        <v/>
      </c>
      <c r="AB356" s="31" t="str">
        <f t="shared" ref="AB356:AB362" si="91">IF(V356&lt;&gt;"",C356&amp;V356,"")</f>
        <v/>
      </c>
    </row>
    <row r="357" spans="1:28">
      <c r="A357" s="13"/>
      <c r="B357" s="14" t="s">
        <v>23</v>
      </c>
      <c r="C357" s="3" t="s">
        <v>1471</v>
      </c>
      <c r="D357" s="3" t="s">
        <v>1991</v>
      </c>
      <c r="E357" s="3" t="s">
        <v>1992</v>
      </c>
      <c r="F357" s="3">
        <v>1</v>
      </c>
      <c r="G357" s="16">
        <v>1</v>
      </c>
      <c r="H357" s="18" t="s">
        <v>1993</v>
      </c>
      <c r="I357" s="4" t="s">
        <v>78</v>
      </c>
      <c r="J357" s="4">
        <v>1790</v>
      </c>
      <c r="K357" s="4">
        <v>1790</v>
      </c>
      <c r="L357" s="5">
        <v>41829</v>
      </c>
      <c r="M357" s="19">
        <v>8264</v>
      </c>
      <c r="N357" s="16" t="s">
        <v>80</v>
      </c>
      <c r="O357" s="18" t="s">
        <v>1994</v>
      </c>
      <c r="P357" s="16" t="s">
        <v>1995</v>
      </c>
      <c r="S357" s="9" t="str">
        <f t="shared" ref="S357:S363" si="92">IF(O357&lt;&gt;"",IF(OR(LEN(O357)=15,LEN(O357)=18),IF(LEN(O357)=15,IF(MOD(VALUE(RIGHT(O357,3)),2)=0,"女","男"),IF(LEN(O357)=18,IF(MOD(VALUE(MID(O357,15,3)),2)=0,"女","男"))),"??"),"")</f>
        <v>女</v>
      </c>
      <c r="U357" s="28"/>
      <c r="V357" s="26"/>
      <c r="W357" s="26"/>
      <c r="X357" s="26"/>
      <c r="Y357" s="9" t="str">
        <f t="shared" si="89"/>
        <v>女</v>
      </c>
      <c r="Z357" s="9" t="str">
        <f t="shared" si="90"/>
        <v/>
      </c>
      <c r="AB357" s="31" t="str">
        <f t="shared" si="91"/>
        <v/>
      </c>
    </row>
    <row r="358" spans="1:28">
      <c r="A358" s="13"/>
      <c r="B358" s="14" t="s">
        <v>23</v>
      </c>
      <c r="C358" s="16" t="s">
        <v>1471</v>
      </c>
      <c r="D358" s="3" t="s">
        <v>1991</v>
      </c>
      <c r="E358" s="3" t="s">
        <v>1996</v>
      </c>
      <c r="F358" s="3">
        <v>1</v>
      </c>
      <c r="G358" s="16">
        <v>0</v>
      </c>
      <c r="H358" s="7" t="s">
        <v>1993</v>
      </c>
      <c r="I358" s="4" t="s">
        <v>78</v>
      </c>
      <c r="J358" s="4">
        <v>1790</v>
      </c>
      <c r="K358" s="4">
        <v>1790</v>
      </c>
      <c r="L358" s="5">
        <v>41829</v>
      </c>
      <c r="M358" s="4">
        <v>8264</v>
      </c>
      <c r="N358" s="3" t="s">
        <v>80</v>
      </c>
      <c r="O358" s="7" t="s">
        <v>1997</v>
      </c>
      <c r="P358" s="16"/>
      <c r="S358" s="9" t="str">
        <f t="shared" si="92"/>
        <v>男</v>
      </c>
      <c r="U358" s="28"/>
      <c r="V358" s="26"/>
      <c r="W358" s="26"/>
      <c r="X358" s="26"/>
      <c r="Y358" s="9" t="str">
        <f t="shared" si="89"/>
        <v>男</v>
      </c>
      <c r="Z358" s="9" t="str">
        <f t="shared" si="90"/>
        <v/>
      </c>
      <c r="AB358" s="31" t="str">
        <f t="shared" si="91"/>
        <v/>
      </c>
    </row>
    <row r="359" spans="1:28">
      <c r="A359" s="13"/>
      <c r="B359" s="14" t="s">
        <v>23</v>
      </c>
      <c r="C359" s="15" t="s">
        <v>1471</v>
      </c>
      <c r="D359" s="3" t="s">
        <v>1991</v>
      </c>
      <c r="E359" s="3" t="s">
        <v>1998</v>
      </c>
      <c r="F359" s="3">
        <v>1</v>
      </c>
      <c r="G359" s="3" t="s">
        <v>58</v>
      </c>
      <c r="H359" s="7" t="s">
        <v>1993</v>
      </c>
      <c r="I359" s="4" t="s">
        <v>78</v>
      </c>
      <c r="J359" s="4">
        <v>1790</v>
      </c>
      <c r="K359" s="4">
        <v>1790</v>
      </c>
      <c r="L359" s="5">
        <v>41829</v>
      </c>
      <c r="M359" s="4">
        <v>8264</v>
      </c>
      <c r="N359" s="3" t="s">
        <v>80</v>
      </c>
      <c r="O359" s="7" t="s">
        <v>1999</v>
      </c>
      <c r="S359" s="9" t="str">
        <f t="shared" si="92"/>
        <v>女</v>
      </c>
      <c r="U359" s="25"/>
      <c r="V359" s="27"/>
      <c r="W359" s="27"/>
      <c r="X359" s="27"/>
      <c r="Y359" s="9" t="str">
        <f t="shared" si="89"/>
        <v>女</v>
      </c>
      <c r="Z359" s="9" t="str">
        <f t="shared" si="90"/>
        <v/>
      </c>
      <c r="AB359" s="31" t="str">
        <f t="shared" si="91"/>
        <v/>
      </c>
    </row>
    <row r="360" spans="1:28">
      <c r="A360" s="13"/>
      <c r="B360" s="14" t="s">
        <v>23</v>
      </c>
      <c r="C360" s="15" t="s">
        <v>1471</v>
      </c>
      <c r="D360" s="3" t="s">
        <v>1991</v>
      </c>
      <c r="E360" s="3" t="s">
        <v>2000</v>
      </c>
      <c r="F360" s="3">
        <v>1</v>
      </c>
      <c r="G360" s="3" t="s">
        <v>58</v>
      </c>
      <c r="H360" s="7" t="s">
        <v>1993</v>
      </c>
      <c r="I360" s="4" t="s">
        <v>78</v>
      </c>
      <c r="J360" s="4">
        <v>900</v>
      </c>
      <c r="K360" s="4">
        <v>900</v>
      </c>
      <c r="L360" s="5">
        <v>41829</v>
      </c>
      <c r="M360" s="4">
        <v>8264</v>
      </c>
      <c r="N360" s="3" t="s">
        <v>80</v>
      </c>
      <c r="O360" s="7" t="s">
        <v>2001</v>
      </c>
      <c r="S360" s="9" t="str">
        <f t="shared" si="92"/>
        <v>男</v>
      </c>
      <c r="U360" s="28"/>
      <c r="V360" s="27"/>
      <c r="W360" s="27"/>
      <c r="X360" s="27"/>
      <c r="Y360" s="9" t="str">
        <f t="shared" si="89"/>
        <v>男</v>
      </c>
      <c r="Z360" s="9" t="str">
        <f t="shared" si="90"/>
        <v/>
      </c>
      <c r="AB360" s="31" t="str">
        <f t="shared" si="91"/>
        <v/>
      </c>
    </row>
    <row r="361" spans="1:28">
      <c r="A361" s="13"/>
      <c r="B361" s="14" t="s">
        <v>23</v>
      </c>
      <c r="C361" s="15" t="s">
        <v>1471</v>
      </c>
      <c r="D361" s="3" t="s">
        <v>1991</v>
      </c>
      <c r="E361" s="16" t="s">
        <v>2002</v>
      </c>
      <c r="F361" s="3">
        <v>1</v>
      </c>
      <c r="G361" s="16" t="s">
        <v>36</v>
      </c>
      <c r="H361" s="7" t="s">
        <v>1993</v>
      </c>
      <c r="I361" s="4" t="s">
        <v>78</v>
      </c>
      <c r="J361" s="4">
        <v>900</v>
      </c>
      <c r="K361" s="4">
        <v>900</v>
      </c>
      <c r="L361" s="5">
        <v>41829</v>
      </c>
      <c r="M361" s="4">
        <v>8264</v>
      </c>
      <c r="N361" s="3" t="s">
        <v>80</v>
      </c>
      <c r="O361" s="7" t="s">
        <v>2003</v>
      </c>
      <c r="S361" s="9" t="str">
        <f t="shared" si="92"/>
        <v>女</v>
      </c>
      <c r="U361" s="28"/>
      <c r="V361" s="26"/>
      <c r="W361" s="26"/>
      <c r="X361" s="26"/>
      <c r="Y361" s="9" t="str">
        <f t="shared" si="89"/>
        <v>女</v>
      </c>
      <c r="Z361" s="9" t="str">
        <f t="shared" si="90"/>
        <v/>
      </c>
      <c r="AB361" s="31" t="str">
        <f t="shared" si="91"/>
        <v/>
      </c>
    </row>
    <row r="362" spans="1:28">
      <c r="A362" s="13"/>
      <c r="B362" s="14" t="s">
        <v>23</v>
      </c>
      <c r="C362" s="3" t="s">
        <v>1587</v>
      </c>
      <c r="D362" s="3" t="s">
        <v>820</v>
      </c>
      <c r="E362" s="3" t="s">
        <v>820</v>
      </c>
      <c r="F362" s="3">
        <v>1</v>
      </c>
      <c r="G362" s="3" t="s">
        <v>110</v>
      </c>
      <c r="H362" s="7" t="s">
        <v>821</v>
      </c>
      <c r="I362" s="4" t="s">
        <v>39</v>
      </c>
      <c r="J362" s="4">
        <v>4560</v>
      </c>
      <c r="K362" s="4">
        <v>0</v>
      </c>
      <c r="L362" s="5">
        <v>41829</v>
      </c>
      <c r="M362" s="19" t="s">
        <v>39</v>
      </c>
      <c r="N362" s="3" t="s">
        <v>72</v>
      </c>
      <c r="O362" s="18" t="s">
        <v>822</v>
      </c>
      <c r="S362" s="9" t="str">
        <f t="shared" si="92"/>
        <v>男</v>
      </c>
      <c r="U362" s="28"/>
      <c r="V362" s="27"/>
      <c r="W362" s="27"/>
      <c r="X362" s="27"/>
      <c r="Y362" s="9" t="str">
        <f t="shared" si="89"/>
        <v>男</v>
      </c>
      <c r="Z362" s="9" t="str">
        <f t="shared" si="90"/>
        <v/>
      </c>
      <c r="AB362" s="31" t="str">
        <f t="shared" si="91"/>
        <v/>
      </c>
    </row>
    <row r="363" spans="1:28">
      <c r="A363" s="13"/>
      <c r="B363" s="14" t="s">
        <v>23</v>
      </c>
      <c r="C363" s="3" t="s">
        <v>1238</v>
      </c>
      <c r="D363" s="3" t="s">
        <v>75</v>
      </c>
      <c r="E363" s="3" t="s">
        <v>76</v>
      </c>
      <c r="F363" s="3">
        <v>1</v>
      </c>
      <c r="G363" s="3">
        <v>1</v>
      </c>
      <c r="H363" s="7" t="s">
        <v>77</v>
      </c>
      <c r="I363" s="4" t="s">
        <v>78</v>
      </c>
      <c r="J363" s="4">
        <v>1790</v>
      </c>
      <c r="K363" s="4">
        <v>1790</v>
      </c>
      <c r="L363" s="5">
        <v>41829</v>
      </c>
      <c r="M363" s="19" t="s">
        <v>79</v>
      </c>
      <c r="N363" s="3" t="s">
        <v>80</v>
      </c>
      <c r="O363" s="18" t="s">
        <v>81</v>
      </c>
      <c r="P363" s="3" t="s">
        <v>82</v>
      </c>
      <c r="S363" s="9" t="str">
        <f t="shared" si="92"/>
        <v>男</v>
      </c>
      <c r="U363" s="28"/>
      <c r="V363" s="27"/>
      <c r="W363" s="27"/>
      <c r="X363" s="27"/>
      <c r="Y363" s="9" t="str">
        <f t="shared" ref="Y363:Y386" si="93">IF(AND(AB363="",C363&lt;&gt;""),IF(OR(LEN(O363)=15,LEN(O363)=18),IF(LEN(O363)=15,IF(MOD(VALUE(RIGHT(O363,3)),2)=0,"女","男"),IF(LEN(O363)=18,IF(MOD(VALUE(MID(O363,15,3)),2)=0,"女","男"))),IF(AND(O363="",U363=""),"??",U363)),"")</f>
        <v>男</v>
      </c>
      <c r="Z363" s="9" t="str">
        <f t="shared" ref="Z363:Z386" si="94">IF(AND(COUNTIF(AB:AB,AB:AB)=1,X363=""),IF(OR(LEN(O363)=15,LEN(O363)=18),IF(LEN(O363)=15,IF(MOD(VALUE(RIGHT(O363,3)),2)=0,"女","男"),IF(LEN(O363)=18,IF(MOD(VALUE(MID(O363,15,3)),2)=0,"女","男"))),IF(AND(O363="",U363=""),"??",U363)),"")</f>
        <v/>
      </c>
      <c r="AB363" s="31" t="str">
        <f t="shared" ref="AB363:AB386" si="95">IF(V363&lt;&gt;"",C363&amp;V363,"")</f>
        <v/>
      </c>
    </row>
    <row r="364" spans="1:28">
      <c r="A364" s="13"/>
      <c r="B364" s="14" t="s">
        <v>23</v>
      </c>
      <c r="C364" s="3" t="s">
        <v>1238</v>
      </c>
      <c r="D364" s="3" t="s">
        <v>75</v>
      </c>
      <c r="E364" s="3" t="s">
        <v>83</v>
      </c>
      <c r="F364" s="3">
        <v>1</v>
      </c>
      <c r="G364" s="3">
        <v>0</v>
      </c>
      <c r="H364" s="7" t="s">
        <v>77</v>
      </c>
      <c r="I364" s="4" t="s">
        <v>78</v>
      </c>
      <c r="J364" s="4">
        <v>1790</v>
      </c>
      <c r="K364" s="4">
        <v>1790</v>
      </c>
      <c r="L364" s="5">
        <v>41829</v>
      </c>
      <c r="M364" s="4" t="s">
        <v>79</v>
      </c>
      <c r="N364" s="3" t="s">
        <v>80</v>
      </c>
      <c r="O364" s="7" t="s">
        <v>84</v>
      </c>
      <c r="S364" s="9" t="str">
        <f t="shared" ref="S364:S387" si="96">IF(O364&lt;&gt;"",IF(OR(LEN(O364)=15,LEN(O364)=18),IF(LEN(O364)=15,IF(MOD(VALUE(RIGHT(O364,3)),2)=0,"女","男"),IF(LEN(O364)=18,IF(MOD(VALUE(MID(O364,15,3)),2)=0,"女","男"))),"??"),"")</f>
        <v>女</v>
      </c>
      <c r="U364" s="28"/>
      <c r="V364" s="27"/>
      <c r="W364" s="27"/>
      <c r="X364" s="27"/>
      <c r="Y364" s="9" t="str">
        <f t="shared" si="93"/>
        <v>女</v>
      </c>
      <c r="Z364" s="9" t="str">
        <f t="shared" si="94"/>
        <v/>
      </c>
      <c r="AB364" s="31" t="str">
        <f t="shared" si="95"/>
        <v/>
      </c>
    </row>
    <row r="365" spans="1:28">
      <c r="A365" s="13"/>
      <c r="B365" s="14" t="s">
        <v>23</v>
      </c>
      <c r="C365" s="3" t="s">
        <v>1238</v>
      </c>
      <c r="D365" s="3" t="s">
        <v>75</v>
      </c>
      <c r="E365" s="3" t="s">
        <v>85</v>
      </c>
      <c r="F365" s="3">
        <v>1</v>
      </c>
      <c r="G365" s="3" t="s">
        <v>58</v>
      </c>
      <c r="H365" s="7" t="s">
        <v>77</v>
      </c>
      <c r="I365" s="4" t="s">
        <v>78</v>
      </c>
      <c r="J365" s="4">
        <v>1790</v>
      </c>
      <c r="K365" s="4">
        <v>1790</v>
      </c>
      <c r="L365" s="5">
        <v>41829</v>
      </c>
      <c r="M365" s="4" t="s">
        <v>79</v>
      </c>
      <c r="N365" s="3" t="s">
        <v>80</v>
      </c>
      <c r="O365" s="7" t="s">
        <v>86</v>
      </c>
      <c r="S365" s="9" t="str">
        <f t="shared" si="96"/>
        <v>女</v>
      </c>
      <c r="U365" s="28"/>
      <c r="V365" s="27"/>
      <c r="W365" s="27"/>
      <c r="X365" s="27"/>
      <c r="Y365" s="9" t="str">
        <f t="shared" si="93"/>
        <v>女</v>
      </c>
      <c r="Z365" s="9" t="str">
        <f t="shared" si="94"/>
        <v/>
      </c>
      <c r="AB365" s="31" t="str">
        <f t="shared" si="95"/>
        <v/>
      </c>
    </row>
    <row r="366" spans="1:28">
      <c r="A366" s="13"/>
      <c r="B366" s="14" t="s">
        <v>23</v>
      </c>
      <c r="C366" s="3" t="s">
        <v>1251</v>
      </c>
      <c r="D366" s="3" t="s">
        <v>2004</v>
      </c>
      <c r="E366" s="3" t="s">
        <v>2004</v>
      </c>
      <c r="F366" s="3">
        <v>1</v>
      </c>
      <c r="G366" s="16">
        <v>1</v>
      </c>
      <c r="H366" s="7" t="s">
        <v>2005</v>
      </c>
      <c r="I366" s="4" t="s">
        <v>39</v>
      </c>
      <c r="J366" s="4">
        <v>3580</v>
      </c>
      <c r="K366" s="4">
        <v>0</v>
      </c>
      <c r="L366" s="5">
        <v>41829</v>
      </c>
      <c r="M366" s="4" t="s">
        <v>39</v>
      </c>
      <c r="N366" s="3" t="s">
        <v>80</v>
      </c>
      <c r="O366" s="7" t="s">
        <v>2006</v>
      </c>
      <c r="P366" s="4"/>
      <c r="S366" s="9" t="str">
        <f t="shared" si="96"/>
        <v>女</v>
      </c>
      <c r="U366" s="28"/>
      <c r="V366" s="26"/>
      <c r="W366" s="26"/>
      <c r="X366" s="26"/>
      <c r="Y366" s="9" t="str">
        <f t="shared" si="93"/>
        <v>女</v>
      </c>
      <c r="Z366" s="9" t="str">
        <f t="shared" si="94"/>
        <v/>
      </c>
      <c r="AB366" s="31" t="str">
        <f t="shared" si="95"/>
        <v/>
      </c>
    </row>
    <row r="367" spans="1:28">
      <c r="A367" s="13"/>
      <c r="B367" s="14" t="s">
        <v>23</v>
      </c>
      <c r="C367" s="15" t="s">
        <v>1251</v>
      </c>
      <c r="D367" s="3" t="s">
        <v>2004</v>
      </c>
      <c r="E367" s="3" t="s">
        <v>2007</v>
      </c>
      <c r="F367" s="3">
        <v>1</v>
      </c>
      <c r="G367" s="3">
        <v>0</v>
      </c>
      <c r="H367" s="7" t="s">
        <v>2005</v>
      </c>
      <c r="I367" s="4" t="s">
        <v>39</v>
      </c>
      <c r="J367" s="4">
        <v>3580</v>
      </c>
      <c r="K367" s="4">
        <v>0</v>
      </c>
      <c r="L367" s="5">
        <v>41829</v>
      </c>
      <c r="M367" s="19" t="s">
        <v>39</v>
      </c>
      <c r="N367" s="3" t="s">
        <v>80</v>
      </c>
      <c r="O367" s="7" t="s">
        <v>2008</v>
      </c>
      <c r="P367" s="4"/>
      <c r="S367" s="9" t="str">
        <f t="shared" si="96"/>
        <v>女</v>
      </c>
      <c r="U367" s="28"/>
      <c r="V367" s="27"/>
      <c r="W367" s="27"/>
      <c r="X367" s="27"/>
      <c r="Y367" s="9" t="str">
        <f t="shared" si="93"/>
        <v>女</v>
      </c>
      <c r="Z367" s="9" t="str">
        <f t="shared" si="94"/>
        <v/>
      </c>
      <c r="AB367" s="31" t="str">
        <f t="shared" si="95"/>
        <v/>
      </c>
    </row>
    <row r="368" spans="1:28">
      <c r="A368" s="13"/>
      <c r="B368" s="14" t="s">
        <v>23</v>
      </c>
      <c r="C368" s="15" t="s">
        <v>1520</v>
      </c>
      <c r="D368" s="3" t="s">
        <v>2009</v>
      </c>
      <c r="E368" s="16" t="s">
        <v>2010</v>
      </c>
      <c r="F368" s="3">
        <v>1</v>
      </c>
      <c r="G368" s="3">
        <v>1</v>
      </c>
      <c r="H368" s="7" t="s">
        <v>2011</v>
      </c>
      <c r="I368" s="4" t="s">
        <v>39</v>
      </c>
      <c r="J368" s="4">
        <v>3580</v>
      </c>
      <c r="K368" s="4">
        <v>0</v>
      </c>
      <c r="L368" s="5">
        <v>41829</v>
      </c>
      <c r="M368" s="19" t="s">
        <v>39</v>
      </c>
      <c r="N368" s="3" t="s">
        <v>64</v>
      </c>
      <c r="O368" s="18" t="s">
        <v>2012</v>
      </c>
      <c r="P368" s="4"/>
      <c r="S368" s="9" t="str">
        <f t="shared" si="96"/>
        <v>男</v>
      </c>
      <c r="U368" s="25"/>
      <c r="V368" s="27"/>
      <c r="W368" s="27"/>
      <c r="X368" s="27"/>
      <c r="Y368" s="9" t="str">
        <f t="shared" si="93"/>
        <v>男</v>
      </c>
      <c r="Z368" s="9" t="str">
        <f t="shared" si="94"/>
        <v/>
      </c>
      <c r="AB368" s="31" t="str">
        <f t="shared" si="95"/>
        <v/>
      </c>
    </row>
    <row r="369" spans="1:28">
      <c r="A369" s="13"/>
      <c r="B369" s="14" t="s">
        <v>23</v>
      </c>
      <c r="C369" s="15" t="s">
        <v>1520</v>
      </c>
      <c r="D369" s="3" t="s">
        <v>2009</v>
      </c>
      <c r="E369" s="16" t="s">
        <v>2009</v>
      </c>
      <c r="F369" s="3">
        <v>1</v>
      </c>
      <c r="G369" s="3">
        <v>0</v>
      </c>
      <c r="H369" s="7" t="s">
        <v>2011</v>
      </c>
      <c r="I369" s="4" t="s">
        <v>39</v>
      </c>
      <c r="J369" s="4">
        <v>3580</v>
      </c>
      <c r="K369" s="4">
        <v>0</v>
      </c>
      <c r="L369" s="5">
        <v>41829</v>
      </c>
      <c r="M369" s="19" t="s">
        <v>39</v>
      </c>
      <c r="N369" s="3" t="s">
        <v>64</v>
      </c>
      <c r="O369" s="18" t="s">
        <v>2013</v>
      </c>
      <c r="P369" s="4"/>
      <c r="S369" s="9" t="str">
        <f t="shared" si="96"/>
        <v>女</v>
      </c>
      <c r="U369" s="25"/>
      <c r="V369" s="27"/>
      <c r="W369" s="27"/>
      <c r="X369" s="27"/>
      <c r="Y369" s="9" t="str">
        <f t="shared" si="93"/>
        <v>女</v>
      </c>
      <c r="Z369" s="9" t="str">
        <f t="shared" si="94"/>
        <v/>
      </c>
      <c r="AB369" s="31" t="str">
        <f t="shared" si="95"/>
        <v/>
      </c>
    </row>
    <row r="370" spans="1:28">
      <c r="A370" s="13"/>
      <c r="B370" s="14" t="s">
        <v>23</v>
      </c>
      <c r="C370" s="15" t="s">
        <v>1437</v>
      </c>
      <c r="D370" s="3" t="s">
        <v>371</v>
      </c>
      <c r="E370" s="16" t="s">
        <v>2014</v>
      </c>
      <c r="F370" s="3">
        <v>1</v>
      </c>
      <c r="G370" s="3">
        <v>1</v>
      </c>
      <c r="H370" s="7" t="s">
        <v>2015</v>
      </c>
      <c r="I370" s="4" t="s">
        <v>370</v>
      </c>
      <c r="J370" s="4">
        <v>3580</v>
      </c>
      <c r="K370" s="4">
        <v>0</v>
      </c>
      <c r="L370" s="5">
        <v>41829</v>
      </c>
      <c r="M370" s="19" t="s">
        <v>371</v>
      </c>
      <c r="N370" s="3" t="s">
        <v>586</v>
      </c>
      <c r="O370" s="18" t="s">
        <v>2016</v>
      </c>
      <c r="P370" s="4" t="s">
        <v>2017</v>
      </c>
      <c r="S370" s="9" t="str">
        <f t="shared" si="96"/>
        <v>女</v>
      </c>
      <c r="U370" s="25"/>
      <c r="V370" s="27"/>
      <c r="W370" s="27"/>
      <c r="X370" s="27"/>
      <c r="Y370" s="9" t="str">
        <f t="shared" si="93"/>
        <v>女</v>
      </c>
      <c r="Z370" s="9" t="str">
        <f t="shared" si="94"/>
        <v/>
      </c>
      <c r="AB370" s="31" t="str">
        <f t="shared" si="95"/>
        <v/>
      </c>
    </row>
    <row r="371" spans="1:28">
      <c r="A371" s="13"/>
      <c r="B371" s="14" t="s">
        <v>23</v>
      </c>
      <c r="C371" s="15" t="s">
        <v>1437</v>
      </c>
      <c r="D371" s="3" t="s">
        <v>371</v>
      </c>
      <c r="E371" s="16" t="s">
        <v>2018</v>
      </c>
      <c r="F371" s="3">
        <v>1</v>
      </c>
      <c r="G371" s="3">
        <v>0</v>
      </c>
      <c r="H371" s="7" t="s">
        <v>2015</v>
      </c>
      <c r="I371" s="4" t="s">
        <v>370</v>
      </c>
      <c r="J371" s="4">
        <v>3580</v>
      </c>
      <c r="K371" s="4">
        <v>0</v>
      </c>
      <c r="L371" s="5">
        <v>41829</v>
      </c>
      <c r="M371" s="19" t="s">
        <v>371</v>
      </c>
      <c r="N371" s="3" t="s">
        <v>586</v>
      </c>
      <c r="O371" s="18" t="s">
        <v>2019</v>
      </c>
      <c r="P371" s="4"/>
      <c r="S371" s="9" t="str">
        <f t="shared" si="96"/>
        <v>女</v>
      </c>
      <c r="U371" s="25"/>
      <c r="V371" s="27"/>
      <c r="W371" s="27"/>
      <c r="X371" s="27"/>
      <c r="Y371" s="9" t="str">
        <f t="shared" si="93"/>
        <v>女</v>
      </c>
      <c r="Z371" s="9" t="str">
        <f t="shared" si="94"/>
        <v/>
      </c>
      <c r="AB371" s="31" t="str">
        <f t="shared" si="95"/>
        <v/>
      </c>
    </row>
    <row r="372" spans="1:28">
      <c r="A372" s="13"/>
      <c r="B372" s="14" t="s">
        <v>23</v>
      </c>
      <c r="C372" s="15" t="s">
        <v>1437</v>
      </c>
      <c r="D372" s="3" t="s">
        <v>2020</v>
      </c>
      <c r="E372" s="16" t="s">
        <v>2021</v>
      </c>
      <c r="F372" s="3">
        <v>1</v>
      </c>
      <c r="G372" s="3">
        <v>1</v>
      </c>
      <c r="H372" s="7" t="s">
        <v>2022</v>
      </c>
      <c r="I372" s="4" t="s">
        <v>38</v>
      </c>
      <c r="J372" s="4">
        <v>1790</v>
      </c>
      <c r="K372" s="4">
        <v>1790</v>
      </c>
      <c r="L372" s="5">
        <v>41829</v>
      </c>
      <c r="M372" s="19" t="s">
        <v>47</v>
      </c>
      <c r="N372" s="3" t="s">
        <v>80</v>
      </c>
      <c r="O372" s="18" t="s">
        <v>2023</v>
      </c>
      <c r="P372" s="4"/>
      <c r="S372" s="9" t="str">
        <f t="shared" si="96"/>
        <v>男</v>
      </c>
      <c r="U372" s="25"/>
      <c r="V372" s="27"/>
      <c r="W372" s="27"/>
      <c r="X372" s="27"/>
      <c r="Y372" s="9" t="str">
        <f t="shared" si="93"/>
        <v>男</v>
      </c>
      <c r="Z372" s="9" t="str">
        <f t="shared" si="94"/>
        <v/>
      </c>
      <c r="AB372" s="31" t="str">
        <f t="shared" si="95"/>
        <v/>
      </c>
    </row>
    <row r="373" spans="1:28">
      <c r="A373" s="13"/>
      <c r="B373" s="14" t="s">
        <v>23</v>
      </c>
      <c r="C373" s="15" t="s">
        <v>1437</v>
      </c>
      <c r="D373" s="3" t="s">
        <v>2020</v>
      </c>
      <c r="E373" s="16" t="s">
        <v>2024</v>
      </c>
      <c r="F373" s="3">
        <v>1</v>
      </c>
      <c r="G373" s="3">
        <v>0</v>
      </c>
      <c r="H373" s="7" t="s">
        <v>2022</v>
      </c>
      <c r="I373" s="4" t="s">
        <v>38</v>
      </c>
      <c r="J373" s="4">
        <v>1790</v>
      </c>
      <c r="K373" s="4">
        <v>1790</v>
      </c>
      <c r="L373" s="5">
        <v>41829</v>
      </c>
      <c r="M373" s="19" t="s">
        <v>47</v>
      </c>
      <c r="N373" s="3" t="s">
        <v>80</v>
      </c>
      <c r="O373" s="18" t="s">
        <v>2025</v>
      </c>
      <c r="P373" s="4"/>
      <c r="S373" s="9" t="str">
        <f t="shared" si="96"/>
        <v>女</v>
      </c>
      <c r="U373" s="25"/>
      <c r="V373" s="27"/>
      <c r="W373" s="27"/>
      <c r="X373" s="27"/>
      <c r="Y373" s="9" t="str">
        <f t="shared" si="93"/>
        <v>女</v>
      </c>
      <c r="Z373" s="9" t="str">
        <f t="shared" si="94"/>
        <v/>
      </c>
      <c r="AB373" s="31" t="str">
        <f t="shared" si="95"/>
        <v/>
      </c>
    </row>
    <row r="374" spans="1:28">
      <c r="A374" s="13"/>
      <c r="B374" s="14" t="s">
        <v>23</v>
      </c>
      <c r="C374" s="15" t="s">
        <v>1813</v>
      </c>
      <c r="D374" s="3" t="s">
        <v>2026</v>
      </c>
      <c r="E374" s="16" t="s">
        <v>2027</v>
      </c>
      <c r="F374" s="3">
        <v>1</v>
      </c>
      <c r="G374" s="3" t="s">
        <v>36</v>
      </c>
      <c r="H374" s="7" t="s">
        <v>2028</v>
      </c>
      <c r="I374" s="4" t="s">
        <v>38</v>
      </c>
      <c r="J374" s="4">
        <v>3580</v>
      </c>
      <c r="K374" s="4">
        <v>0</v>
      </c>
      <c r="L374" s="5">
        <v>41829</v>
      </c>
      <c r="M374" s="19" t="s">
        <v>47</v>
      </c>
      <c r="N374" s="3" t="s">
        <v>64</v>
      </c>
      <c r="O374" s="18" t="s">
        <v>2029</v>
      </c>
      <c r="P374" s="4" t="s">
        <v>2030</v>
      </c>
      <c r="S374" s="9" t="str">
        <f t="shared" si="96"/>
        <v>女</v>
      </c>
      <c r="U374" s="25"/>
      <c r="V374" s="27"/>
      <c r="W374" s="27"/>
      <c r="X374" s="27"/>
      <c r="Y374" s="9" t="str">
        <f t="shared" si="93"/>
        <v>女</v>
      </c>
      <c r="Z374" s="9" t="str">
        <f t="shared" si="94"/>
        <v/>
      </c>
      <c r="AB374" s="31" t="str">
        <f t="shared" si="95"/>
        <v/>
      </c>
    </row>
    <row r="375" spans="1:28">
      <c r="A375" s="13"/>
      <c r="B375" s="14" t="s">
        <v>23</v>
      </c>
      <c r="C375" s="15" t="s">
        <v>1239</v>
      </c>
      <c r="D375" s="3" t="s">
        <v>2031</v>
      </c>
      <c r="E375" s="16" t="s">
        <v>2032</v>
      </c>
      <c r="F375" s="3">
        <v>1</v>
      </c>
      <c r="G375" s="16" t="s">
        <v>36</v>
      </c>
      <c r="H375" s="7" t="s">
        <v>2033</v>
      </c>
      <c r="I375" s="4" t="s">
        <v>221</v>
      </c>
      <c r="J375" s="4">
        <v>1800</v>
      </c>
      <c r="K375" s="4">
        <v>1780</v>
      </c>
      <c r="L375" s="5">
        <v>41829</v>
      </c>
      <c r="M375" s="19" t="s">
        <v>47</v>
      </c>
      <c r="N375" s="3" t="s">
        <v>2034</v>
      </c>
      <c r="O375" s="18" t="s">
        <v>2035</v>
      </c>
      <c r="P375" s="4"/>
      <c r="S375" s="9" t="str">
        <f t="shared" si="96"/>
        <v>女</v>
      </c>
      <c r="U375" s="25"/>
      <c r="V375" s="26"/>
      <c r="W375" s="27" t="s">
        <v>1245</v>
      </c>
      <c r="X375" s="26"/>
      <c r="Y375" s="9" t="str">
        <f t="shared" si="93"/>
        <v>女</v>
      </c>
      <c r="Z375" s="9" t="str">
        <f t="shared" si="94"/>
        <v/>
      </c>
      <c r="AB375" s="31" t="str">
        <f t="shared" si="95"/>
        <v/>
      </c>
    </row>
    <row r="376" spans="1:28">
      <c r="A376" s="13"/>
      <c r="B376" s="14" t="s">
        <v>23</v>
      </c>
      <c r="C376" s="15" t="s">
        <v>1731</v>
      </c>
      <c r="D376" s="3" t="s">
        <v>2036</v>
      </c>
      <c r="E376" s="16" t="s">
        <v>2037</v>
      </c>
      <c r="F376" s="3">
        <v>1</v>
      </c>
      <c r="G376" s="16">
        <v>1</v>
      </c>
      <c r="H376" s="7" t="s">
        <v>2038</v>
      </c>
      <c r="I376" s="4" t="s">
        <v>38</v>
      </c>
      <c r="J376" s="4">
        <v>1790</v>
      </c>
      <c r="K376" s="4">
        <v>1790</v>
      </c>
      <c r="L376" s="5">
        <v>41830</v>
      </c>
      <c r="M376" s="19" t="s">
        <v>79</v>
      </c>
      <c r="N376" s="3" t="s">
        <v>645</v>
      </c>
      <c r="O376" s="18" t="s">
        <v>2039</v>
      </c>
      <c r="P376" s="4" t="s">
        <v>2040</v>
      </c>
      <c r="S376" s="9" t="str">
        <f t="shared" si="96"/>
        <v>女</v>
      </c>
      <c r="U376" s="25"/>
      <c r="V376" s="26"/>
      <c r="W376" s="27" t="s">
        <v>1245</v>
      </c>
      <c r="X376" s="26"/>
      <c r="Y376" s="9" t="str">
        <f t="shared" si="93"/>
        <v>女</v>
      </c>
      <c r="Z376" s="9" t="str">
        <f t="shared" si="94"/>
        <v/>
      </c>
      <c r="AB376" s="31" t="str">
        <f t="shared" si="95"/>
        <v/>
      </c>
    </row>
    <row r="377" spans="1:28">
      <c r="A377" s="13"/>
      <c r="B377" s="14" t="s">
        <v>23</v>
      </c>
      <c r="C377" s="15" t="s">
        <v>1731</v>
      </c>
      <c r="D377" s="3" t="s">
        <v>2036</v>
      </c>
      <c r="E377" s="16" t="s">
        <v>2041</v>
      </c>
      <c r="F377" s="3">
        <v>1</v>
      </c>
      <c r="G377" s="3">
        <v>0</v>
      </c>
      <c r="H377" s="7" t="s">
        <v>2038</v>
      </c>
      <c r="I377" s="4" t="s">
        <v>38</v>
      </c>
      <c r="J377" s="4">
        <v>1790</v>
      </c>
      <c r="K377" s="4">
        <v>1790</v>
      </c>
      <c r="L377" s="5">
        <v>41830</v>
      </c>
      <c r="M377" s="19" t="s">
        <v>79</v>
      </c>
      <c r="N377" s="3" t="s">
        <v>645</v>
      </c>
      <c r="O377" s="18" t="s">
        <v>2042</v>
      </c>
      <c r="P377" s="4"/>
      <c r="S377" s="9" t="str">
        <f t="shared" si="96"/>
        <v>男</v>
      </c>
      <c r="U377" s="25"/>
      <c r="V377" s="27"/>
      <c r="W377" s="27"/>
      <c r="X377" s="27"/>
      <c r="Y377" s="9" t="str">
        <f t="shared" si="93"/>
        <v>男</v>
      </c>
      <c r="Z377" s="9" t="str">
        <f t="shared" si="94"/>
        <v/>
      </c>
      <c r="AB377" s="31" t="str">
        <f t="shared" si="95"/>
        <v/>
      </c>
    </row>
    <row r="378" spans="1:28">
      <c r="A378" s="13"/>
      <c r="B378" s="14" t="s">
        <v>23</v>
      </c>
      <c r="C378" s="15" t="s">
        <v>1401</v>
      </c>
      <c r="D378" s="3" t="s">
        <v>2043</v>
      </c>
      <c r="E378" s="16" t="s">
        <v>2044</v>
      </c>
      <c r="F378" s="3">
        <v>1</v>
      </c>
      <c r="G378" s="3" t="s">
        <v>110</v>
      </c>
      <c r="H378" s="7" t="s">
        <v>2045</v>
      </c>
      <c r="I378" s="4" t="s">
        <v>38</v>
      </c>
      <c r="J378" s="4">
        <v>1790</v>
      </c>
      <c r="K378" s="4">
        <v>1790</v>
      </c>
      <c r="L378" s="5">
        <v>41830</v>
      </c>
      <c r="M378" s="19" t="s">
        <v>39</v>
      </c>
      <c r="N378" s="3" t="s">
        <v>80</v>
      </c>
      <c r="O378" s="18" t="s">
        <v>2046</v>
      </c>
      <c r="P378" s="4"/>
      <c r="S378" s="9" t="str">
        <f t="shared" si="96"/>
        <v>男</v>
      </c>
      <c r="U378" s="25"/>
      <c r="V378" s="27"/>
      <c r="W378" s="27"/>
      <c r="X378" s="27"/>
      <c r="Y378" s="9" t="str">
        <f t="shared" si="93"/>
        <v>男</v>
      </c>
      <c r="Z378" s="9" t="str">
        <f t="shared" si="94"/>
        <v/>
      </c>
      <c r="AB378" s="31" t="str">
        <f t="shared" si="95"/>
        <v/>
      </c>
    </row>
    <row r="379" spans="1:28">
      <c r="A379" s="13"/>
      <c r="B379" s="14" t="s">
        <v>23</v>
      </c>
      <c r="C379" s="15" t="s">
        <v>1238</v>
      </c>
      <c r="D379" s="3" t="s">
        <v>87</v>
      </c>
      <c r="E379" s="3" t="s">
        <v>87</v>
      </c>
      <c r="F379" s="3">
        <v>1</v>
      </c>
      <c r="G379" s="16" t="s">
        <v>36</v>
      </c>
      <c r="H379" s="7">
        <v>18652783657</v>
      </c>
      <c r="I379" s="4" t="s">
        <v>39</v>
      </c>
      <c r="J379" s="4">
        <v>4560</v>
      </c>
      <c r="K379" s="4">
        <v>0</v>
      </c>
      <c r="L379" s="5">
        <v>41830</v>
      </c>
      <c r="M379" s="4" t="s">
        <v>39</v>
      </c>
      <c r="N379" s="3" t="s">
        <v>80</v>
      </c>
      <c r="O379" s="7" t="s">
        <v>88</v>
      </c>
      <c r="P379" s="3" t="s">
        <v>89</v>
      </c>
      <c r="S379" s="9" t="str">
        <f t="shared" si="96"/>
        <v>女</v>
      </c>
      <c r="U379" s="28"/>
      <c r="V379" s="26"/>
      <c r="W379" s="26"/>
      <c r="X379" s="26"/>
      <c r="Y379" s="9" t="str">
        <f t="shared" si="93"/>
        <v>女</v>
      </c>
      <c r="Z379" s="9" t="str">
        <f t="shared" si="94"/>
        <v/>
      </c>
      <c r="AB379" s="31" t="str">
        <f t="shared" si="95"/>
        <v/>
      </c>
    </row>
    <row r="380" spans="1:28">
      <c r="A380" s="13"/>
      <c r="B380" s="14" t="s">
        <v>23</v>
      </c>
      <c r="C380" s="15" t="s">
        <v>1437</v>
      </c>
      <c r="D380" s="3" t="s">
        <v>2047</v>
      </c>
      <c r="E380" s="3" t="s">
        <v>2047</v>
      </c>
      <c r="F380" s="3">
        <v>1</v>
      </c>
      <c r="G380" s="16" t="s">
        <v>36</v>
      </c>
      <c r="H380" s="7">
        <v>13810230380</v>
      </c>
      <c r="I380" s="4" t="s">
        <v>39</v>
      </c>
      <c r="J380" s="4">
        <v>4560</v>
      </c>
      <c r="K380" s="4">
        <v>0</v>
      </c>
      <c r="L380" s="5">
        <v>41830</v>
      </c>
      <c r="M380" s="4" t="s">
        <v>39</v>
      </c>
      <c r="N380" s="3" t="s">
        <v>28</v>
      </c>
      <c r="O380" s="7" t="s">
        <v>2048</v>
      </c>
      <c r="P380" s="3" t="s">
        <v>89</v>
      </c>
      <c r="S380" s="9" t="str">
        <f t="shared" si="96"/>
        <v>女</v>
      </c>
      <c r="U380" s="33"/>
      <c r="V380" s="26"/>
      <c r="W380" s="27" t="s">
        <v>1245</v>
      </c>
      <c r="X380" s="26"/>
      <c r="Y380" s="9" t="str">
        <f t="shared" si="93"/>
        <v>女</v>
      </c>
      <c r="Z380" s="9" t="str">
        <f t="shared" si="94"/>
        <v/>
      </c>
      <c r="AB380" s="31" t="str">
        <f t="shared" si="95"/>
        <v/>
      </c>
    </row>
    <row r="381" spans="1:28">
      <c r="A381" s="13"/>
      <c r="B381" s="14" t="s">
        <v>23</v>
      </c>
      <c r="C381" s="15" t="s">
        <v>2049</v>
      </c>
      <c r="D381" s="3" t="s">
        <v>1140</v>
      </c>
      <c r="E381" s="3" t="s">
        <v>1141</v>
      </c>
      <c r="F381" s="3">
        <v>1</v>
      </c>
      <c r="G381" s="3">
        <v>4</v>
      </c>
      <c r="H381" s="7" t="s">
        <v>1142</v>
      </c>
      <c r="I381" s="4" t="s">
        <v>221</v>
      </c>
      <c r="J381" s="4">
        <v>1790</v>
      </c>
      <c r="K381" s="4">
        <v>1790</v>
      </c>
      <c r="L381" s="5">
        <v>41830</v>
      </c>
      <c r="M381" s="4" t="s">
        <v>47</v>
      </c>
      <c r="N381" s="3" t="s">
        <v>1143</v>
      </c>
      <c r="O381" s="7" t="s">
        <v>1144</v>
      </c>
      <c r="P381" s="3" t="s">
        <v>1145</v>
      </c>
      <c r="S381" s="9" t="str">
        <f t="shared" si="96"/>
        <v>女</v>
      </c>
      <c r="U381" s="28"/>
      <c r="V381" s="27"/>
      <c r="W381" s="27"/>
      <c r="X381" s="27"/>
      <c r="Y381" s="9" t="str">
        <f t="shared" si="93"/>
        <v>女</v>
      </c>
      <c r="Z381" s="9" t="str">
        <f t="shared" si="94"/>
        <v/>
      </c>
      <c r="AB381" s="31" t="str">
        <f t="shared" si="95"/>
        <v/>
      </c>
    </row>
    <row r="382" spans="1:28">
      <c r="A382" s="13"/>
      <c r="B382" s="14" t="s">
        <v>23</v>
      </c>
      <c r="C382" s="3" t="s">
        <v>2049</v>
      </c>
      <c r="D382" s="3" t="s">
        <v>1140</v>
      </c>
      <c r="E382" s="3" t="s">
        <v>1146</v>
      </c>
      <c r="F382" s="3">
        <v>1</v>
      </c>
      <c r="G382" s="3">
        <v>0</v>
      </c>
      <c r="H382" s="7" t="s">
        <v>1142</v>
      </c>
      <c r="I382" s="4" t="s">
        <v>221</v>
      </c>
      <c r="J382" s="4">
        <v>1790</v>
      </c>
      <c r="K382" s="4">
        <v>1790</v>
      </c>
      <c r="L382" s="32">
        <v>41830</v>
      </c>
      <c r="M382" s="4" t="s">
        <v>47</v>
      </c>
      <c r="N382" s="3" t="s">
        <v>1143</v>
      </c>
      <c r="O382" s="7" t="s">
        <v>1147</v>
      </c>
      <c r="S382" s="9" t="str">
        <f t="shared" si="96"/>
        <v>女</v>
      </c>
      <c r="U382" s="28"/>
      <c r="V382" s="27"/>
      <c r="W382" s="27"/>
      <c r="X382" s="27"/>
      <c r="Y382" s="9" t="str">
        <f t="shared" si="93"/>
        <v>女</v>
      </c>
      <c r="Z382" s="9" t="str">
        <f t="shared" si="94"/>
        <v/>
      </c>
      <c r="AB382" s="31" t="str">
        <f t="shared" si="95"/>
        <v/>
      </c>
    </row>
    <row r="383" spans="1:28">
      <c r="A383" s="13"/>
      <c r="B383" s="14" t="s">
        <v>23</v>
      </c>
      <c r="C383" s="3" t="s">
        <v>2049</v>
      </c>
      <c r="D383" s="3" t="s">
        <v>1140</v>
      </c>
      <c r="E383" s="3" t="s">
        <v>1148</v>
      </c>
      <c r="F383" s="3">
        <v>1</v>
      </c>
      <c r="G383" s="3">
        <v>0</v>
      </c>
      <c r="H383" s="7" t="s">
        <v>1142</v>
      </c>
      <c r="I383" s="4" t="s">
        <v>221</v>
      </c>
      <c r="J383" s="4">
        <v>1790</v>
      </c>
      <c r="K383" s="4">
        <v>1790</v>
      </c>
      <c r="L383" s="32">
        <v>41830</v>
      </c>
      <c r="M383" s="4" t="s">
        <v>47</v>
      </c>
      <c r="N383" s="3" t="s">
        <v>1143</v>
      </c>
      <c r="O383" s="7" t="s">
        <v>1149</v>
      </c>
      <c r="S383" s="9" t="str">
        <f t="shared" si="96"/>
        <v>男</v>
      </c>
      <c r="U383" s="28"/>
      <c r="V383" s="27"/>
      <c r="W383" s="27"/>
      <c r="X383" s="27"/>
      <c r="Y383" s="9" t="str">
        <f t="shared" si="93"/>
        <v>男</v>
      </c>
      <c r="Z383" s="9" t="str">
        <f t="shared" si="94"/>
        <v/>
      </c>
      <c r="AB383" s="31" t="str">
        <f t="shared" si="95"/>
        <v/>
      </c>
    </row>
    <row r="384" spans="1:28">
      <c r="A384" s="13"/>
      <c r="B384" s="14" t="s">
        <v>23</v>
      </c>
      <c r="C384" s="3" t="s">
        <v>2049</v>
      </c>
      <c r="D384" s="3" t="s">
        <v>1140</v>
      </c>
      <c r="E384" s="3" t="s">
        <v>1150</v>
      </c>
      <c r="F384" s="3">
        <v>1</v>
      </c>
      <c r="G384" s="16">
        <v>0</v>
      </c>
      <c r="H384" s="7" t="s">
        <v>1142</v>
      </c>
      <c r="I384" s="4" t="s">
        <v>221</v>
      </c>
      <c r="J384" s="4">
        <v>1790</v>
      </c>
      <c r="K384" s="4">
        <v>1790</v>
      </c>
      <c r="L384" s="32">
        <v>41830</v>
      </c>
      <c r="M384" s="4" t="s">
        <v>47</v>
      </c>
      <c r="N384" s="3" t="s">
        <v>1143</v>
      </c>
      <c r="O384" s="7" t="s">
        <v>1151</v>
      </c>
      <c r="S384" s="9" t="str">
        <f t="shared" si="96"/>
        <v>女</v>
      </c>
      <c r="U384" s="33"/>
      <c r="V384" s="26"/>
      <c r="W384" s="27" t="s">
        <v>1245</v>
      </c>
      <c r="X384" s="26"/>
      <c r="Y384" s="9" t="str">
        <f t="shared" si="93"/>
        <v>女</v>
      </c>
      <c r="Z384" s="9" t="str">
        <f t="shared" si="94"/>
        <v/>
      </c>
      <c r="AB384" s="31" t="str">
        <f t="shared" si="95"/>
        <v/>
      </c>
    </row>
    <row r="385" spans="1:28">
      <c r="A385" s="13"/>
      <c r="B385" s="14" t="s">
        <v>23</v>
      </c>
      <c r="C385" s="15" t="s">
        <v>2049</v>
      </c>
      <c r="D385" s="3" t="s">
        <v>1140</v>
      </c>
      <c r="E385" s="3" t="s">
        <v>1152</v>
      </c>
      <c r="F385" s="3">
        <v>1</v>
      </c>
      <c r="G385" s="16">
        <v>0</v>
      </c>
      <c r="H385" s="7" t="s">
        <v>1142</v>
      </c>
      <c r="I385" s="4" t="s">
        <v>221</v>
      </c>
      <c r="J385" s="4">
        <v>1790</v>
      </c>
      <c r="K385" s="4">
        <v>1790</v>
      </c>
      <c r="L385" s="32">
        <v>41830</v>
      </c>
      <c r="M385" s="4" t="s">
        <v>47</v>
      </c>
      <c r="N385" s="3" t="s">
        <v>1143</v>
      </c>
      <c r="O385" s="7" t="s">
        <v>1153</v>
      </c>
      <c r="S385" s="9" t="str">
        <f t="shared" si="96"/>
        <v>男</v>
      </c>
      <c r="U385" s="28"/>
      <c r="V385" s="26"/>
      <c r="W385" s="26"/>
      <c r="X385" s="26"/>
      <c r="Y385" s="9" t="str">
        <f t="shared" si="93"/>
        <v>男</v>
      </c>
      <c r="Z385" s="9" t="str">
        <f t="shared" si="94"/>
        <v/>
      </c>
      <c r="AB385" s="31" t="str">
        <f t="shared" si="95"/>
        <v/>
      </c>
    </row>
    <row r="386" spans="1:28">
      <c r="A386" s="13"/>
      <c r="B386" s="14" t="s">
        <v>23</v>
      </c>
      <c r="C386" s="15" t="s">
        <v>2049</v>
      </c>
      <c r="D386" s="3" t="s">
        <v>1140</v>
      </c>
      <c r="E386" s="3" t="s">
        <v>1154</v>
      </c>
      <c r="F386" s="3">
        <v>1</v>
      </c>
      <c r="G386" s="16">
        <v>0</v>
      </c>
      <c r="H386" s="18" t="s">
        <v>1142</v>
      </c>
      <c r="I386" s="4" t="s">
        <v>221</v>
      </c>
      <c r="J386" s="4">
        <v>1790</v>
      </c>
      <c r="K386" s="4">
        <v>1790</v>
      </c>
      <c r="L386" s="5">
        <v>41830</v>
      </c>
      <c r="M386" s="4" t="s">
        <v>47</v>
      </c>
      <c r="N386" s="3" t="s">
        <v>1143</v>
      </c>
      <c r="O386" s="7" t="s">
        <v>1155</v>
      </c>
      <c r="S386" s="9" t="str">
        <f t="shared" si="96"/>
        <v>男</v>
      </c>
      <c r="U386" s="28"/>
      <c r="V386" s="26"/>
      <c r="W386" s="26"/>
      <c r="X386" s="26"/>
      <c r="Y386" s="9" t="str">
        <f t="shared" si="93"/>
        <v>男</v>
      </c>
      <c r="Z386" s="9" t="str">
        <f t="shared" si="94"/>
        <v/>
      </c>
      <c r="AB386" s="31" t="str">
        <f t="shared" si="95"/>
        <v/>
      </c>
    </row>
    <row r="387" spans="1:28">
      <c r="A387" s="13"/>
      <c r="B387" s="14" t="s">
        <v>23</v>
      </c>
      <c r="C387" s="15" t="s">
        <v>2049</v>
      </c>
      <c r="D387" s="3" t="s">
        <v>1140</v>
      </c>
      <c r="E387" s="3" t="s">
        <v>1156</v>
      </c>
      <c r="F387" s="3">
        <v>1</v>
      </c>
      <c r="G387" s="16">
        <v>0</v>
      </c>
      <c r="H387" s="18" t="s">
        <v>1142</v>
      </c>
      <c r="I387" s="4" t="s">
        <v>221</v>
      </c>
      <c r="J387" s="4">
        <v>1790</v>
      </c>
      <c r="K387" s="4">
        <v>1790</v>
      </c>
      <c r="L387" s="5">
        <v>41830</v>
      </c>
      <c r="M387" s="4" t="s">
        <v>47</v>
      </c>
      <c r="N387" s="3" t="s">
        <v>1143</v>
      </c>
      <c r="O387" s="7" t="s">
        <v>1157</v>
      </c>
      <c r="S387" s="9" t="str">
        <f t="shared" si="96"/>
        <v>女</v>
      </c>
      <c r="U387" s="28"/>
      <c r="V387" s="26"/>
      <c r="W387" s="26"/>
      <c r="X387" s="26"/>
      <c r="Y387" s="9" t="str">
        <f t="shared" ref="Y387:Y394" si="97">IF(AND(AB387="",C387&lt;&gt;""),IF(OR(LEN(O387)=15,LEN(O387)=18),IF(LEN(O387)=15,IF(MOD(VALUE(RIGHT(O387,3)),2)=0,"女","男"),IF(LEN(O387)=18,IF(MOD(VALUE(MID(O387,15,3)),2)=0,"女","男"))),IF(AND(O387="",U387=""),"??",U387)),"")</f>
        <v>女</v>
      </c>
      <c r="Z387" s="9" t="str">
        <f t="shared" ref="Z387:Z394" si="98">IF(AND(COUNTIF(AB:AB,AB:AB)=1,X387=""),IF(OR(LEN(O387)=15,LEN(O387)=18),IF(LEN(O387)=15,IF(MOD(VALUE(RIGHT(O387,3)),2)=0,"女","男"),IF(LEN(O387)=18,IF(MOD(VALUE(MID(O387,15,3)),2)=0,"女","男"))),IF(AND(O387="",U387=""),"??",U387)),"")</f>
        <v/>
      </c>
      <c r="AB387" s="31" t="str">
        <f t="shared" ref="AB387:AB394" si="99">IF(V387&lt;&gt;"",C387&amp;V387,"")</f>
        <v/>
      </c>
    </row>
    <row r="388" spans="1:28">
      <c r="A388" s="13"/>
      <c r="B388" s="14" t="s">
        <v>23</v>
      </c>
      <c r="C388" s="15" t="s">
        <v>2049</v>
      </c>
      <c r="D388" s="3" t="s">
        <v>1140</v>
      </c>
      <c r="E388" s="3" t="s">
        <v>1158</v>
      </c>
      <c r="F388" s="3">
        <v>1</v>
      </c>
      <c r="G388" s="16">
        <v>0</v>
      </c>
      <c r="H388" s="18" t="s">
        <v>1142</v>
      </c>
      <c r="I388" s="4" t="s">
        <v>221</v>
      </c>
      <c r="J388" s="4">
        <v>1790</v>
      </c>
      <c r="K388" s="4">
        <v>1790</v>
      </c>
      <c r="L388" s="5">
        <v>41830</v>
      </c>
      <c r="M388" s="4" t="s">
        <v>47</v>
      </c>
      <c r="N388" s="3" t="s">
        <v>1143</v>
      </c>
      <c r="O388" s="7" t="s">
        <v>1159</v>
      </c>
      <c r="S388" s="9" t="str">
        <f t="shared" ref="S388:S395" si="100">IF(O388&lt;&gt;"",IF(OR(LEN(O388)=15,LEN(O388)=18),IF(LEN(O388)=15,IF(MOD(VALUE(RIGHT(O388,3)),2)=0,"女","男"),IF(LEN(O388)=18,IF(MOD(VALUE(MID(O388,15,3)),2)=0,"女","男"))),"??"),"")</f>
        <v>男</v>
      </c>
      <c r="U388" s="28"/>
      <c r="V388" s="26"/>
      <c r="W388" s="26"/>
      <c r="X388" s="26"/>
      <c r="Y388" s="9" t="str">
        <f t="shared" si="97"/>
        <v>男</v>
      </c>
      <c r="Z388" s="9" t="str">
        <f t="shared" si="98"/>
        <v/>
      </c>
      <c r="AB388" s="31" t="str">
        <f t="shared" si="99"/>
        <v/>
      </c>
    </row>
    <row r="389" spans="1:28">
      <c r="A389" s="13"/>
      <c r="B389" s="14" t="s">
        <v>23</v>
      </c>
      <c r="C389" s="15" t="s">
        <v>2049</v>
      </c>
      <c r="D389" s="3" t="s">
        <v>1140</v>
      </c>
      <c r="E389" s="3" t="s">
        <v>1160</v>
      </c>
      <c r="F389" s="3">
        <v>1</v>
      </c>
      <c r="G389" s="16" t="s">
        <v>58</v>
      </c>
      <c r="H389" s="18" t="s">
        <v>1142</v>
      </c>
      <c r="I389" s="4" t="s">
        <v>221</v>
      </c>
      <c r="J389" s="4">
        <v>900</v>
      </c>
      <c r="K389" s="4">
        <v>900</v>
      </c>
      <c r="L389" s="5">
        <v>41830</v>
      </c>
      <c r="M389" s="4" t="s">
        <v>47</v>
      </c>
      <c r="N389" s="3" t="s">
        <v>1143</v>
      </c>
      <c r="O389" s="7" t="s">
        <v>1161</v>
      </c>
      <c r="S389" s="9" t="str">
        <f t="shared" si="100"/>
        <v>女</v>
      </c>
      <c r="U389" s="28"/>
      <c r="V389" s="26"/>
      <c r="W389" s="26"/>
      <c r="X389" s="26"/>
      <c r="Y389" s="9" t="str">
        <f t="shared" si="97"/>
        <v>女</v>
      </c>
      <c r="Z389" s="9" t="str">
        <f t="shared" si="98"/>
        <v/>
      </c>
      <c r="AB389" s="31" t="str">
        <f t="shared" si="99"/>
        <v/>
      </c>
    </row>
    <row r="390" spans="1:28">
      <c r="A390" s="13"/>
      <c r="B390" s="14" t="s">
        <v>23</v>
      </c>
      <c r="C390" s="15" t="s">
        <v>2049</v>
      </c>
      <c r="D390" s="3" t="s">
        <v>1140</v>
      </c>
      <c r="E390" s="3" t="s">
        <v>1162</v>
      </c>
      <c r="F390" s="3">
        <v>1</v>
      </c>
      <c r="G390" s="16" t="s">
        <v>58</v>
      </c>
      <c r="H390" s="18" t="s">
        <v>1142</v>
      </c>
      <c r="I390" s="4" t="s">
        <v>221</v>
      </c>
      <c r="J390" s="4">
        <v>900</v>
      </c>
      <c r="K390" s="4">
        <v>900</v>
      </c>
      <c r="L390" s="5">
        <v>41830</v>
      </c>
      <c r="M390" s="4" t="s">
        <v>47</v>
      </c>
      <c r="N390" s="3" t="s">
        <v>1143</v>
      </c>
      <c r="O390" s="7" t="s">
        <v>1163</v>
      </c>
      <c r="S390" s="9" t="str">
        <f t="shared" si="100"/>
        <v>男</v>
      </c>
      <c r="U390" s="28"/>
      <c r="V390" s="26"/>
      <c r="W390" s="26"/>
      <c r="X390" s="26"/>
      <c r="Y390" s="9" t="str">
        <f t="shared" si="97"/>
        <v>男</v>
      </c>
      <c r="Z390" s="9" t="str">
        <f t="shared" si="98"/>
        <v/>
      </c>
      <c r="AB390" s="31" t="str">
        <f t="shared" si="99"/>
        <v/>
      </c>
    </row>
    <row r="391" spans="1:28">
      <c r="A391" s="13"/>
      <c r="B391" s="14" t="s">
        <v>23</v>
      </c>
      <c r="C391" s="15" t="s">
        <v>2049</v>
      </c>
      <c r="D391" s="3" t="s">
        <v>1140</v>
      </c>
      <c r="E391" s="3" t="s">
        <v>1164</v>
      </c>
      <c r="F391" s="3">
        <v>1</v>
      </c>
      <c r="G391" s="16" t="s">
        <v>58</v>
      </c>
      <c r="H391" s="18" t="s">
        <v>1142</v>
      </c>
      <c r="I391" s="4" t="s">
        <v>221</v>
      </c>
      <c r="J391" s="4">
        <v>900</v>
      </c>
      <c r="K391" s="4">
        <v>900</v>
      </c>
      <c r="L391" s="5">
        <v>41830</v>
      </c>
      <c r="M391" s="4" t="s">
        <v>47</v>
      </c>
      <c r="N391" s="3" t="s">
        <v>1143</v>
      </c>
      <c r="O391" s="7" t="s">
        <v>1165</v>
      </c>
      <c r="S391" s="9" t="str">
        <f t="shared" si="100"/>
        <v>男</v>
      </c>
      <c r="U391" s="28"/>
      <c r="V391" s="26"/>
      <c r="W391" s="26"/>
      <c r="X391" s="26"/>
      <c r="Y391" s="9" t="str">
        <f t="shared" si="97"/>
        <v>男</v>
      </c>
      <c r="Z391" s="9" t="str">
        <f t="shared" si="98"/>
        <v/>
      </c>
      <c r="AB391" s="31" t="str">
        <f t="shared" si="99"/>
        <v/>
      </c>
    </row>
    <row r="392" spans="1:28">
      <c r="A392" s="13"/>
      <c r="B392" s="14" t="s">
        <v>23</v>
      </c>
      <c r="C392" s="15" t="s">
        <v>1520</v>
      </c>
      <c r="D392" s="3" t="s">
        <v>2050</v>
      </c>
      <c r="E392" s="3" t="s">
        <v>2050</v>
      </c>
      <c r="F392" s="3">
        <v>1</v>
      </c>
      <c r="G392" s="16">
        <v>1</v>
      </c>
      <c r="H392" s="7" t="s">
        <v>2051</v>
      </c>
      <c r="I392" s="4" t="s">
        <v>38</v>
      </c>
      <c r="J392" s="4">
        <v>3580</v>
      </c>
      <c r="K392" s="4">
        <v>0</v>
      </c>
      <c r="L392" s="5">
        <v>41831</v>
      </c>
      <c r="M392" s="4" t="s">
        <v>63</v>
      </c>
      <c r="N392" s="3" t="s">
        <v>80</v>
      </c>
      <c r="O392" s="7" t="s">
        <v>2052</v>
      </c>
      <c r="S392" s="9" t="str">
        <f t="shared" si="100"/>
        <v>女</v>
      </c>
      <c r="U392" s="28"/>
      <c r="V392" s="26"/>
      <c r="W392" s="26"/>
      <c r="X392" s="26"/>
      <c r="Y392" s="9" t="str">
        <f t="shared" si="97"/>
        <v>女</v>
      </c>
      <c r="Z392" s="9" t="str">
        <f t="shared" si="98"/>
        <v/>
      </c>
      <c r="AB392" s="31" t="str">
        <f t="shared" si="99"/>
        <v/>
      </c>
    </row>
    <row r="393" spans="1:28">
      <c r="A393" s="13"/>
      <c r="B393" s="14" t="s">
        <v>23</v>
      </c>
      <c r="C393" s="15" t="s">
        <v>1520</v>
      </c>
      <c r="D393" s="3" t="s">
        <v>2050</v>
      </c>
      <c r="E393" s="3" t="s">
        <v>2053</v>
      </c>
      <c r="F393" s="3">
        <v>1</v>
      </c>
      <c r="G393" s="16">
        <v>0</v>
      </c>
      <c r="H393" s="7" t="s">
        <v>2051</v>
      </c>
      <c r="I393" s="4" t="s">
        <v>38</v>
      </c>
      <c r="J393" s="4">
        <v>3580</v>
      </c>
      <c r="K393" s="4">
        <v>0</v>
      </c>
      <c r="L393" s="5">
        <v>41831</v>
      </c>
      <c r="M393" s="4" t="s">
        <v>63</v>
      </c>
      <c r="N393" s="3" t="s">
        <v>80</v>
      </c>
      <c r="O393" s="7" t="s">
        <v>2054</v>
      </c>
      <c r="S393" s="9" t="str">
        <f t="shared" si="100"/>
        <v>女</v>
      </c>
      <c r="U393" s="28"/>
      <c r="V393" s="26"/>
      <c r="W393" s="26"/>
      <c r="X393" s="26"/>
      <c r="Y393" s="9" t="str">
        <f t="shared" si="97"/>
        <v>女</v>
      </c>
      <c r="Z393" s="9" t="str">
        <f t="shared" si="98"/>
        <v/>
      </c>
      <c r="AB393" s="31" t="str">
        <f t="shared" si="99"/>
        <v/>
      </c>
    </row>
    <row r="394" spans="1:28">
      <c r="A394" s="13"/>
      <c r="B394" s="14" t="s">
        <v>23</v>
      </c>
      <c r="C394" s="3" t="s">
        <v>1401</v>
      </c>
      <c r="D394" s="3" t="s">
        <v>2055</v>
      </c>
      <c r="E394" s="3" t="s">
        <v>2056</v>
      </c>
      <c r="F394" s="3">
        <v>1</v>
      </c>
      <c r="G394" s="3">
        <v>2</v>
      </c>
      <c r="H394" s="7">
        <v>13853301510</v>
      </c>
      <c r="I394" s="4" t="s">
        <v>38</v>
      </c>
      <c r="J394" s="4">
        <v>1790</v>
      </c>
      <c r="K394" s="4">
        <v>1790</v>
      </c>
      <c r="L394" s="5">
        <v>41830</v>
      </c>
      <c r="M394" s="4" t="s">
        <v>47</v>
      </c>
      <c r="N394" s="3" t="s">
        <v>300</v>
      </c>
      <c r="O394" s="7" t="s">
        <v>2057</v>
      </c>
      <c r="S394" s="9" t="str">
        <f t="shared" si="100"/>
        <v>女</v>
      </c>
      <c r="U394" s="28"/>
      <c r="V394" s="27"/>
      <c r="W394" s="27"/>
      <c r="X394" s="27"/>
      <c r="Y394" s="9" t="str">
        <f t="shared" si="97"/>
        <v>女</v>
      </c>
      <c r="Z394" s="9" t="str">
        <f t="shared" si="98"/>
        <v/>
      </c>
      <c r="AB394" s="31" t="str">
        <f t="shared" si="99"/>
        <v/>
      </c>
    </row>
    <row r="395" spans="1:28">
      <c r="A395" s="13"/>
      <c r="B395" s="14" t="s">
        <v>23</v>
      </c>
      <c r="C395" s="3" t="s">
        <v>1401</v>
      </c>
      <c r="D395" s="3" t="s">
        <v>2055</v>
      </c>
      <c r="E395" s="3" t="s">
        <v>2058</v>
      </c>
      <c r="F395" s="3">
        <v>1</v>
      </c>
      <c r="G395" s="3">
        <v>0</v>
      </c>
      <c r="H395" s="7">
        <v>13853301510</v>
      </c>
      <c r="I395" s="4" t="s">
        <v>38</v>
      </c>
      <c r="J395" s="4">
        <v>1790</v>
      </c>
      <c r="K395" s="4">
        <v>1790</v>
      </c>
      <c r="L395" s="5">
        <v>41830</v>
      </c>
      <c r="M395" s="4" t="s">
        <v>47</v>
      </c>
      <c r="N395" s="3" t="s">
        <v>300</v>
      </c>
      <c r="O395" s="7" t="s">
        <v>2059</v>
      </c>
      <c r="S395" s="9" t="str">
        <f t="shared" si="100"/>
        <v>女</v>
      </c>
      <c r="U395" s="28"/>
      <c r="V395" s="27"/>
      <c r="W395" s="27"/>
      <c r="X395" s="27"/>
      <c r="Y395" s="9" t="str">
        <f t="shared" ref="Y395:Y418" si="101">IF(AND(AB395="",C395&lt;&gt;""),IF(OR(LEN(O395)=15,LEN(O395)=18),IF(LEN(O395)=15,IF(MOD(VALUE(RIGHT(O395,3)),2)=0,"女","男"),IF(LEN(O395)=18,IF(MOD(VALUE(MID(O395,15,3)),2)=0,"女","男"))),IF(AND(O395="",U395=""),"??",U395)),"")</f>
        <v>女</v>
      </c>
      <c r="Z395" s="9" t="str">
        <f t="shared" ref="Z395:Z418" si="102">IF(AND(COUNTIF(AB:AB,AB:AB)=1,X395=""),IF(OR(LEN(O395)=15,LEN(O395)=18),IF(LEN(O395)=15,IF(MOD(VALUE(RIGHT(O395,3)),2)=0,"女","男"),IF(LEN(O395)=18,IF(MOD(VALUE(MID(O395,15,3)),2)=0,"女","男"))),IF(AND(O395="",U395=""),"??",U395)),"")</f>
        <v/>
      </c>
      <c r="AB395" s="31" t="str">
        <f t="shared" ref="AB395:AB418" si="103">IF(V395&lt;&gt;"",C395&amp;V395,"")</f>
        <v/>
      </c>
    </row>
    <row r="396" spans="1:28">
      <c r="A396" s="13"/>
      <c r="B396" s="14" t="s">
        <v>23</v>
      </c>
      <c r="C396" s="3" t="s">
        <v>1401</v>
      </c>
      <c r="D396" s="3" t="s">
        <v>2055</v>
      </c>
      <c r="E396" s="3" t="s">
        <v>2060</v>
      </c>
      <c r="F396" s="3">
        <v>1</v>
      </c>
      <c r="G396" s="3" t="s">
        <v>58</v>
      </c>
      <c r="H396" s="7">
        <v>13853301510</v>
      </c>
      <c r="I396" s="4" t="s">
        <v>38</v>
      </c>
      <c r="J396" s="4">
        <v>900</v>
      </c>
      <c r="K396" s="4">
        <v>900</v>
      </c>
      <c r="L396" s="5">
        <v>41830</v>
      </c>
      <c r="M396" s="4" t="s">
        <v>47</v>
      </c>
      <c r="N396" s="3" t="s">
        <v>300</v>
      </c>
      <c r="O396" s="7" t="s">
        <v>2061</v>
      </c>
      <c r="S396" s="9" t="str">
        <f t="shared" ref="S396:S420" si="104">IF(O396&lt;&gt;"",IF(OR(LEN(O396)=15,LEN(O396)=18),IF(LEN(O396)=15,IF(MOD(VALUE(RIGHT(O396,3)),2)=0,"女","男"),IF(LEN(O396)=18,IF(MOD(VALUE(MID(O396,15,3)),2)=0,"女","男"))),"??"),"")</f>
        <v>男</v>
      </c>
      <c r="U396" s="28"/>
      <c r="V396" s="27"/>
      <c r="W396" s="27"/>
      <c r="X396" s="27"/>
      <c r="Y396" s="9" t="str">
        <f t="shared" si="101"/>
        <v>男</v>
      </c>
      <c r="Z396" s="9" t="str">
        <f t="shared" si="102"/>
        <v/>
      </c>
      <c r="AB396" s="31" t="str">
        <f t="shared" si="103"/>
        <v/>
      </c>
    </row>
    <row r="397" spans="1:28">
      <c r="A397" s="13"/>
      <c r="B397" s="14" t="s">
        <v>23</v>
      </c>
      <c r="C397" s="3" t="s">
        <v>1401</v>
      </c>
      <c r="D397" s="3" t="s">
        <v>2055</v>
      </c>
      <c r="E397" s="3" t="s">
        <v>2062</v>
      </c>
      <c r="F397" s="3">
        <v>1</v>
      </c>
      <c r="G397" s="3" t="s">
        <v>58</v>
      </c>
      <c r="H397" s="7">
        <v>13853301510</v>
      </c>
      <c r="I397" s="4" t="s">
        <v>38</v>
      </c>
      <c r="J397" s="4">
        <v>900</v>
      </c>
      <c r="K397" s="4">
        <v>900</v>
      </c>
      <c r="L397" s="5">
        <v>41830</v>
      </c>
      <c r="M397" s="4" t="s">
        <v>47</v>
      </c>
      <c r="N397" s="3" t="s">
        <v>300</v>
      </c>
      <c r="O397" s="7" t="s">
        <v>2063</v>
      </c>
      <c r="S397" s="9" t="str">
        <f t="shared" si="104"/>
        <v>男</v>
      </c>
      <c r="U397" s="28"/>
      <c r="V397" s="27"/>
      <c r="W397" s="27"/>
      <c r="X397" s="27"/>
      <c r="Y397" s="9" t="str">
        <f t="shared" si="101"/>
        <v>男</v>
      </c>
      <c r="Z397" s="9" t="str">
        <f t="shared" si="102"/>
        <v/>
      </c>
      <c r="AB397" s="31" t="str">
        <f t="shared" si="103"/>
        <v/>
      </c>
    </row>
    <row r="398" spans="1:28">
      <c r="A398" s="13"/>
      <c r="B398" s="14" t="s">
        <v>23</v>
      </c>
      <c r="C398" s="3" t="s">
        <v>1239</v>
      </c>
      <c r="D398" s="3" t="s">
        <v>2064</v>
      </c>
      <c r="E398" s="3" t="s">
        <v>2065</v>
      </c>
      <c r="F398" s="3">
        <v>1</v>
      </c>
      <c r="G398" s="3">
        <v>1</v>
      </c>
      <c r="H398" s="7" t="s">
        <v>2066</v>
      </c>
      <c r="I398" s="4" t="s">
        <v>146</v>
      </c>
      <c r="J398" s="4">
        <v>1790</v>
      </c>
      <c r="K398" s="4">
        <v>1790</v>
      </c>
      <c r="L398" s="5">
        <v>41831</v>
      </c>
      <c r="M398" s="4" t="s">
        <v>47</v>
      </c>
      <c r="N398" s="3" t="s">
        <v>28</v>
      </c>
      <c r="O398" s="7" t="s">
        <v>2067</v>
      </c>
      <c r="P398" s="3" t="s">
        <v>2068</v>
      </c>
      <c r="S398" s="9" t="str">
        <f t="shared" si="104"/>
        <v>男</v>
      </c>
      <c r="U398" s="28"/>
      <c r="V398" s="27"/>
      <c r="W398" s="27"/>
      <c r="X398" s="27"/>
      <c r="Y398" s="9" t="str">
        <f t="shared" si="101"/>
        <v>男</v>
      </c>
      <c r="Z398" s="9" t="str">
        <f t="shared" si="102"/>
        <v/>
      </c>
      <c r="AB398" s="31" t="str">
        <f t="shared" si="103"/>
        <v/>
      </c>
    </row>
    <row r="399" spans="1:28">
      <c r="A399" s="13"/>
      <c r="B399" s="14" t="s">
        <v>23</v>
      </c>
      <c r="C399" s="3" t="s">
        <v>1239</v>
      </c>
      <c r="D399" s="3" t="s">
        <v>2064</v>
      </c>
      <c r="E399" s="3" t="s">
        <v>2069</v>
      </c>
      <c r="F399" s="3">
        <v>1</v>
      </c>
      <c r="G399" s="3">
        <v>0</v>
      </c>
      <c r="H399" s="7" t="s">
        <v>2066</v>
      </c>
      <c r="I399" s="4" t="s">
        <v>146</v>
      </c>
      <c r="J399" s="4">
        <v>1790</v>
      </c>
      <c r="K399" s="4">
        <v>1790</v>
      </c>
      <c r="L399" s="5">
        <v>41831</v>
      </c>
      <c r="M399" s="4" t="s">
        <v>47</v>
      </c>
      <c r="N399" s="3" t="s">
        <v>28</v>
      </c>
      <c r="O399" s="7" t="s">
        <v>2070</v>
      </c>
      <c r="S399" s="9" t="str">
        <f t="shared" si="104"/>
        <v>女</v>
      </c>
      <c r="U399" s="28"/>
      <c r="V399" s="27"/>
      <c r="W399" s="27"/>
      <c r="X399" s="27"/>
      <c r="Y399" s="9" t="str">
        <f t="shared" si="101"/>
        <v>女</v>
      </c>
      <c r="Z399" s="9" t="str">
        <f t="shared" si="102"/>
        <v/>
      </c>
      <c r="AB399" s="31" t="str">
        <f t="shared" si="103"/>
        <v/>
      </c>
    </row>
    <row r="400" spans="1:28">
      <c r="A400" s="13"/>
      <c r="B400" s="14" t="s">
        <v>23</v>
      </c>
      <c r="C400" s="3" t="s">
        <v>1239</v>
      </c>
      <c r="D400" s="3" t="s">
        <v>2064</v>
      </c>
      <c r="E400" s="3" t="s">
        <v>2071</v>
      </c>
      <c r="F400" s="3">
        <v>1</v>
      </c>
      <c r="G400" s="3" t="s">
        <v>58</v>
      </c>
      <c r="H400" s="7" t="s">
        <v>2066</v>
      </c>
      <c r="I400" s="4" t="s">
        <v>146</v>
      </c>
      <c r="J400" s="4">
        <v>900</v>
      </c>
      <c r="K400" s="4">
        <v>900</v>
      </c>
      <c r="L400" s="5">
        <v>41831</v>
      </c>
      <c r="M400" s="4" t="s">
        <v>47</v>
      </c>
      <c r="N400" s="3" t="s">
        <v>28</v>
      </c>
      <c r="O400" s="7" t="s">
        <v>2072</v>
      </c>
      <c r="P400" s="3">
        <v>37124</v>
      </c>
      <c r="S400" s="9" t="str">
        <f t="shared" si="104"/>
        <v>??</v>
      </c>
      <c r="U400" s="28"/>
      <c r="V400" s="27"/>
      <c r="W400" s="27"/>
      <c r="X400" s="27"/>
      <c r="Y400" s="9">
        <f t="shared" si="101"/>
        <v>0</v>
      </c>
      <c r="Z400" s="9" t="str">
        <f t="shared" si="102"/>
        <v/>
      </c>
      <c r="AB400" s="31" t="str">
        <f t="shared" si="103"/>
        <v/>
      </c>
    </row>
    <row r="401" spans="1:28">
      <c r="A401" s="13"/>
      <c r="B401" s="14" t="s">
        <v>23</v>
      </c>
      <c r="C401" s="3" t="s">
        <v>1239</v>
      </c>
      <c r="D401" s="3" t="s">
        <v>2073</v>
      </c>
      <c r="E401" s="3" t="s">
        <v>2074</v>
      </c>
      <c r="F401" s="3">
        <v>1</v>
      </c>
      <c r="G401" s="3">
        <v>1</v>
      </c>
      <c r="H401" s="7" t="s">
        <v>2075</v>
      </c>
      <c r="I401" s="4" t="s">
        <v>221</v>
      </c>
      <c r="J401" s="4">
        <v>1790</v>
      </c>
      <c r="K401" s="4">
        <v>1790</v>
      </c>
      <c r="L401" s="5">
        <v>41831</v>
      </c>
      <c r="M401" s="4" t="s">
        <v>47</v>
      </c>
      <c r="N401" s="3" t="s">
        <v>1143</v>
      </c>
      <c r="O401" s="7" t="s">
        <v>2076</v>
      </c>
      <c r="P401" s="3" t="s">
        <v>2077</v>
      </c>
      <c r="S401" s="9" t="str">
        <f t="shared" si="104"/>
        <v>女</v>
      </c>
      <c r="U401" s="28"/>
      <c r="V401" s="27"/>
      <c r="W401" s="27"/>
      <c r="X401" s="27"/>
      <c r="Y401" s="9" t="str">
        <f t="shared" si="101"/>
        <v>女</v>
      </c>
      <c r="Z401" s="9" t="str">
        <f t="shared" si="102"/>
        <v/>
      </c>
      <c r="AB401" s="31" t="str">
        <f t="shared" si="103"/>
        <v/>
      </c>
    </row>
    <row r="402" spans="1:28">
      <c r="A402" s="13"/>
      <c r="B402" s="14" t="s">
        <v>23</v>
      </c>
      <c r="C402" s="3" t="s">
        <v>1239</v>
      </c>
      <c r="D402" s="3" t="s">
        <v>2073</v>
      </c>
      <c r="E402" s="3" t="s">
        <v>2078</v>
      </c>
      <c r="F402" s="3">
        <v>1</v>
      </c>
      <c r="G402" s="3">
        <v>0</v>
      </c>
      <c r="H402" s="7" t="s">
        <v>2075</v>
      </c>
      <c r="I402" s="4" t="s">
        <v>221</v>
      </c>
      <c r="J402" s="4">
        <v>901</v>
      </c>
      <c r="K402" s="4">
        <v>899</v>
      </c>
      <c r="L402" s="5">
        <v>41831</v>
      </c>
      <c r="M402" s="4" t="s">
        <v>47</v>
      </c>
      <c r="N402" s="3" t="s">
        <v>1143</v>
      </c>
      <c r="O402" s="7" t="s">
        <v>2079</v>
      </c>
      <c r="S402" s="9" t="str">
        <f t="shared" si="104"/>
        <v>女</v>
      </c>
      <c r="U402" s="28"/>
      <c r="V402" s="27"/>
      <c r="W402" s="27"/>
      <c r="X402" s="27"/>
      <c r="Y402" s="9" t="str">
        <f t="shared" si="101"/>
        <v>女</v>
      </c>
      <c r="Z402" s="9" t="str">
        <f t="shared" si="102"/>
        <v/>
      </c>
      <c r="AB402" s="31" t="str">
        <f t="shared" si="103"/>
        <v/>
      </c>
    </row>
    <row r="403" spans="1:28">
      <c r="A403" s="13"/>
      <c r="B403" s="14" t="s">
        <v>23</v>
      </c>
      <c r="C403" s="3" t="s">
        <v>1471</v>
      </c>
      <c r="D403" s="3" t="s">
        <v>1657</v>
      </c>
      <c r="E403" s="3" t="s">
        <v>2080</v>
      </c>
      <c r="F403" s="3">
        <v>1</v>
      </c>
      <c r="G403" s="3">
        <v>1</v>
      </c>
      <c r="H403" s="7" t="s">
        <v>2081</v>
      </c>
      <c r="I403" s="4" t="s">
        <v>38</v>
      </c>
      <c r="J403" s="4">
        <v>1790</v>
      </c>
      <c r="K403" s="4">
        <v>1790</v>
      </c>
      <c r="L403" s="5">
        <v>41831</v>
      </c>
      <c r="M403" s="4" t="s">
        <v>47</v>
      </c>
      <c r="N403" s="3" t="s">
        <v>147</v>
      </c>
      <c r="O403" s="7" t="s">
        <v>2082</v>
      </c>
      <c r="S403" s="9" t="str">
        <f t="shared" si="104"/>
        <v>女</v>
      </c>
      <c r="U403" s="28"/>
      <c r="V403" s="27"/>
      <c r="W403" s="27"/>
      <c r="X403" s="27"/>
      <c r="Y403" s="9" t="str">
        <f t="shared" si="101"/>
        <v>女</v>
      </c>
      <c r="Z403" s="9" t="str">
        <f t="shared" si="102"/>
        <v/>
      </c>
      <c r="AB403" s="31" t="str">
        <f t="shared" si="103"/>
        <v/>
      </c>
    </row>
    <row r="404" spans="1:28">
      <c r="A404" s="13"/>
      <c r="B404" s="14" t="s">
        <v>23</v>
      </c>
      <c r="C404" s="3" t="s">
        <v>1471</v>
      </c>
      <c r="D404" s="3" t="s">
        <v>1657</v>
      </c>
      <c r="E404" s="3" t="s">
        <v>2083</v>
      </c>
      <c r="F404" s="3">
        <v>1</v>
      </c>
      <c r="G404" s="3">
        <v>0</v>
      </c>
      <c r="H404" s="7" t="s">
        <v>2081</v>
      </c>
      <c r="I404" s="4" t="s">
        <v>38</v>
      </c>
      <c r="J404" s="4">
        <v>1790</v>
      </c>
      <c r="K404" s="4">
        <v>1790</v>
      </c>
      <c r="L404" s="5">
        <v>41831</v>
      </c>
      <c r="M404" s="4" t="s">
        <v>47</v>
      </c>
      <c r="N404" s="3" t="s">
        <v>147</v>
      </c>
      <c r="O404" s="7" t="s">
        <v>2084</v>
      </c>
      <c r="S404" s="9" t="str">
        <f t="shared" si="104"/>
        <v>女</v>
      </c>
      <c r="U404" s="28"/>
      <c r="V404" s="27"/>
      <c r="W404" s="27"/>
      <c r="X404" s="27"/>
      <c r="Y404" s="9" t="str">
        <f t="shared" si="101"/>
        <v>女</v>
      </c>
      <c r="Z404" s="9" t="str">
        <f t="shared" si="102"/>
        <v/>
      </c>
      <c r="AB404" s="31" t="str">
        <f t="shared" si="103"/>
        <v/>
      </c>
    </row>
    <row r="405" spans="1:28">
      <c r="A405" s="13"/>
      <c r="B405" s="14" t="s">
        <v>23</v>
      </c>
      <c r="C405" s="3" t="s">
        <v>1437</v>
      </c>
      <c r="D405" s="3" t="s">
        <v>2085</v>
      </c>
      <c r="E405" s="3" t="s">
        <v>2086</v>
      </c>
      <c r="F405" s="3">
        <v>1</v>
      </c>
      <c r="G405" s="3" t="s">
        <v>36</v>
      </c>
      <c r="H405" s="7" t="s">
        <v>2087</v>
      </c>
      <c r="I405" s="4" t="s">
        <v>38</v>
      </c>
      <c r="J405" s="4">
        <v>1790</v>
      </c>
      <c r="K405" s="4">
        <v>1790</v>
      </c>
      <c r="L405" s="5">
        <v>41831</v>
      </c>
      <c r="N405" s="3" t="s">
        <v>28</v>
      </c>
      <c r="O405" s="7" t="s">
        <v>2088</v>
      </c>
      <c r="P405" s="3" t="s">
        <v>2089</v>
      </c>
      <c r="S405" s="9" t="str">
        <f t="shared" si="104"/>
        <v>女</v>
      </c>
      <c r="U405" s="28"/>
      <c r="V405" s="27"/>
      <c r="W405" s="27"/>
      <c r="X405" s="27"/>
      <c r="Y405" s="9" t="str">
        <f t="shared" si="101"/>
        <v>女</v>
      </c>
      <c r="Z405" s="9" t="str">
        <f t="shared" si="102"/>
        <v/>
      </c>
      <c r="AB405" s="31" t="str">
        <f t="shared" si="103"/>
        <v/>
      </c>
    </row>
    <row r="406" spans="1:28">
      <c r="A406" s="13"/>
      <c r="B406" s="14" t="s">
        <v>23</v>
      </c>
      <c r="C406" s="3" t="s">
        <v>1437</v>
      </c>
      <c r="D406" s="3" t="s">
        <v>2085</v>
      </c>
      <c r="E406" s="3" t="s">
        <v>2090</v>
      </c>
      <c r="F406" s="3">
        <v>1</v>
      </c>
      <c r="G406" s="3">
        <v>1</v>
      </c>
      <c r="H406" s="7" t="s">
        <v>2087</v>
      </c>
      <c r="I406" s="4" t="s">
        <v>38</v>
      </c>
      <c r="J406" s="4">
        <v>1790</v>
      </c>
      <c r="K406" s="4">
        <v>1790</v>
      </c>
      <c r="L406" s="5">
        <v>41831</v>
      </c>
      <c r="N406" s="3" t="s">
        <v>28</v>
      </c>
      <c r="O406" s="7" t="s">
        <v>2091</v>
      </c>
      <c r="S406" s="9" t="str">
        <f t="shared" si="104"/>
        <v>女</v>
      </c>
      <c r="U406" s="28"/>
      <c r="V406" s="27"/>
      <c r="W406" s="27"/>
      <c r="X406" s="27"/>
      <c r="Y406" s="9" t="str">
        <f t="shared" si="101"/>
        <v>女</v>
      </c>
      <c r="Z406" s="9" t="str">
        <f t="shared" si="102"/>
        <v/>
      </c>
      <c r="AB406" s="31" t="str">
        <f t="shared" si="103"/>
        <v/>
      </c>
    </row>
    <row r="407" spans="1:28">
      <c r="A407" s="13"/>
      <c r="B407" s="14" t="s">
        <v>23</v>
      </c>
      <c r="C407" s="3" t="s">
        <v>1437</v>
      </c>
      <c r="D407" s="3" t="s">
        <v>2085</v>
      </c>
      <c r="E407" s="3" t="s">
        <v>2092</v>
      </c>
      <c r="F407" s="3">
        <v>1</v>
      </c>
      <c r="G407" s="3">
        <v>0</v>
      </c>
      <c r="H407" s="7" t="s">
        <v>2087</v>
      </c>
      <c r="I407" s="4" t="s">
        <v>38</v>
      </c>
      <c r="J407" s="4">
        <v>1790</v>
      </c>
      <c r="K407" s="4">
        <v>1790</v>
      </c>
      <c r="L407" s="5">
        <v>41831</v>
      </c>
      <c r="N407" s="3" t="s">
        <v>28</v>
      </c>
      <c r="O407" s="7" t="s">
        <v>2093</v>
      </c>
      <c r="S407" s="9" t="str">
        <f t="shared" si="104"/>
        <v>女</v>
      </c>
      <c r="U407" s="28"/>
      <c r="V407" s="27"/>
      <c r="W407" s="27"/>
      <c r="X407" s="27"/>
      <c r="Y407" s="9" t="str">
        <f t="shared" si="101"/>
        <v>女</v>
      </c>
      <c r="Z407" s="9" t="str">
        <f t="shared" si="102"/>
        <v/>
      </c>
      <c r="AB407" s="31" t="str">
        <f t="shared" si="103"/>
        <v/>
      </c>
    </row>
    <row r="408" spans="1:28">
      <c r="A408" s="13"/>
      <c r="B408" s="14" t="s">
        <v>23</v>
      </c>
      <c r="C408" s="3" t="s">
        <v>1437</v>
      </c>
      <c r="D408" s="3" t="s">
        <v>733</v>
      </c>
      <c r="E408" s="3" t="s">
        <v>734</v>
      </c>
      <c r="F408" s="3">
        <v>1</v>
      </c>
      <c r="G408" s="3" t="s">
        <v>36</v>
      </c>
      <c r="H408" s="7" t="s">
        <v>735</v>
      </c>
      <c r="I408" s="4" t="s">
        <v>38</v>
      </c>
      <c r="J408" s="4">
        <v>1790</v>
      </c>
      <c r="K408" s="4">
        <v>1790</v>
      </c>
      <c r="L408" s="5">
        <v>41831</v>
      </c>
      <c r="M408" s="4" t="s">
        <v>47</v>
      </c>
      <c r="N408" s="3" t="s">
        <v>185</v>
      </c>
      <c r="O408" s="7" t="s">
        <v>736</v>
      </c>
      <c r="S408" s="9" t="str">
        <f t="shared" si="104"/>
        <v>女</v>
      </c>
      <c r="U408" s="28"/>
      <c r="V408" s="27"/>
      <c r="W408" s="27"/>
      <c r="X408" s="27"/>
      <c r="Y408" s="9" t="str">
        <f t="shared" si="101"/>
        <v>女</v>
      </c>
      <c r="Z408" s="9" t="str">
        <f t="shared" si="102"/>
        <v/>
      </c>
      <c r="AB408" s="31" t="str">
        <f t="shared" si="103"/>
        <v/>
      </c>
    </row>
    <row r="409" spans="1:28">
      <c r="A409" s="13"/>
      <c r="B409" s="14" t="s">
        <v>23</v>
      </c>
      <c r="C409" s="3" t="s">
        <v>1251</v>
      </c>
      <c r="D409" s="3" t="s">
        <v>2094</v>
      </c>
      <c r="E409" s="3" t="s">
        <v>2095</v>
      </c>
      <c r="F409" s="3">
        <v>1</v>
      </c>
      <c r="G409" s="3" t="s">
        <v>376</v>
      </c>
      <c r="H409" s="7" t="s">
        <v>2096</v>
      </c>
      <c r="I409" s="4" t="s">
        <v>38</v>
      </c>
      <c r="J409" s="4">
        <v>3580</v>
      </c>
      <c r="K409" s="4">
        <v>0</v>
      </c>
      <c r="L409" s="5">
        <v>41832</v>
      </c>
      <c r="M409" s="4" t="s">
        <v>47</v>
      </c>
      <c r="N409" s="3" t="s">
        <v>300</v>
      </c>
      <c r="O409" s="7" t="s">
        <v>2097</v>
      </c>
      <c r="S409" s="9" t="str">
        <f t="shared" si="104"/>
        <v>女</v>
      </c>
      <c r="U409" s="28"/>
      <c r="V409" s="27"/>
      <c r="W409" s="27"/>
      <c r="X409" s="27"/>
      <c r="Y409" s="9" t="str">
        <f t="shared" si="101"/>
        <v>女</v>
      </c>
      <c r="Z409" s="9" t="str">
        <f t="shared" si="102"/>
        <v/>
      </c>
      <c r="AB409" s="31" t="str">
        <f t="shared" si="103"/>
        <v/>
      </c>
    </row>
    <row r="410" spans="1:28">
      <c r="A410" s="13"/>
      <c r="B410" s="14" t="s">
        <v>23</v>
      </c>
      <c r="C410" s="3" t="s">
        <v>1251</v>
      </c>
      <c r="D410" s="3" t="s">
        <v>2094</v>
      </c>
      <c r="E410" s="3" t="s">
        <v>2098</v>
      </c>
      <c r="F410" s="3">
        <v>1</v>
      </c>
      <c r="G410" s="3" t="s">
        <v>374</v>
      </c>
      <c r="H410" s="7" t="s">
        <v>2096</v>
      </c>
      <c r="I410" s="4" t="s">
        <v>38</v>
      </c>
      <c r="J410" s="4">
        <v>3580</v>
      </c>
      <c r="K410" s="4">
        <v>0</v>
      </c>
      <c r="L410" s="5">
        <v>41832</v>
      </c>
      <c r="M410" s="4" t="s">
        <v>47</v>
      </c>
      <c r="N410" s="3" t="s">
        <v>300</v>
      </c>
      <c r="O410" s="7" t="s">
        <v>2099</v>
      </c>
      <c r="S410" s="9" t="str">
        <f t="shared" si="104"/>
        <v>男</v>
      </c>
      <c r="U410" s="28"/>
      <c r="V410" s="27"/>
      <c r="W410" s="27"/>
      <c r="X410" s="27"/>
      <c r="Y410" s="9" t="str">
        <f t="shared" si="101"/>
        <v>男</v>
      </c>
      <c r="Z410" s="9" t="str">
        <f t="shared" si="102"/>
        <v/>
      </c>
      <c r="AB410" s="31" t="str">
        <f t="shared" si="103"/>
        <v/>
      </c>
    </row>
    <row r="411" spans="1:28">
      <c r="A411" s="13"/>
      <c r="B411" s="14" t="s">
        <v>23</v>
      </c>
      <c r="C411" s="3" t="s">
        <v>1251</v>
      </c>
      <c r="D411" s="3" t="s">
        <v>2094</v>
      </c>
      <c r="E411" s="3" t="s">
        <v>2100</v>
      </c>
      <c r="F411" s="3">
        <v>1</v>
      </c>
      <c r="G411" s="3" t="s">
        <v>376</v>
      </c>
      <c r="H411" s="7" t="s">
        <v>2096</v>
      </c>
      <c r="I411" s="4" t="s">
        <v>38</v>
      </c>
      <c r="J411" s="4">
        <v>3580</v>
      </c>
      <c r="K411" s="4">
        <v>0</v>
      </c>
      <c r="L411" s="5">
        <v>41832</v>
      </c>
      <c r="M411" s="4" t="s">
        <v>47</v>
      </c>
      <c r="N411" s="3" t="s">
        <v>300</v>
      </c>
      <c r="O411" s="7" t="s">
        <v>2101</v>
      </c>
      <c r="S411" s="9" t="str">
        <f t="shared" si="104"/>
        <v>女</v>
      </c>
      <c r="U411" s="28"/>
      <c r="V411" s="27"/>
      <c r="W411" s="27"/>
      <c r="X411" s="27"/>
      <c r="Y411" s="9" t="str">
        <f t="shared" si="101"/>
        <v>女</v>
      </c>
      <c r="Z411" s="9" t="str">
        <f t="shared" si="102"/>
        <v/>
      </c>
      <c r="AB411" s="31" t="str">
        <f t="shared" si="103"/>
        <v/>
      </c>
    </row>
    <row r="412" spans="1:28">
      <c r="A412" s="13"/>
      <c r="B412" s="14" t="s">
        <v>23</v>
      </c>
      <c r="C412" s="3" t="s">
        <v>1238</v>
      </c>
      <c r="D412" s="3" t="s">
        <v>90</v>
      </c>
      <c r="E412" s="3" t="s">
        <v>90</v>
      </c>
      <c r="F412" s="3">
        <v>1</v>
      </c>
      <c r="G412" s="3">
        <v>1</v>
      </c>
      <c r="H412" s="7" t="s">
        <v>91</v>
      </c>
      <c r="I412" s="4" t="s">
        <v>38</v>
      </c>
      <c r="J412" s="4">
        <v>1790</v>
      </c>
      <c r="K412" s="4">
        <v>1790</v>
      </c>
      <c r="L412" s="5">
        <v>41832</v>
      </c>
      <c r="M412" s="4" t="s">
        <v>47</v>
      </c>
      <c r="N412" s="3" t="s">
        <v>92</v>
      </c>
      <c r="O412" s="7" t="s">
        <v>93</v>
      </c>
      <c r="P412" s="3" t="s">
        <v>94</v>
      </c>
      <c r="S412" s="9" t="str">
        <f t="shared" si="104"/>
        <v>男</v>
      </c>
      <c r="U412" s="28"/>
      <c r="V412" s="27"/>
      <c r="W412" s="27"/>
      <c r="X412" s="27"/>
      <c r="Y412" s="9" t="str">
        <f t="shared" si="101"/>
        <v>男</v>
      </c>
      <c r="Z412" s="9" t="str">
        <f t="shared" si="102"/>
        <v/>
      </c>
      <c r="AB412" s="31" t="str">
        <f t="shared" si="103"/>
        <v/>
      </c>
    </row>
    <row r="413" spans="1:28">
      <c r="A413" s="13"/>
      <c r="B413" s="14" t="s">
        <v>23</v>
      </c>
      <c r="C413" s="3" t="s">
        <v>1238</v>
      </c>
      <c r="D413" s="3" t="s">
        <v>90</v>
      </c>
      <c r="E413" s="3" t="s">
        <v>95</v>
      </c>
      <c r="F413" s="3">
        <v>1</v>
      </c>
      <c r="G413" s="3">
        <v>0</v>
      </c>
      <c r="H413" s="7" t="s">
        <v>91</v>
      </c>
      <c r="I413" s="4" t="s">
        <v>38</v>
      </c>
      <c r="J413" s="4">
        <v>1790</v>
      </c>
      <c r="K413" s="4">
        <v>1790</v>
      </c>
      <c r="L413" s="5">
        <v>41832</v>
      </c>
      <c r="M413" s="4" t="s">
        <v>47</v>
      </c>
      <c r="N413" s="3" t="s">
        <v>92</v>
      </c>
      <c r="O413" s="7" t="s">
        <v>96</v>
      </c>
      <c r="S413" s="9" t="str">
        <f t="shared" si="104"/>
        <v>女</v>
      </c>
      <c r="U413" s="28"/>
      <c r="V413" s="27"/>
      <c r="W413" s="27"/>
      <c r="X413" s="27"/>
      <c r="Y413" s="9" t="str">
        <f t="shared" si="101"/>
        <v>女</v>
      </c>
      <c r="Z413" s="9" t="str">
        <f t="shared" si="102"/>
        <v/>
      </c>
      <c r="AB413" s="31" t="str">
        <f t="shared" si="103"/>
        <v/>
      </c>
    </row>
    <row r="414" spans="1:28">
      <c r="A414" s="13"/>
      <c r="B414" s="14" t="s">
        <v>23</v>
      </c>
      <c r="C414" s="3" t="s">
        <v>1238</v>
      </c>
      <c r="D414" s="3" t="s">
        <v>97</v>
      </c>
      <c r="E414" s="3" t="s">
        <v>98</v>
      </c>
      <c r="F414" s="3">
        <v>1</v>
      </c>
      <c r="G414" s="3">
        <v>2</v>
      </c>
      <c r="H414" s="7" t="s">
        <v>99</v>
      </c>
      <c r="I414" s="4" t="s">
        <v>38</v>
      </c>
      <c r="J414" s="4">
        <v>1790</v>
      </c>
      <c r="K414" s="4">
        <v>1790</v>
      </c>
      <c r="L414" s="5">
        <v>41832</v>
      </c>
      <c r="M414" s="4" t="s">
        <v>63</v>
      </c>
      <c r="N414" s="3" t="s">
        <v>64</v>
      </c>
      <c r="O414" s="7" t="s">
        <v>100</v>
      </c>
      <c r="S414" s="9" t="str">
        <f t="shared" si="104"/>
        <v>男</v>
      </c>
      <c r="U414" s="28"/>
      <c r="V414" s="27"/>
      <c r="W414" s="27"/>
      <c r="X414" s="27"/>
      <c r="Y414" s="9" t="str">
        <f t="shared" si="101"/>
        <v>男</v>
      </c>
      <c r="Z414" s="9" t="str">
        <f t="shared" si="102"/>
        <v/>
      </c>
      <c r="AB414" s="31" t="str">
        <f t="shared" si="103"/>
        <v/>
      </c>
    </row>
    <row r="415" spans="1:28">
      <c r="A415" s="13"/>
      <c r="B415" s="14" t="s">
        <v>23</v>
      </c>
      <c r="C415" s="3" t="s">
        <v>1238</v>
      </c>
      <c r="D415" s="3" t="s">
        <v>97</v>
      </c>
      <c r="E415" s="3" t="s">
        <v>101</v>
      </c>
      <c r="F415" s="3">
        <v>1</v>
      </c>
      <c r="G415" s="3">
        <v>0</v>
      </c>
      <c r="H415" s="7" t="s">
        <v>99</v>
      </c>
      <c r="I415" s="4" t="s">
        <v>38</v>
      </c>
      <c r="J415" s="4">
        <v>1790</v>
      </c>
      <c r="K415" s="4">
        <v>1790</v>
      </c>
      <c r="L415" s="5">
        <v>41832</v>
      </c>
      <c r="M415" s="4" t="s">
        <v>63</v>
      </c>
      <c r="N415" s="3" t="s">
        <v>64</v>
      </c>
      <c r="O415" s="7" t="s">
        <v>102</v>
      </c>
      <c r="S415" s="9" t="str">
        <f t="shared" si="104"/>
        <v>女</v>
      </c>
      <c r="U415" s="28"/>
      <c r="V415" s="27"/>
      <c r="W415" s="27"/>
      <c r="X415" s="27"/>
      <c r="Y415" s="9" t="str">
        <f t="shared" si="101"/>
        <v>女</v>
      </c>
      <c r="Z415" s="9" t="str">
        <f t="shared" si="102"/>
        <v/>
      </c>
      <c r="AB415" s="31" t="str">
        <f t="shared" si="103"/>
        <v/>
      </c>
    </row>
    <row r="416" spans="1:28">
      <c r="A416" s="13"/>
      <c r="B416" s="14" t="s">
        <v>23</v>
      </c>
      <c r="C416" s="3" t="s">
        <v>1238</v>
      </c>
      <c r="D416" s="3" t="s">
        <v>97</v>
      </c>
      <c r="E416" s="3" t="s">
        <v>103</v>
      </c>
      <c r="F416" s="3">
        <v>1</v>
      </c>
      <c r="G416" s="3">
        <v>0</v>
      </c>
      <c r="H416" s="7" t="s">
        <v>99</v>
      </c>
      <c r="I416" s="4" t="s">
        <v>38</v>
      </c>
      <c r="J416" s="4">
        <v>1790</v>
      </c>
      <c r="K416" s="4">
        <v>1790</v>
      </c>
      <c r="L416" s="5">
        <v>41832</v>
      </c>
      <c r="M416" s="4" t="s">
        <v>63</v>
      </c>
      <c r="N416" s="3" t="s">
        <v>64</v>
      </c>
      <c r="O416" s="7" t="s">
        <v>104</v>
      </c>
      <c r="S416" s="9" t="str">
        <f t="shared" si="104"/>
        <v>女</v>
      </c>
      <c r="U416" s="28"/>
      <c r="V416" s="27"/>
      <c r="W416" s="27"/>
      <c r="X416" s="27"/>
      <c r="Y416" s="9" t="str">
        <f t="shared" si="101"/>
        <v>女</v>
      </c>
      <c r="Z416" s="9" t="str">
        <f t="shared" si="102"/>
        <v/>
      </c>
      <c r="AB416" s="31" t="str">
        <f t="shared" si="103"/>
        <v/>
      </c>
    </row>
    <row r="417" spans="1:28">
      <c r="A417" s="13"/>
      <c r="B417" s="14" t="s">
        <v>23</v>
      </c>
      <c r="C417" s="3" t="s">
        <v>1238</v>
      </c>
      <c r="D417" s="3" t="s">
        <v>97</v>
      </c>
      <c r="E417" s="3" t="s">
        <v>105</v>
      </c>
      <c r="F417" s="3">
        <v>1</v>
      </c>
      <c r="G417" s="3">
        <v>0</v>
      </c>
      <c r="H417" s="7" t="s">
        <v>106</v>
      </c>
      <c r="I417" s="4" t="s">
        <v>38</v>
      </c>
      <c r="J417" s="4">
        <v>1790</v>
      </c>
      <c r="K417" s="4">
        <v>1790</v>
      </c>
      <c r="L417" s="5">
        <v>41832</v>
      </c>
      <c r="M417" s="4" t="s">
        <v>63</v>
      </c>
      <c r="N417" s="3" t="s">
        <v>64</v>
      </c>
      <c r="O417" s="7" t="s">
        <v>107</v>
      </c>
      <c r="S417" s="9" t="str">
        <f t="shared" si="104"/>
        <v>女</v>
      </c>
      <c r="U417" s="28"/>
      <c r="V417" s="27"/>
      <c r="W417" s="27"/>
      <c r="X417" s="27"/>
      <c r="Y417" s="9" t="str">
        <f t="shared" si="101"/>
        <v>女</v>
      </c>
      <c r="Z417" s="9" t="str">
        <f t="shared" si="102"/>
        <v/>
      </c>
      <c r="AB417" s="31" t="str">
        <f t="shared" si="103"/>
        <v/>
      </c>
    </row>
    <row r="418" spans="1:28">
      <c r="A418" s="13"/>
      <c r="B418" s="14" t="s">
        <v>23</v>
      </c>
      <c r="C418" s="3" t="s">
        <v>1564</v>
      </c>
      <c r="D418" s="3" t="s">
        <v>562</v>
      </c>
      <c r="E418" s="3" t="s">
        <v>563</v>
      </c>
      <c r="F418" s="3">
        <v>1</v>
      </c>
      <c r="G418" s="3">
        <v>4</v>
      </c>
      <c r="H418" s="7" t="s">
        <v>564</v>
      </c>
      <c r="I418" s="4" t="s">
        <v>38</v>
      </c>
      <c r="J418" s="4">
        <v>1790</v>
      </c>
      <c r="K418" s="4">
        <v>1790</v>
      </c>
      <c r="L418" s="5">
        <v>41832</v>
      </c>
      <c r="M418" s="4" t="s">
        <v>47</v>
      </c>
      <c r="N418" s="3" t="s">
        <v>64</v>
      </c>
      <c r="O418" s="7" t="s">
        <v>565</v>
      </c>
      <c r="P418" s="3" t="s">
        <v>2102</v>
      </c>
      <c r="S418" s="9" t="str">
        <f t="shared" si="104"/>
        <v>女</v>
      </c>
      <c r="U418" s="28"/>
      <c r="V418" s="27"/>
      <c r="W418" s="27"/>
      <c r="X418" s="27"/>
      <c r="Y418" s="9" t="str">
        <f t="shared" si="101"/>
        <v>女</v>
      </c>
      <c r="Z418" s="9" t="str">
        <f t="shared" si="102"/>
        <v/>
      </c>
      <c r="AB418" s="31" t="str">
        <f t="shared" si="103"/>
        <v/>
      </c>
    </row>
    <row r="419" spans="1:28">
      <c r="A419" s="13"/>
      <c r="B419" s="14" t="s">
        <v>23</v>
      </c>
      <c r="C419" s="3" t="s">
        <v>1564</v>
      </c>
      <c r="D419" s="3" t="s">
        <v>562</v>
      </c>
      <c r="E419" s="3" t="s">
        <v>566</v>
      </c>
      <c r="F419" s="3">
        <v>1</v>
      </c>
      <c r="G419" s="3">
        <v>0</v>
      </c>
      <c r="H419" s="7" t="s">
        <v>564</v>
      </c>
      <c r="I419" s="4" t="s">
        <v>38</v>
      </c>
      <c r="J419" s="4">
        <v>1790</v>
      </c>
      <c r="K419" s="4">
        <v>1790</v>
      </c>
      <c r="L419" s="5">
        <v>41832</v>
      </c>
      <c r="M419" s="4" t="s">
        <v>47</v>
      </c>
      <c r="N419" s="3" t="s">
        <v>64</v>
      </c>
      <c r="O419" s="7" t="s">
        <v>567</v>
      </c>
      <c r="P419" s="3" t="s">
        <v>568</v>
      </c>
      <c r="S419" s="9" t="str">
        <f t="shared" si="104"/>
        <v>男</v>
      </c>
    </row>
    <row r="420" spans="1:28">
      <c r="A420" s="13"/>
      <c r="B420" s="14" t="s">
        <v>23</v>
      </c>
      <c r="C420" s="3" t="s">
        <v>1564</v>
      </c>
      <c r="D420" s="3" t="s">
        <v>562</v>
      </c>
      <c r="E420" s="3" t="s">
        <v>569</v>
      </c>
      <c r="F420" s="3">
        <v>1</v>
      </c>
      <c r="G420" s="3">
        <v>0</v>
      </c>
      <c r="H420" s="7" t="s">
        <v>564</v>
      </c>
      <c r="I420" s="4" t="s">
        <v>38</v>
      </c>
      <c r="J420" s="4">
        <v>1790</v>
      </c>
      <c r="K420" s="4">
        <v>1790</v>
      </c>
      <c r="L420" s="5">
        <v>41832</v>
      </c>
      <c r="M420" s="4" t="s">
        <v>47</v>
      </c>
      <c r="N420" s="3" t="s">
        <v>64</v>
      </c>
      <c r="O420" s="7" t="s">
        <v>570</v>
      </c>
      <c r="S420" s="9" t="str">
        <f t="shared" si="104"/>
        <v>女</v>
      </c>
    </row>
    <row r="421" spans="1:28">
      <c r="A421" s="13"/>
      <c r="B421" s="14" t="s">
        <v>23</v>
      </c>
      <c r="C421" s="3" t="s">
        <v>1564</v>
      </c>
      <c r="D421" s="3" t="s">
        <v>562</v>
      </c>
      <c r="E421" s="3" t="s">
        <v>571</v>
      </c>
      <c r="F421" s="3">
        <v>1</v>
      </c>
      <c r="G421" s="3">
        <v>0</v>
      </c>
      <c r="H421" s="7" t="s">
        <v>564</v>
      </c>
      <c r="I421" s="4" t="s">
        <v>38</v>
      </c>
      <c r="J421" s="4">
        <v>1790</v>
      </c>
      <c r="K421" s="4">
        <v>1790</v>
      </c>
      <c r="L421" s="5">
        <v>41832</v>
      </c>
      <c r="M421" s="4" t="s">
        <v>47</v>
      </c>
      <c r="N421" s="3" t="s">
        <v>64</v>
      </c>
      <c r="O421" s="7" t="s">
        <v>572</v>
      </c>
      <c r="S421" s="9" t="str">
        <f t="shared" ref="S421:S427" si="105">IF(O421&lt;&gt;"",IF(OR(LEN(O421)=15,LEN(O421)=18),IF(LEN(O421)=15,IF(MOD(VALUE(RIGHT(O421,3)),2)=0,"女","男"),IF(LEN(O421)=18,IF(MOD(VALUE(MID(O421,15,3)),2)=0,"女","男"))),"??"),"")</f>
        <v>男</v>
      </c>
    </row>
    <row r="422" spans="1:28">
      <c r="A422" s="13"/>
      <c r="B422" s="14" t="s">
        <v>23</v>
      </c>
      <c r="C422" s="3" t="s">
        <v>1564</v>
      </c>
      <c r="D422" s="3" t="s">
        <v>562</v>
      </c>
      <c r="E422" s="3" t="s">
        <v>573</v>
      </c>
      <c r="F422" s="3">
        <v>1</v>
      </c>
      <c r="G422" s="3">
        <v>0</v>
      </c>
      <c r="H422" s="7" t="s">
        <v>564</v>
      </c>
      <c r="I422" s="4" t="s">
        <v>38</v>
      </c>
      <c r="J422" s="4">
        <v>1790</v>
      </c>
      <c r="K422" s="4">
        <v>1790</v>
      </c>
      <c r="L422" s="5">
        <v>41832</v>
      </c>
      <c r="M422" s="4" t="s">
        <v>47</v>
      </c>
      <c r="N422" s="3" t="s">
        <v>64</v>
      </c>
      <c r="O422" s="7" t="s">
        <v>574</v>
      </c>
      <c r="S422" s="9" t="str">
        <f t="shared" si="105"/>
        <v>男</v>
      </c>
    </row>
    <row r="423" spans="1:28">
      <c r="A423" s="13"/>
      <c r="B423" s="14" t="s">
        <v>23</v>
      </c>
      <c r="C423" s="3" t="s">
        <v>1564</v>
      </c>
      <c r="D423" s="3" t="s">
        <v>562</v>
      </c>
      <c r="E423" s="3" t="s">
        <v>575</v>
      </c>
      <c r="F423" s="3">
        <v>1</v>
      </c>
      <c r="G423" s="3">
        <v>0</v>
      </c>
      <c r="H423" s="7" t="s">
        <v>564</v>
      </c>
      <c r="I423" s="4" t="s">
        <v>38</v>
      </c>
      <c r="J423" s="4">
        <v>1790</v>
      </c>
      <c r="K423" s="4">
        <v>1790</v>
      </c>
      <c r="L423" s="5">
        <v>41832</v>
      </c>
      <c r="M423" s="4" t="s">
        <v>47</v>
      </c>
      <c r="N423" s="3" t="s">
        <v>64</v>
      </c>
      <c r="O423" s="7" t="s">
        <v>576</v>
      </c>
      <c r="S423" s="9" t="str">
        <f t="shared" si="105"/>
        <v>女</v>
      </c>
    </row>
    <row r="424" spans="1:28">
      <c r="A424" s="13"/>
      <c r="B424" s="14" t="s">
        <v>23</v>
      </c>
      <c r="C424" s="3" t="s">
        <v>1564</v>
      </c>
      <c r="D424" s="3" t="s">
        <v>562</v>
      </c>
      <c r="E424" s="3" t="s">
        <v>577</v>
      </c>
      <c r="F424" s="3">
        <v>1</v>
      </c>
      <c r="G424" s="3">
        <v>0</v>
      </c>
      <c r="H424" s="7" t="s">
        <v>564</v>
      </c>
      <c r="I424" s="4" t="s">
        <v>38</v>
      </c>
      <c r="J424" s="4">
        <v>1790</v>
      </c>
      <c r="K424" s="4">
        <v>1790</v>
      </c>
      <c r="L424" s="5">
        <v>41832</v>
      </c>
      <c r="M424" s="4" t="s">
        <v>47</v>
      </c>
      <c r="N424" s="3" t="s">
        <v>64</v>
      </c>
      <c r="O424" s="7" t="s">
        <v>578</v>
      </c>
      <c r="S424" s="9" t="str">
        <f t="shared" si="105"/>
        <v>女</v>
      </c>
    </row>
    <row r="425" spans="1:28">
      <c r="A425" s="13"/>
      <c r="B425" s="14" t="s">
        <v>23</v>
      </c>
      <c r="C425" s="3" t="s">
        <v>1564</v>
      </c>
      <c r="D425" s="3" t="s">
        <v>562</v>
      </c>
      <c r="E425" s="3" t="s">
        <v>579</v>
      </c>
      <c r="F425" s="3">
        <v>1</v>
      </c>
      <c r="G425" s="3">
        <v>0</v>
      </c>
      <c r="H425" s="7" t="s">
        <v>564</v>
      </c>
      <c r="I425" s="4" t="s">
        <v>38</v>
      </c>
      <c r="J425" s="4">
        <v>1790</v>
      </c>
      <c r="K425" s="4">
        <v>1790</v>
      </c>
      <c r="L425" s="5">
        <v>41832</v>
      </c>
      <c r="M425" s="4" t="s">
        <v>47</v>
      </c>
      <c r="N425" s="3" t="s">
        <v>64</v>
      </c>
      <c r="O425" s="7" t="s">
        <v>580</v>
      </c>
      <c r="S425" s="9" t="str">
        <f t="shared" si="105"/>
        <v>男</v>
      </c>
    </row>
    <row r="426" spans="1:28">
      <c r="A426" s="13"/>
      <c r="B426" s="14" t="s">
        <v>23</v>
      </c>
      <c r="C426" s="3" t="s">
        <v>1564</v>
      </c>
      <c r="D426" s="3" t="s">
        <v>562</v>
      </c>
      <c r="E426" s="3" t="s">
        <v>581</v>
      </c>
      <c r="F426" s="3">
        <v>1</v>
      </c>
      <c r="G426" s="3" t="s">
        <v>58</v>
      </c>
      <c r="H426" s="7" t="s">
        <v>564</v>
      </c>
      <c r="I426" s="4" t="s">
        <v>38</v>
      </c>
      <c r="J426" s="4">
        <v>900</v>
      </c>
      <c r="K426" s="4">
        <v>900</v>
      </c>
      <c r="L426" s="5">
        <v>41832</v>
      </c>
      <c r="M426" s="4" t="s">
        <v>47</v>
      </c>
      <c r="N426" s="3" t="s">
        <v>64</v>
      </c>
      <c r="O426" s="7" t="s">
        <v>582</v>
      </c>
      <c r="S426" s="9" t="str">
        <f t="shared" si="105"/>
        <v>女</v>
      </c>
    </row>
    <row r="427" spans="1:28">
      <c r="A427" s="13"/>
      <c r="B427" s="14" t="s">
        <v>23</v>
      </c>
      <c r="C427" s="3" t="s">
        <v>1666</v>
      </c>
      <c r="D427" s="3" t="s">
        <v>669</v>
      </c>
      <c r="E427" s="3" t="s">
        <v>669</v>
      </c>
      <c r="F427" s="3">
        <v>1</v>
      </c>
      <c r="G427" s="3">
        <v>1</v>
      </c>
      <c r="H427" s="7" t="s">
        <v>670</v>
      </c>
      <c r="I427" s="4" t="s">
        <v>39</v>
      </c>
      <c r="J427" s="4">
        <v>3580</v>
      </c>
      <c r="K427" s="4">
        <v>0</v>
      </c>
      <c r="L427" s="5">
        <v>41832</v>
      </c>
      <c r="M427" s="4" t="s">
        <v>39</v>
      </c>
      <c r="N427" s="3" t="s">
        <v>283</v>
      </c>
      <c r="O427" s="7" t="s">
        <v>671</v>
      </c>
      <c r="S427" s="9" t="str">
        <f t="shared" si="105"/>
        <v>男</v>
      </c>
    </row>
    <row r="428" spans="1:28">
      <c r="A428" s="13"/>
      <c r="B428" s="14" t="s">
        <v>23</v>
      </c>
      <c r="C428" s="3" t="s">
        <v>1666</v>
      </c>
      <c r="D428" s="3" t="s">
        <v>669</v>
      </c>
      <c r="E428" s="3" t="s">
        <v>672</v>
      </c>
      <c r="F428" s="3">
        <v>1</v>
      </c>
      <c r="G428" s="3">
        <v>0</v>
      </c>
      <c r="H428" s="7" t="s">
        <v>670</v>
      </c>
      <c r="I428" s="4" t="s">
        <v>39</v>
      </c>
      <c r="J428" s="4">
        <v>3580</v>
      </c>
      <c r="K428" s="4">
        <v>0</v>
      </c>
      <c r="L428" s="5">
        <v>41832</v>
      </c>
      <c r="M428" s="4" t="s">
        <v>39</v>
      </c>
      <c r="N428" s="3" t="s">
        <v>283</v>
      </c>
      <c r="O428" s="7" t="s">
        <v>673</v>
      </c>
      <c r="S428" s="9" t="str">
        <f t="shared" ref="S428:S451" si="106">IF(O428&lt;&gt;"",IF(OR(LEN(O428)=15,LEN(O428)=18),IF(LEN(O428)=15,IF(MOD(VALUE(RIGHT(O428,3)),2)=0,"女","男"),IF(LEN(O428)=18,IF(MOD(VALUE(MID(O428,15,3)),2)=0,"女","男"))),"??"),"")</f>
        <v>女</v>
      </c>
    </row>
    <row r="429" spans="1:28">
      <c r="A429" s="13"/>
      <c r="B429" s="14" t="s">
        <v>23</v>
      </c>
      <c r="C429" s="3" t="s">
        <v>1666</v>
      </c>
      <c r="D429" s="3" t="s">
        <v>674</v>
      </c>
      <c r="E429" s="3" t="s">
        <v>674</v>
      </c>
      <c r="F429" s="3">
        <v>1</v>
      </c>
      <c r="G429" s="3">
        <v>1</v>
      </c>
      <c r="H429" s="7" t="s">
        <v>675</v>
      </c>
      <c r="I429" s="4" t="s">
        <v>39</v>
      </c>
      <c r="J429" s="4">
        <v>3580</v>
      </c>
      <c r="K429" s="4">
        <v>0</v>
      </c>
      <c r="L429" s="5">
        <v>41832</v>
      </c>
      <c r="M429" s="4" t="s">
        <v>39</v>
      </c>
      <c r="N429" s="3" t="s">
        <v>72</v>
      </c>
      <c r="O429" s="7" t="s">
        <v>676</v>
      </c>
      <c r="P429" s="3" t="s">
        <v>677</v>
      </c>
      <c r="S429" s="9" t="str">
        <f t="shared" si="106"/>
        <v>女</v>
      </c>
    </row>
    <row r="430" spans="1:28">
      <c r="A430" s="13"/>
      <c r="B430" s="14" t="s">
        <v>23</v>
      </c>
      <c r="C430" s="3" t="s">
        <v>1666</v>
      </c>
      <c r="D430" s="3" t="s">
        <v>674</v>
      </c>
      <c r="E430" s="3" t="s">
        <v>678</v>
      </c>
      <c r="F430" s="3">
        <v>1</v>
      </c>
      <c r="G430" s="3">
        <v>0</v>
      </c>
      <c r="H430" s="7" t="s">
        <v>675</v>
      </c>
      <c r="I430" s="4" t="s">
        <v>39</v>
      </c>
      <c r="J430" s="4">
        <v>3580</v>
      </c>
      <c r="K430" s="4">
        <v>0</v>
      </c>
      <c r="L430" s="5">
        <v>41832</v>
      </c>
      <c r="M430" s="4" t="s">
        <v>39</v>
      </c>
      <c r="N430" s="3" t="s">
        <v>72</v>
      </c>
      <c r="O430" s="7" t="s">
        <v>679</v>
      </c>
      <c r="S430" s="9" t="str">
        <f t="shared" si="106"/>
        <v>男</v>
      </c>
    </row>
    <row r="431" spans="1:28">
      <c r="A431" s="13"/>
      <c r="B431" s="14" t="s">
        <v>23</v>
      </c>
      <c r="C431" s="3" t="s">
        <v>1666</v>
      </c>
      <c r="D431" s="3" t="s">
        <v>674</v>
      </c>
      <c r="E431" s="3" t="s">
        <v>680</v>
      </c>
      <c r="F431" s="3">
        <v>1</v>
      </c>
      <c r="G431" s="3" t="s">
        <v>58</v>
      </c>
      <c r="H431" s="7" t="s">
        <v>675</v>
      </c>
      <c r="I431" s="4" t="s">
        <v>39</v>
      </c>
      <c r="J431" s="4">
        <v>900</v>
      </c>
      <c r="K431" s="4">
        <v>900</v>
      </c>
      <c r="L431" s="5">
        <v>41832</v>
      </c>
      <c r="M431" s="4" t="s">
        <v>39</v>
      </c>
      <c r="N431" s="3" t="s">
        <v>72</v>
      </c>
      <c r="O431" s="7" t="s">
        <v>681</v>
      </c>
      <c r="S431" s="9" t="str">
        <f t="shared" si="106"/>
        <v>男</v>
      </c>
    </row>
    <row r="432" spans="1:28">
      <c r="A432" s="13"/>
      <c r="B432" s="14" t="s">
        <v>23</v>
      </c>
      <c r="C432" s="3" t="s">
        <v>1731</v>
      </c>
      <c r="D432" s="3" t="s">
        <v>2103</v>
      </c>
      <c r="E432" s="3" t="s">
        <v>2104</v>
      </c>
      <c r="F432" s="3">
        <v>1</v>
      </c>
      <c r="G432" s="3">
        <v>1</v>
      </c>
      <c r="H432" s="7" t="s">
        <v>2105</v>
      </c>
      <c r="I432" s="4" t="s">
        <v>38</v>
      </c>
      <c r="J432" s="4">
        <v>1790</v>
      </c>
      <c r="K432" s="4">
        <v>1790</v>
      </c>
      <c r="L432" s="5">
        <v>41832</v>
      </c>
      <c r="M432" s="4" t="s">
        <v>47</v>
      </c>
      <c r="N432" s="3" t="s">
        <v>64</v>
      </c>
      <c r="O432" s="7" t="s">
        <v>2106</v>
      </c>
      <c r="S432" s="9" t="str">
        <f t="shared" si="106"/>
        <v>女</v>
      </c>
    </row>
    <row r="433" spans="1:19">
      <c r="A433" s="13"/>
      <c r="B433" s="14" t="s">
        <v>23</v>
      </c>
      <c r="C433" s="3" t="s">
        <v>1731</v>
      </c>
      <c r="D433" s="3" t="s">
        <v>2103</v>
      </c>
      <c r="E433" s="3" t="s">
        <v>2107</v>
      </c>
      <c r="F433" s="3">
        <v>1</v>
      </c>
      <c r="G433" s="3">
        <v>0</v>
      </c>
      <c r="H433" s="7" t="s">
        <v>2105</v>
      </c>
      <c r="I433" s="4" t="s">
        <v>38</v>
      </c>
      <c r="J433" s="4">
        <v>1790</v>
      </c>
      <c r="K433" s="4">
        <v>1790</v>
      </c>
      <c r="L433" s="5">
        <v>41832</v>
      </c>
      <c r="M433" s="4" t="s">
        <v>47</v>
      </c>
      <c r="N433" s="3" t="s">
        <v>64</v>
      </c>
      <c r="O433" s="7" t="s">
        <v>2108</v>
      </c>
      <c r="S433" s="9" t="str">
        <f t="shared" si="106"/>
        <v>男</v>
      </c>
    </row>
    <row r="434" spans="1:19">
      <c r="A434" s="13"/>
      <c r="B434" s="14" t="s">
        <v>23</v>
      </c>
      <c r="C434" s="3" t="s">
        <v>1687</v>
      </c>
      <c r="D434" s="3" t="s">
        <v>359</v>
      </c>
      <c r="E434" s="3" t="s">
        <v>359</v>
      </c>
      <c r="F434" s="3">
        <v>1</v>
      </c>
      <c r="G434" s="3" t="s">
        <v>110</v>
      </c>
      <c r="H434" s="7" t="s">
        <v>360</v>
      </c>
      <c r="I434" s="4" t="s">
        <v>39</v>
      </c>
      <c r="J434" s="4">
        <v>4560</v>
      </c>
      <c r="K434" s="4">
        <v>0</v>
      </c>
      <c r="L434" s="5">
        <v>41832</v>
      </c>
      <c r="M434" s="4" t="s">
        <v>39</v>
      </c>
      <c r="N434" s="3" t="s">
        <v>198</v>
      </c>
      <c r="O434" s="7" t="s">
        <v>361</v>
      </c>
      <c r="P434" s="3" t="s">
        <v>362</v>
      </c>
      <c r="S434" s="9" t="str">
        <f t="shared" si="106"/>
        <v>男</v>
      </c>
    </row>
    <row r="435" spans="1:19">
      <c r="A435" s="13"/>
      <c r="B435" s="14" t="s">
        <v>23</v>
      </c>
      <c r="C435" s="3" t="s">
        <v>1587</v>
      </c>
      <c r="D435" s="3" t="s">
        <v>823</v>
      </c>
      <c r="E435" s="3" t="s">
        <v>824</v>
      </c>
      <c r="F435" s="3">
        <v>1</v>
      </c>
      <c r="G435" s="3" t="s">
        <v>36</v>
      </c>
      <c r="H435" s="7" t="s">
        <v>825</v>
      </c>
      <c r="I435" s="4" t="s">
        <v>38</v>
      </c>
      <c r="J435" s="4">
        <v>1790</v>
      </c>
      <c r="K435" s="4">
        <v>1790</v>
      </c>
      <c r="L435" s="5">
        <v>41831</v>
      </c>
      <c r="M435" s="4" t="s">
        <v>47</v>
      </c>
      <c r="N435" s="3" t="s">
        <v>80</v>
      </c>
      <c r="O435" s="7" t="s">
        <v>826</v>
      </c>
      <c r="P435" s="3" t="s">
        <v>827</v>
      </c>
      <c r="S435" s="9" t="str">
        <f t="shared" si="106"/>
        <v>女</v>
      </c>
    </row>
    <row r="436" spans="1:19">
      <c r="A436" s="13"/>
      <c r="B436" s="14" t="s">
        <v>23</v>
      </c>
      <c r="C436" s="3" t="s">
        <v>1587</v>
      </c>
      <c r="D436" s="3" t="s">
        <v>823</v>
      </c>
      <c r="E436" s="3" t="s">
        <v>828</v>
      </c>
      <c r="F436" s="3">
        <v>1</v>
      </c>
      <c r="G436" s="3" t="s">
        <v>110</v>
      </c>
      <c r="H436" s="7" t="s">
        <v>825</v>
      </c>
      <c r="I436" s="4" t="s">
        <v>38</v>
      </c>
      <c r="J436" s="4">
        <v>1790</v>
      </c>
      <c r="K436" s="4">
        <v>1790</v>
      </c>
      <c r="L436" s="5">
        <v>41831</v>
      </c>
      <c r="M436" s="4" t="s">
        <v>47</v>
      </c>
      <c r="N436" s="3" t="s">
        <v>80</v>
      </c>
      <c r="O436" s="7" t="s">
        <v>829</v>
      </c>
      <c r="S436" s="9" t="str">
        <f t="shared" si="106"/>
        <v>男</v>
      </c>
    </row>
    <row r="437" spans="1:19">
      <c r="A437" s="13"/>
      <c r="B437" s="14" t="s">
        <v>23</v>
      </c>
      <c r="C437" s="3" t="s">
        <v>1587</v>
      </c>
      <c r="D437" s="3" t="s">
        <v>823</v>
      </c>
      <c r="E437" s="3" t="s">
        <v>830</v>
      </c>
      <c r="F437" s="3">
        <v>1</v>
      </c>
      <c r="G437" s="3" t="s">
        <v>36</v>
      </c>
      <c r="H437" s="7" t="s">
        <v>825</v>
      </c>
      <c r="I437" s="4" t="s">
        <v>38</v>
      </c>
      <c r="J437" s="4">
        <v>1790</v>
      </c>
      <c r="K437" s="4">
        <v>1790</v>
      </c>
      <c r="L437" s="5">
        <v>41831</v>
      </c>
      <c r="M437" s="4" t="s">
        <v>47</v>
      </c>
      <c r="N437" s="3" t="s">
        <v>80</v>
      </c>
      <c r="O437" s="7" t="s">
        <v>831</v>
      </c>
      <c r="S437" s="9" t="str">
        <f t="shared" si="106"/>
        <v>女</v>
      </c>
    </row>
    <row r="438" spans="1:19">
      <c r="A438" s="13"/>
      <c r="B438" s="14" t="s">
        <v>23</v>
      </c>
      <c r="C438" s="3" t="s">
        <v>2109</v>
      </c>
      <c r="D438" s="3" t="s">
        <v>1166</v>
      </c>
      <c r="E438" s="3" t="s">
        <v>1167</v>
      </c>
      <c r="H438" s="7" t="s">
        <v>1168</v>
      </c>
      <c r="I438" s="4" t="s">
        <v>78</v>
      </c>
      <c r="J438" s="4">
        <v>1790</v>
      </c>
      <c r="K438" s="4">
        <v>1790</v>
      </c>
      <c r="L438" s="5">
        <v>41832</v>
      </c>
      <c r="M438" s="4" t="s">
        <v>47</v>
      </c>
      <c r="N438" s="3" t="s">
        <v>121</v>
      </c>
      <c r="O438" s="7" t="s">
        <v>1169</v>
      </c>
      <c r="S438" s="9" t="str">
        <f t="shared" si="106"/>
        <v>男</v>
      </c>
    </row>
    <row r="439" spans="1:19">
      <c r="A439" s="13"/>
      <c r="B439" s="14" t="s">
        <v>23</v>
      </c>
      <c r="C439" s="3" t="s">
        <v>2109</v>
      </c>
      <c r="D439" s="3" t="s">
        <v>1166</v>
      </c>
      <c r="E439" s="3" t="s">
        <v>1170</v>
      </c>
      <c r="H439" s="7" t="s">
        <v>1168</v>
      </c>
      <c r="I439" s="4" t="s">
        <v>78</v>
      </c>
      <c r="J439" s="4">
        <v>1790</v>
      </c>
      <c r="K439" s="4">
        <v>1790</v>
      </c>
      <c r="L439" s="5">
        <v>41832</v>
      </c>
      <c r="M439" s="4" t="s">
        <v>47</v>
      </c>
      <c r="N439" s="3" t="s">
        <v>121</v>
      </c>
      <c r="O439" s="7" t="s">
        <v>1171</v>
      </c>
      <c r="S439" s="9" t="str">
        <f t="shared" si="106"/>
        <v>女</v>
      </c>
    </row>
    <row r="440" spans="1:19">
      <c r="A440" s="13"/>
      <c r="B440" s="14" t="s">
        <v>23</v>
      </c>
      <c r="C440" s="3" t="s">
        <v>2109</v>
      </c>
      <c r="D440" s="3" t="s">
        <v>1166</v>
      </c>
      <c r="E440" s="3" t="s">
        <v>1172</v>
      </c>
      <c r="H440" s="7" t="s">
        <v>1168</v>
      </c>
      <c r="I440" s="4" t="s">
        <v>78</v>
      </c>
      <c r="J440" s="4">
        <v>1790</v>
      </c>
      <c r="K440" s="4">
        <v>1790</v>
      </c>
      <c r="L440" s="5">
        <v>41832</v>
      </c>
      <c r="M440" s="4" t="s">
        <v>47</v>
      </c>
      <c r="N440" s="3" t="s">
        <v>121</v>
      </c>
      <c r="O440" s="7" t="s">
        <v>1173</v>
      </c>
      <c r="S440" s="9" t="str">
        <f t="shared" si="106"/>
        <v>女</v>
      </c>
    </row>
    <row r="441" spans="1:19">
      <c r="A441" s="13"/>
      <c r="B441" s="14" t="s">
        <v>23</v>
      </c>
      <c r="C441" s="3" t="s">
        <v>2109</v>
      </c>
      <c r="D441" s="3" t="s">
        <v>1166</v>
      </c>
      <c r="E441" s="3" t="s">
        <v>443</v>
      </c>
      <c r="H441" s="7" t="s">
        <v>1168</v>
      </c>
      <c r="I441" s="4" t="s">
        <v>78</v>
      </c>
      <c r="J441" s="4">
        <v>1790</v>
      </c>
      <c r="K441" s="4">
        <v>1790</v>
      </c>
      <c r="L441" s="5">
        <v>41832</v>
      </c>
      <c r="M441" s="4" t="s">
        <v>47</v>
      </c>
      <c r="N441" s="3" t="s">
        <v>121</v>
      </c>
      <c r="O441" s="7" t="s">
        <v>1174</v>
      </c>
      <c r="S441" s="9" t="str">
        <f t="shared" si="106"/>
        <v>女</v>
      </c>
    </row>
    <row r="442" spans="1:19">
      <c r="A442" s="13"/>
      <c r="B442" s="14" t="s">
        <v>23</v>
      </c>
      <c r="C442" s="3" t="s">
        <v>1251</v>
      </c>
      <c r="D442" s="3" t="s">
        <v>2110</v>
      </c>
      <c r="E442" s="3" t="s">
        <v>2111</v>
      </c>
      <c r="F442" s="3">
        <v>1</v>
      </c>
      <c r="H442" s="7" t="s">
        <v>2112</v>
      </c>
      <c r="I442" s="4" t="s">
        <v>209</v>
      </c>
      <c r="J442" s="4">
        <v>3580</v>
      </c>
      <c r="K442" s="4">
        <v>0</v>
      </c>
      <c r="L442" s="5">
        <v>41832</v>
      </c>
      <c r="M442" s="4" t="s">
        <v>63</v>
      </c>
      <c r="N442" s="3" t="s">
        <v>121</v>
      </c>
      <c r="O442" s="7" t="s">
        <v>2113</v>
      </c>
      <c r="P442" s="3" t="s">
        <v>2114</v>
      </c>
      <c r="S442" s="9" t="str">
        <f t="shared" si="106"/>
        <v>男</v>
      </c>
    </row>
    <row r="443" spans="1:19">
      <c r="A443" s="13"/>
      <c r="B443" s="14" t="s">
        <v>23</v>
      </c>
      <c r="C443" s="3" t="s">
        <v>1251</v>
      </c>
      <c r="D443" s="3" t="s">
        <v>2110</v>
      </c>
      <c r="E443" s="3" t="s">
        <v>2115</v>
      </c>
      <c r="F443" s="3">
        <v>1</v>
      </c>
      <c r="H443" s="7" t="s">
        <v>2116</v>
      </c>
      <c r="I443" s="4" t="s">
        <v>209</v>
      </c>
      <c r="J443" s="4">
        <v>3580</v>
      </c>
      <c r="K443" s="4">
        <v>0</v>
      </c>
      <c r="L443" s="5">
        <v>41832</v>
      </c>
      <c r="M443" s="4" t="s">
        <v>63</v>
      </c>
      <c r="N443" s="3" t="s">
        <v>121</v>
      </c>
      <c r="O443" s="7" t="s">
        <v>2117</v>
      </c>
      <c r="S443" s="9" t="str">
        <f t="shared" si="106"/>
        <v>女</v>
      </c>
    </row>
    <row r="444" spans="1:19">
      <c r="A444" s="13"/>
      <c r="B444" s="14" t="s">
        <v>23</v>
      </c>
      <c r="C444" s="3" t="s">
        <v>1251</v>
      </c>
      <c r="D444" s="3" t="s">
        <v>2110</v>
      </c>
      <c r="E444" s="3" t="s">
        <v>2118</v>
      </c>
      <c r="F444" s="3">
        <v>1</v>
      </c>
      <c r="I444" s="4" t="s">
        <v>209</v>
      </c>
      <c r="J444" s="4">
        <v>3580</v>
      </c>
      <c r="K444" s="4">
        <v>0</v>
      </c>
      <c r="L444" s="5">
        <v>41832</v>
      </c>
      <c r="M444" s="4" t="s">
        <v>63</v>
      </c>
      <c r="N444" s="3" t="s">
        <v>121</v>
      </c>
      <c r="O444" s="7" t="s">
        <v>2119</v>
      </c>
      <c r="S444" s="9" t="str">
        <f t="shared" si="106"/>
        <v>女</v>
      </c>
    </row>
    <row r="445" spans="1:19">
      <c r="A445" s="13"/>
      <c r="B445" s="14" t="s">
        <v>23</v>
      </c>
      <c r="C445" s="3" t="s">
        <v>1587</v>
      </c>
      <c r="D445" s="3" t="s">
        <v>832</v>
      </c>
      <c r="E445" s="3" t="s">
        <v>833</v>
      </c>
      <c r="H445" s="7" t="s">
        <v>834</v>
      </c>
      <c r="I445" s="4" t="s">
        <v>78</v>
      </c>
      <c r="J445" s="4">
        <v>1790</v>
      </c>
      <c r="K445" s="4">
        <v>1790</v>
      </c>
      <c r="L445" s="5">
        <v>41832</v>
      </c>
      <c r="M445" s="4" t="s">
        <v>39</v>
      </c>
      <c r="N445" s="3" t="s">
        <v>198</v>
      </c>
      <c r="O445" s="7" t="s">
        <v>835</v>
      </c>
      <c r="S445" s="9" t="str">
        <f t="shared" si="106"/>
        <v>女</v>
      </c>
    </row>
    <row r="446" spans="1:19">
      <c r="A446" s="13"/>
      <c r="B446" s="14" t="s">
        <v>23</v>
      </c>
      <c r="C446" s="3" t="s">
        <v>1587</v>
      </c>
      <c r="D446" s="3" t="s">
        <v>832</v>
      </c>
      <c r="E446" s="3" t="s">
        <v>836</v>
      </c>
      <c r="H446" s="7" t="s">
        <v>834</v>
      </c>
      <c r="I446" s="4" t="s">
        <v>78</v>
      </c>
      <c r="J446" s="4">
        <v>1790</v>
      </c>
      <c r="K446" s="4">
        <v>1790</v>
      </c>
      <c r="L446" s="5">
        <v>41832</v>
      </c>
      <c r="M446" s="4" t="s">
        <v>39</v>
      </c>
      <c r="N446" s="3" t="s">
        <v>198</v>
      </c>
      <c r="O446" s="7" t="s">
        <v>837</v>
      </c>
      <c r="S446" s="9" t="str">
        <f t="shared" si="106"/>
        <v>女</v>
      </c>
    </row>
    <row r="447" spans="1:19">
      <c r="A447" s="13"/>
      <c r="B447" s="14" t="s">
        <v>23</v>
      </c>
      <c r="C447" s="3" t="s">
        <v>1587</v>
      </c>
      <c r="D447" s="3" t="s">
        <v>832</v>
      </c>
      <c r="E447" s="3" t="s">
        <v>838</v>
      </c>
      <c r="H447" s="7" t="s">
        <v>834</v>
      </c>
      <c r="I447" s="4" t="s">
        <v>78</v>
      </c>
      <c r="J447" s="4">
        <v>1790</v>
      </c>
      <c r="K447" s="4">
        <v>1790</v>
      </c>
      <c r="L447" s="5">
        <v>41832</v>
      </c>
      <c r="M447" s="4" t="s">
        <v>39</v>
      </c>
      <c r="N447" s="3" t="s">
        <v>198</v>
      </c>
      <c r="O447" s="7" t="s">
        <v>839</v>
      </c>
      <c r="S447" s="9" t="str">
        <f t="shared" si="106"/>
        <v>女</v>
      </c>
    </row>
    <row r="448" spans="1:19">
      <c r="A448" s="13"/>
      <c r="B448" s="14" t="s">
        <v>23</v>
      </c>
      <c r="C448" s="3" t="s">
        <v>1587</v>
      </c>
      <c r="D448" s="3" t="s">
        <v>832</v>
      </c>
      <c r="E448" s="3" t="s">
        <v>840</v>
      </c>
      <c r="H448" s="7" t="s">
        <v>834</v>
      </c>
      <c r="I448" s="4" t="s">
        <v>78</v>
      </c>
      <c r="J448" s="4">
        <v>1790</v>
      </c>
      <c r="K448" s="4">
        <v>1790</v>
      </c>
      <c r="L448" s="5">
        <v>41832</v>
      </c>
      <c r="M448" s="4" t="s">
        <v>39</v>
      </c>
      <c r="N448" s="3" t="s">
        <v>198</v>
      </c>
      <c r="O448" s="7" t="s">
        <v>841</v>
      </c>
      <c r="S448" s="9" t="str">
        <f t="shared" si="106"/>
        <v>女</v>
      </c>
    </row>
    <row r="449" spans="1:19">
      <c r="A449" s="13"/>
      <c r="B449" s="14" t="s">
        <v>23</v>
      </c>
      <c r="C449" s="3" t="s">
        <v>1587</v>
      </c>
      <c r="D449" s="3" t="s">
        <v>832</v>
      </c>
      <c r="E449" s="3" t="s">
        <v>842</v>
      </c>
      <c r="H449" s="7" t="s">
        <v>834</v>
      </c>
      <c r="I449" s="4" t="s">
        <v>78</v>
      </c>
      <c r="J449" s="4">
        <v>1790</v>
      </c>
      <c r="K449" s="4">
        <v>1790</v>
      </c>
      <c r="L449" s="5">
        <v>41832</v>
      </c>
      <c r="M449" s="4" t="s">
        <v>39</v>
      </c>
      <c r="N449" s="3" t="s">
        <v>198</v>
      </c>
      <c r="O449" s="7" t="s">
        <v>843</v>
      </c>
      <c r="S449" s="9" t="str">
        <f t="shared" si="106"/>
        <v>男</v>
      </c>
    </row>
    <row r="450" spans="1:19">
      <c r="A450" s="13"/>
      <c r="B450" s="14" t="s">
        <v>23</v>
      </c>
      <c r="C450" s="3" t="s">
        <v>1520</v>
      </c>
      <c r="D450" s="3" t="s">
        <v>2120</v>
      </c>
      <c r="E450" s="3" t="s">
        <v>2121</v>
      </c>
      <c r="F450" s="3">
        <v>1</v>
      </c>
      <c r="G450" s="3" t="s">
        <v>36</v>
      </c>
      <c r="H450" s="7" t="s">
        <v>2122</v>
      </c>
      <c r="I450" s="4" t="s">
        <v>38</v>
      </c>
      <c r="J450" s="4">
        <v>1790</v>
      </c>
      <c r="K450" s="4">
        <v>1790</v>
      </c>
      <c r="L450" s="5">
        <v>41822</v>
      </c>
      <c r="M450" s="4" t="s">
        <v>47</v>
      </c>
      <c r="N450" s="3" t="s">
        <v>48</v>
      </c>
      <c r="O450" s="7" t="s">
        <v>2123</v>
      </c>
      <c r="P450" s="3" t="s">
        <v>2124</v>
      </c>
      <c r="S450" s="9" t="str">
        <f t="shared" si="106"/>
        <v>女</v>
      </c>
    </row>
    <row r="451" spans="1:19">
      <c r="A451" s="13"/>
      <c r="B451" s="14" t="s">
        <v>23</v>
      </c>
      <c r="C451" s="3" t="s">
        <v>1251</v>
      </c>
      <c r="D451" s="3" t="s">
        <v>2125</v>
      </c>
      <c r="E451" s="3" t="s">
        <v>2125</v>
      </c>
      <c r="F451" s="3">
        <v>1</v>
      </c>
      <c r="H451" s="7" t="s">
        <v>2126</v>
      </c>
      <c r="I451" s="4" t="s">
        <v>39</v>
      </c>
      <c r="J451" s="4">
        <v>3580</v>
      </c>
      <c r="K451" s="4">
        <v>0</v>
      </c>
      <c r="L451" s="5">
        <v>41832</v>
      </c>
      <c r="M451" s="4" t="s">
        <v>39</v>
      </c>
      <c r="O451" s="7" t="s">
        <v>2127</v>
      </c>
      <c r="P451" s="3" t="s">
        <v>2128</v>
      </c>
      <c r="S451" s="9" t="str">
        <f t="shared" si="106"/>
        <v>女</v>
      </c>
    </row>
    <row r="452" spans="1:19">
      <c r="A452" s="13"/>
      <c r="B452" s="14" t="s">
        <v>23</v>
      </c>
      <c r="C452" s="3" t="s">
        <v>1251</v>
      </c>
      <c r="D452" s="3" t="s">
        <v>2125</v>
      </c>
      <c r="E452" s="3" t="s">
        <v>2129</v>
      </c>
      <c r="F452" s="3">
        <v>1</v>
      </c>
      <c r="H452" s="7" t="s">
        <v>2126</v>
      </c>
      <c r="I452" s="4" t="s">
        <v>39</v>
      </c>
      <c r="J452" s="4">
        <v>3580</v>
      </c>
      <c r="K452" s="4">
        <v>0</v>
      </c>
      <c r="L452" s="5">
        <v>41832</v>
      </c>
      <c r="M452" s="4" t="s">
        <v>39</v>
      </c>
      <c r="O452" s="7" t="s">
        <v>2130</v>
      </c>
      <c r="S452" s="9" t="str">
        <f t="shared" ref="S452:S459" si="107">IF(O452&lt;&gt;"",IF(OR(LEN(O452)=15,LEN(O452)=18),IF(LEN(O452)=15,IF(MOD(VALUE(RIGHT(O452,3)),2)=0,"女","男"),IF(LEN(O452)=18,IF(MOD(VALUE(MID(O452,15,3)),2)=0,"女","男"))),"??"),"")</f>
        <v>女</v>
      </c>
    </row>
    <row r="453" spans="1:19">
      <c r="A453" s="13"/>
      <c r="B453" s="14" t="s">
        <v>23</v>
      </c>
      <c r="C453" s="3" t="s">
        <v>1251</v>
      </c>
      <c r="D453" s="3" t="s">
        <v>2125</v>
      </c>
      <c r="E453" s="3" t="s">
        <v>2131</v>
      </c>
      <c r="F453" s="3">
        <v>1</v>
      </c>
      <c r="H453" s="7" t="s">
        <v>2126</v>
      </c>
      <c r="I453" s="4" t="s">
        <v>39</v>
      </c>
      <c r="J453" s="4">
        <v>3580</v>
      </c>
      <c r="K453" s="4">
        <v>0</v>
      </c>
      <c r="L453" s="5">
        <v>41832</v>
      </c>
      <c r="M453" s="4" t="s">
        <v>39</v>
      </c>
      <c r="O453" s="7" t="s">
        <v>2132</v>
      </c>
      <c r="S453" s="9" t="str">
        <f t="shared" si="107"/>
        <v>男</v>
      </c>
    </row>
    <row r="454" spans="1:19">
      <c r="A454" s="13"/>
      <c r="B454" s="14" t="s">
        <v>23</v>
      </c>
      <c r="C454" s="3" t="s">
        <v>1251</v>
      </c>
      <c r="D454" s="3" t="s">
        <v>2125</v>
      </c>
      <c r="E454" s="3" t="s">
        <v>2133</v>
      </c>
      <c r="F454" s="3">
        <v>1</v>
      </c>
      <c r="H454" s="7" t="s">
        <v>2126</v>
      </c>
      <c r="I454" s="4" t="s">
        <v>39</v>
      </c>
      <c r="J454" s="4">
        <v>3580</v>
      </c>
      <c r="K454" s="4">
        <v>0</v>
      </c>
      <c r="L454" s="5">
        <v>41832</v>
      </c>
      <c r="M454" s="4" t="s">
        <v>39</v>
      </c>
      <c r="O454" s="7" t="s">
        <v>2134</v>
      </c>
      <c r="S454" s="9" t="str">
        <f t="shared" si="107"/>
        <v>男</v>
      </c>
    </row>
    <row r="455" spans="1:19">
      <c r="A455" s="13"/>
      <c r="B455" s="14" t="s">
        <v>23</v>
      </c>
      <c r="C455" s="3" t="s">
        <v>1437</v>
      </c>
      <c r="D455" s="3" t="s">
        <v>2135</v>
      </c>
      <c r="E455" s="3" t="s">
        <v>811</v>
      </c>
      <c r="F455" s="3">
        <v>1</v>
      </c>
      <c r="G455" s="3" t="s">
        <v>36</v>
      </c>
      <c r="H455" s="7" t="s">
        <v>2136</v>
      </c>
      <c r="I455" s="4" t="s">
        <v>38</v>
      </c>
      <c r="J455" s="4">
        <v>1790</v>
      </c>
      <c r="K455" s="4">
        <v>1790</v>
      </c>
      <c r="L455" s="5">
        <v>41834</v>
      </c>
      <c r="M455" s="4" t="s">
        <v>47</v>
      </c>
      <c r="N455" s="3" t="s">
        <v>343</v>
      </c>
      <c r="O455" s="7" t="s">
        <v>2137</v>
      </c>
      <c r="P455" s="3" t="s">
        <v>2138</v>
      </c>
      <c r="S455" s="9" t="str">
        <f t="shared" si="107"/>
        <v>女</v>
      </c>
    </row>
    <row r="456" spans="1:19">
      <c r="A456" s="13"/>
      <c r="B456" s="14" t="s">
        <v>23</v>
      </c>
      <c r="C456" s="3" t="s">
        <v>1437</v>
      </c>
      <c r="D456" s="3" t="s">
        <v>2135</v>
      </c>
      <c r="E456" s="3" t="s">
        <v>2139</v>
      </c>
      <c r="F456" s="3">
        <v>1</v>
      </c>
      <c r="G456" s="3" t="s">
        <v>110</v>
      </c>
      <c r="H456" s="7" t="s">
        <v>2136</v>
      </c>
      <c r="I456" s="4" t="s">
        <v>38</v>
      </c>
      <c r="J456" s="4">
        <v>1790</v>
      </c>
      <c r="K456" s="4">
        <v>1790</v>
      </c>
      <c r="L456" s="5">
        <v>41834</v>
      </c>
      <c r="M456" s="4" t="s">
        <v>47</v>
      </c>
      <c r="N456" s="3" t="s">
        <v>343</v>
      </c>
      <c r="O456" s="7" t="s">
        <v>2140</v>
      </c>
      <c r="S456" s="9" t="str">
        <f t="shared" si="107"/>
        <v>男</v>
      </c>
    </row>
    <row r="457" spans="1:19">
      <c r="A457" s="13"/>
      <c r="B457" s="14" t="s">
        <v>23</v>
      </c>
      <c r="C457" s="3" t="s">
        <v>1251</v>
      </c>
      <c r="D457" s="3" t="s">
        <v>2141</v>
      </c>
      <c r="E457" s="3" t="s">
        <v>2141</v>
      </c>
      <c r="F457" s="3">
        <v>1</v>
      </c>
      <c r="H457" s="7" t="s">
        <v>2142</v>
      </c>
      <c r="I457" s="4" t="s">
        <v>39</v>
      </c>
      <c r="J457" s="4">
        <v>3580</v>
      </c>
      <c r="K457" s="4">
        <v>0</v>
      </c>
      <c r="L457" s="5">
        <v>41833</v>
      </c>
      <c r="M457" s="4" t="s">
        <v>39</v>
      </c>
      <c r="N457" s="3" t="s">
        <v>915</v>
      </c>
      <c r="O457" s="7" t="s">
        <v>2143</v>
      </c>
      <c r="S457" s="9" t="str">
        <f t="shared" si="107"/>
        <v>女</v>
      </c>
    </row>
    <row r="458" spans="1:19">
      <c r="A458" s="13"/>
      <c r="B458" s="14" t="s">
        <v>23</v>
      </c>
      <c r="C458" s="3" t="s">
        <v>1251</v>
      </c>
      <c r="D458" s="3" t="s">
        <v>2144</v>
      </c>
      <c r="E458" s="3" t="s">
        <v>2144</v>
      </c>
      <c r="F458" s="3">
        <v>1</v>
      </c>
      <c r="H458" s="7" t="s">
        <v>2145</v>
      </c>
      <c r="I458" s="4" t="s">
        <v>39</v>
      </c>
      <c r="J458" s="4">
        <v>3580</v>
      </c>
      <c r="K458" s="4">
        <v>0</v>
      </c>
      <c r="L458" s="5">
        <v>41834</v>
      </c>
      <c r="M458" s="4" t="s">
        <v>39</v>
      </c>
      <c r="N458" s="3" t="s">
        <v>543</v>
      </c>
      <c r="O458" s="7" t="s">
        <v>2146</v>
      </c>
      <c r="P458" s="3" t="s">
        <v>2147</v>
      </c>
      <c r="S458" s="9" t="str">
        <f t="shared" si="107"/>
        <v>女</v>
      </c>
    </row>
    <row r="459" spans="1:19">
      <c r="A459" s="13"/>
      <c r="B459" s="14" t="s">
        <v>23</v>
      </c>
      <c r="C459" s="3" t="s">
        <v>1251</v>
      </c>
      <c r="D459" s="3" t="s">
        <v>2144</v>
      </c>
      <c r="E459" s="3" t="s">
        <v>2148</v>
      </c>
      <c r="F459" s="3">
        <v>1</v>
      </c>
      <c r="H459" s="7" t="s">
        <v>2145</v>
      </c>
      <c r="I459" s="4" t="s">
        <v>39</v>
      </c>
      <c r="J459" s="4">
        <v>3580</v>
      </c>
      <c r="K459" s="4">
        <v>0</v>
      </c>
      <c r="L459" s="5">
        <v>41835</v>
      </c>
      <c r="M459" s="4" t="s">
        <v>39</v>
      </c>
      <c r="N459" s="3" t="s">
        <v>543</v>
      </c>
      <c r="O459" s="7" t="s">
        <v>2149</v>
      </c>
      <c r="S459" s="9" t="str">
        <f t="shared" si="107"/>
        <v>女</v>
      </c>
    </row>
    <row r="460" spans="1:19">
      <c r="A460" s="13"/>
      <c r="B460" s="14" t="s">
        <v>23</v>
      </c>
      <c r="C460" s="3" t="s">
        <v>1251</v>
      </c>
      <c r="D460" s="3" t="s">
        <v>2144</v>
      </c>
      <c r="E460" s="3" t="s">
        <v>2150</v>
      </c>
      <c r="F460" s="3">
        <v>1</v>
      </c>
      <c r="H460" s="7" t="s">
        <v>2145</v>
      </c>
      <c r="I460" s="4" t="s">
        <v>39</v>
      </c>
      <c r="J460" s="4">
        <v>3580</v>
      </c>
      <c r="K460" s="4">
        <v>0</v>
      </c>
      <c r="L460" s="5">
        <v>41836</v>
      </c>
      <c r="M460" s="4" t="s">
        <v>39</v>
      </c>
      <c r="N460" s="3" t="s">
        <v>543</v>
      </c>
      <c r="O460" s="7" t="s">
        <v>2151</v>
      </c>
      <c r="S460" s="9" t="str">
        <f t="shared" ref="S460:S484" si="108">IF(O460&lt;&gt;"",IF(OR(LEN(O460)=15,LEN(O460)=18),IF(LEN(O460)=15,IF(MOD(VALUE(RIGHT(O460,3)),2)=0,"女","男"),IF(LEN(O460)=18,IF(MOD(VALUE(MID(O460,15,3)),2)=0,"女","男"))),"??"),"")</f>
        <v>女</v>
      </c>
    </row>
    <row r="461" spans="1:19">
      <c r="A461" s="13"/>
      <c r="B461" s="14" t="s">
        <v>23</v>
      </c>
      <c r="C461" s="3" t="s">
        <v>1251</v>
      </c>
      <c r="D461" s="3" t="s">
        <v>2144</v>
      </c>
      <c r="E461" s="3" t="s">
        <v>2152</v>
      </c>
      <c r="F461" s="3">
        <v>1</v>
      </c>
      <c r="H461" s="7" t="s">
        <v>2145</v>
      </c>
      <c r="I461" s="4" t="s">
        <v>39</v>
      </c>
      <c r="J461" s="4">
        <v>3580</v>
      </c>
      <c r="K461" s="4">
        <v>0</v>
      </c>
      <c r="L461" s="5">
        <v>41837</v>
      </c>
      <c r="M461" s="4" t="s">
        <v>39</v>
      </c>
      <c r="N461" s="3" t="s">
        <v>543</v>
      </c>
      <c r="O461" s="7" t="s">
        <v>2153</v>
      </c>
      <c r="S461" s="9" t="str">
        <f t="shared" si="108"/>
        <v>女</v>
      </c>
    </row>
    <row r="462" spans="1:19">
      <c r="A462" s="13"/>
      <c r="B462" s="14" t="s">
        <v>23</v>
      </c>
      <c r="C462" s="3" t="s">
        <v>1699</v>
      </c>
      <c r="D462" s="3" t="s">
        <v>912</v>
      </c>
      <c r="E462" s="3" t="s">
        <v>913</v>
      </c>
      <c r="F462" s="3">
        <v>1</v>
      </c>
      <c r="H462" s="7" t="s">
        <v>914</v>
      </c>
      <c r="I462" s="4" t="s">
        <v>38</v>
      </c>
      <c r="J462" s="4">
        <v>1790</v>
      </c>
      <c r="K462" s="4">
        <v>1790</v>
      </c>
      <c r="L462" s="5">
        <v>41832</v>
      </c>
      <c r="M462" s="4" t="s">
        <v>47</v>
      </c>
      <c r="N462" s="3" t="s">
        <v>915</v>
      </c>
      <c r="O462" s="7" t="s">
        <v>916</v>
      </c>
      <c r="P462" s="3" t="s">
        <v>917</v>
      </c>
      <c r="S462" s="9" t="str">
        <f t="shared" si="108"/>
        <v>男</v>
      </c>
    </row>
    <row r="463" spans="1:19">
      <c r="A463" s="13"/>
      <c r="B463" s="14" t="s">
        <v>23</v>
      </c>
      <c r="C463" s="3" t="s">
        <v>1699</v>
      </c>
      <c r="D463" s="3" t="s">
        <v>918</v>
      </c>
      <c r="E463" s="3" t="s">
        <v>919</v>
      </c>
      <c r="F463" s="3">
        <v>1</v>
      </c>
      <c r="H463" s="7" t="s">
        <v>914</v>
      </c>
      <c r="I463" s="4" t="s">
        <v>38</v>
      </c>
      <c r="J463" s="4">
        <v>1790</v>
      </c>
      <c r="K463" s="4">
        <v>1790</v>
      </c>
      <c r="L463" s="5">
        <v>41832</v>
      </c>
      <c r="M463" s="4" t="s">
        <v>47</v>
      </c>
      <c r="N463" s="3" t="s">
        <v>915</v>
      </c>
      <c r="O463" s="7" t="s">
        <v>920</v>
      </c>
      <c r="S463" s="9" t="str">
        <f t="shared" si="108"/>
        <v>男</v>
      </c>
    </row>
    <row r="464" spans="1:19">
      <c r="A464" s="13"/>
      <c r="B464" s="14" t="s">
        <v>23</v>
      </c>
      <c r="C464" s="3" t="s">
        <v>1699</v>
      </c>
      <c r="D464" s="3" t="s">
        <v>921</v>
      </c>
      <c r="E464" s="3" t="s">
        <v>922</v>
      </c>
      <c r="F464" s="3">
        <v>1</v>
      </c>
      <c r="G464" s="3" t="s">
        <v>58</v>
      </c>
      <c r="H464" s="7" t="s">
        <v>914</v>
      </c>
      <c r="I464" s="4" t="s">
        <v>38</v>
      </c>
      <c r="J464" s="4">
        <v>900</v>
      </c>
      <c r="K464" s="4">
        <v>900</v>
      </c>
      <c r="L464" s="5">
        <v>41832</v>
      </c>
      <c r="M464" s="4" t="s">
        <v>47</v>
      </c>
      <c r="N464" s="3" t="s">
        <v>915</v>
      </c>
      <c r="O464" s="7" t="s">
        <v>923</v>
      </c>
      <c r="S464" s="9" t="str">
        <f t="shared" si="108"/>
        <v>男</v>
      </c>
    </row>
    <row r="465" spans="1:19">
      <c r="A465" s="13"/>
      <c r="B465" s="14" t="s">
        <v>23</v>
      </c>
      <c r="C465" s="3" t="s">
        <v>1699</v>
      </c>
      <c r="D465" s="3" t="s">
        <v>924</v>
      </c>
      <c r="E465" s="3" t="s">
        <v>925</v>
      </c>
      <c r="F465" s="3">
        <v>1</v>
      </c>
      <c r="H465" s="7" t="s">
        <v>914</v>
      </c>
      <c r="I465" s="4" t="s">
        <v>38</v>
      </c>
      <c r="J465" s="4">
        <v>1790</v>
      </c>
      <c r="K465" s="4">
        <v>1790</v>
      </c>
      <c r="L465" s="5">
        <v>41832</v>
      </c>
      <c r="M465" s="4" t="s">
        <v>47</v>
      </c>
      <c r="N465" s="3" t="s">
        <v>915</v>
      </c>
      <c r="O465" s="7" t="s">
        <v>926</v>
      </c>
      <c r="S465" s="9" t="str">
        <f t="shared" si="108"/>
        <v>男</v>
      </c>
    </row>
    <row r="466" spans="1:19">
      <c r="A466" s="13"/>
      <c r="B466" s="14" t="s">
        <v>23</v>
      </c>
      <c r="C466" s="3" t="s">
        <v>1699</v>
      </c>
      <c r="D466" s="3" t="s">
        <v>927</v>
      </c>
      <c r="E466" s="3" t="s">
        <v>928</v>
      </c>
      <c r="F466" s="3">
        <v>1</v>
      </c>
      <c r="H466" s="7" t="s">
        <v>914</v>
      </c>
      <c r="I466" s="4" t="s">
        <v>38</v>
      </c>
      <c r="J466" s="4">
        <v>1790</v>
      </c>
      <c r="K466" s="4">
        <v>1790</v>
      </c>
      <c r="L466" s="5">
        <v>41832</v>
      </c>
      <c r="M466" s="4" t="s">
        <v>47</v>
      </c>
      <c r="N466" s="3" t="s">
        <v>915</v>
      </c>
      <c r="O466" s="7" t="s">
        <v>929</v>
      </c>
      <c r="S466" s="9" t="str">
        <f t="shared" si="108"/>
        <v>女</v>
      </c>
    </row>
    <row r="467" spans="1:19">
      <c r="A467" s="13"/>
      <c r="B467" s="14" t="s">
        <v>23</v>
      </c>
      <c r="C467" s="3" t="s">
        <v>1699</v>
      </c>
      <c r="D467" s="3" t="s">
        <v>930</v>
      </c>
      <c r="E467" s="3" t="s">
        <v>931</v>
      </c>
      <c r="F467" s="3">
        <v>1</v>
      </c>
      <c r="H467" s="7" t="s">
        <v>914</v>
      </c>
      <c r="I467" s="4" t="s">
        <v>38</v>
      </c>
      <c r="J467" s="4">
        <v>1790</v>
      </c>
      <c r="K467" s="4">
        <v>1790</v>
      </c>
      <c r="L467" s="5">
        <v>41832</v>
      </c>
      <c r="M467" s="4" t="s">
        <v>47</v>
      </c>
      <c r="N467" s="3" t="s">
        <v>915</v>
      </c>
      <c r="O467" s="7" t="s">
        <v>932</v>
      </c>
      <c r="S467" s="9" t="str">
        <f t="shared" si="108"/>
        <v>男</v>
      </c>
    </row>
    <row r="468" spans="1:19">
      <c r="A468" s="13"/>
      <c r="B468" s="14" t="s">
        <v>23</v>
      </c>
      <c r="C468" s="3" t="s">
        <v>1699</v>
      </c>
      <c r="D468" s="3" t="s">
        <v>933</v>
      </c>
      <c r="E468" s="3" t="s">
        <v>934</v>
      </c>
      <c r="F468" s="3">
        <v>1</v>
      </c>
      <c r="H468" s="7" t="s">
        <v>914</v>
      </c>
      <c r="I468" s="4" t="s">
        <v>38</v>
      </c>
      <c r="J468" s="4">
        <v>1790</v>
      </c>
      <c r="K468" s="4">
        <v>1790</v>
      </c>
      <c r="L468" s="5">
        <v>41832</v>
      </c>
      <c r="M468" s="4" t="s">
        <v>47</v>
      </c>
      <c r="N468" s="3" t="s">
        <v>915</v>
      </c>
      <c r="O468" s="7" t="s">
        <v>935</v>
      </c>
      <c r="S468" s="9" t="str">
        <f t="shared" si="108"/>
        <v>女</v>
      </c>
    </row>
    <row r="469" spans="1:19">
      <c r="A469" s="13"/>
      <c r="B469" s="14" t="s">
        <v>23</v>
      </c>
      <c r="C469" s="3" t="s">
        <v>1699</v>
      </c>
      <c r="D469" s="3" t="s">
        <v>936</v>
      </c>
      <c r="E469" s="3" t="s">
        <v>937</v>
      </c>
      <c r="F469" s="3">
        <v>1</v>
      </c>
      <c r="H469" s="7" t="s">
        <v>914</v>
      </c>
      <c r="I469" s="4" t="s">
        <v>38</v>
      </c>
      <c r="J469" s="4">
        <v>1790</v>
      </c>
      <c r="K469" s="4">
        <v>1790</v>
      </c>
      <c r="L469" s="5">
        <v>41832</v>
      </c>
      <c r="M469" s="4" t="s">
        <v>47</v>
      </c>
      <c r="N469" s="3" t="s">
        <v>915</v>
      </c>
      <c r="O469" s="7" t="s">
        <v>938</v>
      </c>
      <c r="S469" s="9" t="str">
        <f t="shared" si="108"/>
        <v>男</v>
      </c>
    </row>
    <row r="470" spans="1:19">
      <c r="A470" s="13"/>
      <c r="B470" s="14" t="s">
        <v>23</v>
      </c>
      <c r="C470" s="3" t="s">
        <v>1699</v>
      </c>
      <c r="D470" s="3" t="s">
        <v>939</v>
      </c>
      <c r="E470" s="3" t="s">
        <v>940</v>
      </c>
      <c r="F470" s="3">
        <v>1</v>
      </c>
      <c r="G470" s="3" t="s">
        <v>58</v>
      </c>
      <c r="H470" s="7" t="s">
        <v>914</v>
      </c>
      <c r="I470" s="4" t="s">
        <v>38</v>
      </c>
      <c r="J470" s="4">
        <v>900</v>
      </c>
      <c r="K470" s="4">
        <v>900</v>
      </c>
      <c r="L470" s="5">
        <v>41832</v>
      </c>
      <c r="M470" s="4" t="s">
        <v>47</v>
      </c>
      <c r="N470" s="3" t="s">
        <v>915</v>
      </c>
      <c r="O470" s="7" t="s">
        <v>941</v>
      </c>
      <c r="S470" s="9" t="str">
        <f t="shared" si="108"/>
        <v>女</v>
      </c>
    </row>
    <row r="471" spans="1:19">
      <c r="A471" s="13"/>
      <c r="B471" s="14" t="s">
        <v>23</v>
      </c>
      <c r="C471" s="3" t="s">
        <v>1731</v>
      </c>
      <c r="D471" s="3" t="s">
        <v>2154</v>
      </c>
      <c r="E471" s="3" t="s">
        <v>2155</v>
      </c>
      <c r="F471" s="3">
        <v>1</v>
      </c>
      <c r="G471" s="3" t="s">
        <v>36</v>
      </c>
      <c r="H471" s="7" t="s">
        <v>2156</v>
      </c>
      <c r="I471" s="4" t="s">
        <v>38</v>
      </c>
      <c r="J471" s="4">
        <v>3580</v>
      </c>
      <c r="K471" s="4">
        <v>0</v>
      </c>
      <c r="L471" s="5">
        <v>41833</v>
      </c>
      <c r="M471" s="4" t="s">
        <v>47</v>
      </c>
      <c r="N471" s="3" t="s">
        <v>716</v>
      </c>
      <c r="O471" s="7" t="s">
        <v>2157</v>
      </c>
      <c r="P471" s="3" t="s">
        <v>2158</v>
      </c>
      <c r="S471" s="9" t="str">
        <f t="shared" si="108"/>
        <v>女</v>
      </c>
    </row>
    <row r="472" spans="1:19">
      <c r="A472" s="13"/>
      <c r="B472" s="14" t="s">
        <v>23</v>
      </c>
      <c r="C472" s="3" t="s">
        <v>1238</v>
      </c>
      <c r="D472" s="3" t="s">
        <v>108</v>
      </c>
      <c r="E472" s="3" t="s">
        <v>109</v>
      </c>
      <c r="F472" s="3">
        <v>1</v>
      </c>
      <c r="G472" s="3" t="s">
        <v>110</v>
      </c>
      <c r="H472" s="7" t="s">
        <v>111</v>
      </c>
      <c r="I472" s="4" t="s">
        <v>38</v>
      </c>
      <c r="J472" s="4">
        <v>1790</v>
      </c>
      <c r="K472" s="4">
        <v>1790</v>
      </c>
      <c r="L472" s="5">
        <v>41833</v>
      </c>
      <c r="M472" s="4" t="s">
        <v>112</v>
      </c>
      <c r="N472" s="3" t="s">
        <v>28</v>
      </c>
      <c r="O472" s="7" t="s">
        <v>113</v>
      </c>
      <c r="P472" s="3" t="s">
        <v>114</v>
      </c>
      <c r="S472" s="9" t="str">
        <f t="shared" si="108"/>
        <v>男</v>
      </c>
    </row>
    <row r="473" spans="1:19">
      <c r="A473" s="13"/>
      <c r="B473" s="14" t="s">
        <v>23</v>
      </c>
      <c r="C473" s="3" t="s">
        <v>1238</v>
      </c>
      <c r="D473" s="3" t="s">
        <v>108</v>
      </c>
      <c r="E473" s="3" t="s">
        <v>115</v>
      </c>
      <c r="F473" s="3">
        <v>1</v>
      </c>
      <c r="G473" s="3" t="s">
        <v>110</v>
      </c>
      <c r="H473" s="7" t="s">
        <v>116</v>
      </c>
      <c r="I473" s="4" t="s">
        <v>38</v>
      </c>
      <c r="J473" s="4">
        <v>1790</v>
      </c>
      <c r="K473" s="4">
        <v>1790</v>
      </c>
      <c r="L473" s="5">
        <v>41833</v>
      </c>
      <c r="M473" s="4" t="s">
        <v>112</v>
      </c>
      <c r="N473" s="3" t="s">
        <v>28</v>
      </c>
      <c r="O473" s="7" t="s">
        <v>117</v>
      </c>
      <c r="S473" s="9" t="str">
        <f t="shared" si="108"/>
        <v>男</v>
      </c>
    </row>
    <row r="474" spans="1:19">
      <c r="A474" s="13"/>
      <c r="B474" s="14" t="s">
        <v>23</v>
      </c>
      <c r="C474" s="3" t="s">
        <v>1238</v>
      </c>
      <c r="D474" s="3" t="s">
        <v>118</v>
      </c>
      <c r="E474" s="3" t="s">
        <v>119</v>
      </c>
      <c r="F474" s="3">
        <v>1</v>
      </c>
      <c r="G474" s="3">
        <v>1</v>
      </c>
      <c r="H474" s="7" t="s">
        <v>120</v>
      </c>
      <c r="I474" s="4" t="s">
        <v>78</v>
      </c>
      <c r="J474" s="4">
        <v>1790</v>
      </c>
      <c r="K474" s="4">
        <v>1790</v>
      </c>
      <c r="L474" s="5">
        <v>41833</v>
      </c>
      <c r="M474" s="4" t="s">
        <v>47</v>
      </c>
      <c r="N474" s="3" t="s">
        <v>121</v>
      </c>
      <c r="O474" s="7" t="s">
        <v>122</v>
      </c>
      <c r="S474" s="9" t="str">
        <f t="shared" si="108"/>
        <v>女</v>
      </c>
    </row>
    <row r="475" spans="1:19">
      <c r="A475" s="13"/>
      <c r="B475" s="14" t="s">
        <v>23</v>
      </c>
      <c r="C475" s="3" t="s">
        <v>1238</v>
      </c>
      <c r="D475" s="3" t="s">
        <v>118</v>
      </c>
      <c r="E475" s="3" t="s">
        <v>123</v>
      </c>
      <c r="F475" s="3">
        <v>1</v>
      </c>
      <c r="G475" s="3">
        <v>0</v>
      </c>
      <c r="H475" s="7" t="s">
        <v>124</v>
      </c>
      <c r="I475" s="4" t="s">
        <v>78</v>
      </c>
      <c r="J475" s="4">
        <v>1790</v>
      </c>
      <c r="K475" s="4">
        <v>1790</v>
      </c>
      <c r="L475" s="5">
        <v>41833</v>
      </c>
      <c r="M475" s="4" t="s">
        <v>47</v>
      </c>
      <c r="N475" s="3" t="s">
        <v>121</v>
      </c>
      <c r="O475" s="7" t="s">
        <v>125</v>
      </c>
      <c r="S475" s="9" t="str">
        <f t="shared" si="108"/>
        <v>男</v>
      </c>
    </row>
    <row r="476" spans="1:19">
      <c r="A476" s="13"/>
      <c r="B476" s="14" t="s">
        <v>23</v>
      </c>
      <c r="C476" s="3" t="s">
        <v>1238</v>
      </c>
      <c r="D476" s="3" t="s">
        <v>126</v>
      </c>
      <c r="E476" s="3" t="s">
        <v>127</v>
      </c>
      <c r="F476" s="3">
        <v>1</v>
      </c>
      <c r="G476" s="3" t="s">
        <v>36</v>
      </c>
      <c r="H476" s="7" t="s">
        <v>128</v>
      </c>
      <c r="I476" s="4" t="s">
        <v>38</v>
      </c>
      <c r="J476" s="4">
        <v>1790</v>
      </c>
      <c r="K476" s="4">
        <v>1790</v>
      </c>
      <c r="L476" s="5">
        <v>41833</v>
      </c>
      <c r="M476" s="4" t="s">
        <v>47</v>
      </c>
      <c r="N476" s="3" t="s">
        <v>129</v>
      </c>
      <c r="O476" s="7" t="s">
        <v>130</v>
      </c>
      <c r="P476" s="3" t="s">
        <v>131</v>
      </c>
      <c r="S476" s="9" t="str">
        <f t="shared" si="108"/>
        <v>女</v>
      </c>
    </row>
    <row r="477" spans="1:19">
      <c r="A477" s="13"/>
      <c r="B477" s="14" t="s">
        <v>23</v>
      </c>
      <c r="C477" s="3" t="s">
        <v>1564</v>
      </c>
      <c r="D477" s="3" t="s">
        <v>583</v>
      </c>
      <c r="E477" s="3" t="s">
        <v>584</v>
      </c>
      <c r="H477" s="7" t="s">
        <v>585</v>
      </c>
      <c r="J477" s="4">
        <v>1790</v>
      </c>
      <c r="S477" s="9" t="str">
        <f t="shared" si="108"/>
        <v/>
      </c>
    </row>
    <row r="478" spans="1:19">
      <c r="A478" s="13"/>
      <c r="B478" s="14" t="s">
        <v>23</v>
      </c>
      <c r="C478" s="3" t="s">
        <v>1564</v>
      </c>
      <c r="D478" s="3" t="s">
        <v>583</v>
      </c>
      <c r="H478" s="7" t="s">
        <v>585</v>
      </c>
      <c r="J478" s="4">
        <v>1790</v>
      </c>
      <c r="S478" s="9" t="str">
        <f t="shared" si="108"/>
        <v/>
      </c>
    </row>
    <row r="479" spans="1:19">
      <c r="A479" s="13"/>
      <c r="B479" s="14" t="s">
        <v>23</v>
      </c>
      <c r="C479" s="3" t="s">
        <v>1564</v>
      </c>
      <c r="D479" s="3" t="s">
        <v>583</v>
      </c>
      <c r="H479" s="7" t="s">
        <v>585</v>
      </c>
      <c r="J479" s="4">
        <v>1790</v>
      </c>
      <c r="S479" s="9" t="str">
        <f t="shared" si="108"/>
        <v/>
      </c>
    </row>
    <row r="480" spans="1:19">
      <c r="A480" s="13"/>
      <c r="B480" s="14" t="s">
        <v>23</v>
      </c>
      <c r="C480" s="3" t="s">
        <v>1238</v>
      </c>
      <c r="D480" s="3" t="s">
        <v>126</v>
      </c>
      <c r="E480" s="3" t="s">
        <v>132</v>
      </c>
      <c r="F480" s="3">
        <v>1</v>
      </c>
      <c r="G480" s="3" t="s">
        <v>110</v>
      </c>
      <c r="H480" s="7" t="s">
        <v>128</v>
      </c>
      <c r="I480" s="4" t="s">
        <v>38</v>
      </c>
      <c r="J480" s="4">
        <v>1790</v>
      </c>
      <c r="K480" s="4">
        <v>1790</v>
      </c>
      <c r="L480" s="5">
        <v>41833</v>
      </c>
      <c r="M480" s="4" t="s">
        <v>47</v>
      </c>
      <c r="N480" s="3" t="s">
        <v>129</v>
      </c>
      <c r="O480" s="7" t="s">
        <v>133</v>
      </c>
      <c r="S480" s="9" t="str">
        <f t="shared" si="108"/>
        <v>男</v>
      </c>
    </row>
    <row r="481" spans="1:19">
      <c r="A481" s="13"/>
      <c r="B481" s="14" t="s">
        <v>23</v>
      </c>
      <c r="C481" s="3" t="s">
        <v>1238</v>
      </c>
      <c r="D481" s="3" t="s">
        <v>126</v>
      </c>
      <c r="E481" s="3" t="s">
        <v>134</v>
      </c>
      <c r="F481" s="3">
        <v>1</v>
      </c>
      <c r="G481" s="3" t="s">
        <v>36</v>
      </c>
      <c r="H481" s="7" t="s">
        <v>128</v>
      </c>
      <c r="I481" s="4" t="s">
        <v>38</v>
      </c>
      <c r="J481" s="4">
        <v>1790</v>
      </c>
      <c r="K481" s="4">
        <v>1790</v>
      </c>
      <c r="L481" s="5">
        <v>41833</v>
      </c>
      <c r="M481" s="4" t="s">
        <v>47</v>
      </c>
      <c r="N481" s="3" t="s">
        <v>129</v>
      </c>
      <c r="O481" s="7" t="s">
        <v>135</v>
      </c>
      <c r="S481" s="9" t="str">
        <f t="shared" si="108"/>
        <v>女</v>
      </c>
    </row>
    <row r="482" spans="1:19">
      <c r="A482" s="13"/>
      <c r="B482" s="14" t="s">
        <v>23</v>
      </c>
      <c r="C482" s="3" t="s">
        <v>1238</v>
      </c>
      <c r="D482" s="3" t="s">
        <v>126</v>
      </c>
      <c r="E482" s="3" t="s">
        <v>136</v>
      </c>
      <c r="F482" s="3">
        <v>1</v>
      </c>
      <c r="G482" s="3" t="s">
        <v>58</v>
      </c>
      <c r="H482" s="7" t="s">
        <v>128</v>
      </c>
      <c r="I482" s="4" t="s">
        <v>38</v>
      </c>
      <c r="J482" s="4">
        <v>900</v>
      </c>
      <c r="K482" s="4">
        <v>900</v>
      </c>
      <c r="L482" s="5">
        <v>41833</v>
      </c>
      <c r="M482" s="4" t="s">
        <v>47</v>
      </c>
      <c r="N482" s="3" t="s">
        <v>129</v>
      </c>
      <c r="O482" s="7" t="s">
        <v>137</v>
      </c>
      <c r="S482" s="9" t="str">
        <f t="shared" si="108"/>
        <v>女</v>
      </c>
    </row>
    <row r="483" spans="1:19">
      <c r="A483" s="13"/>
      <c r="B483" s="14" t="s">
        <v>23</v>
      </c>
      <c r="C483" s="3" t="s">
        <v>1238</v>
      </c>
      <c r="D483" s="3" t="s">
        <v>138</v>
      </c>
      <c r="E483" s="3" t="s">
        <v>139</v>
      </c>
      <c r="F483" s="3">
        <v>1</v>
      </c>
      <c r="G483" s="3" t="s">
        <v>36</v>
      </c>
      <c r="H483" s="7" t="s">
        <v>140</v>
      </c>
      <c r="I483" s="4" t="s">
        <v>38</v>
      </c>
      <c r="J483" s="4">
        <v>1790</v>
      </c>
      <c r="K483" s="4">
        <v>1790</v>
      </c>
      <c r="L483" s="5">
        <v>41833</v>
      </c>
      <c r="O483" s="7" t="s">
        <v>141</v>
      </c>
      <c r="S483" s="9" t="str">
        <f t="shared" si="108"/>
        <v>女</v>
      </c>
    </row>
    <row r="484" spans="1:19">
      <c r="A484" s="13"/>
      <c r="B484" s="14" t="s">
        <v>23</v>
      </c>
      <c r="C484" s="3" t="s">
        <v>1437</v>
      </c>
      <c r="D484" s="3" t="s">
        <v>2135</v>
      </c>
      <c r="E484" s="3" t="s">
        <v>2159</v>
      </c>
      <c r="F484" s="3">
        <v>1</v>
      </c>
      <c r="G484" s="3" t="s">
        <v>110</v>
      </c>
      <c r="H484" s="7" t="s">
        <v>2136</v>
      </c>
      <c r="I484" s="4" t="s">
        <v>38</v>
      </c>
      <c r="J484" s="4">
        <v>1790</v>
      </c>
      <c r="K484" s="4">
        <v>1790</v>
      </c>
      <c r="L484" s="5">
        <v>41834</v>
      </c>
      <c r="M484" s="4" t="s">
        <v>47</v>
      </c>
      <c r="N484" s="3" t="s">
        <v>343</v>
      </c>
      <c r="O484" s="7" t="s">
        <v>2160</v>
      </c>
      <c r="S484" s="9" t="str">
        <f t="shared" si="108"/>
        <v>男</v>
      </c>
    </row>
    <row r="485" spans="1:19">
      <c r="A485" s="13"/>
      <c r="B485" s="14" t="s">
        <v>23</v>
      </c>
      <c r="C485" s="3" t="s">
        <v>1437</v>
      </c>
      <c r="D485" s="3" t="s">
        <v>2135</v>
      </c>
      <c r="E485" s="3" t="s">
        <v>2161</v>
      </c>
      <c r="F485" s="3">
        <v>1</v>
      </c>
      <c r="G485" s="3" t="s">
        <v>58</v>
      </c>
      <c r="H485" s="7" t="s">
        <v>2136</v>
      </c>
      <c r="I485" s="4" t="s">
        <v>38</v>
      </c>
      <c r="J485" s="4">
        <v>900</v>
      </c>
      <c r="K485" s="4">
        <v>900</v>
      </c>
      <c r="L485" s="5">
        <v>41834</v>
      </c>
      <c r="M485" s="4" t="s">
        <v>47</v>
      </c>
      <c r="N485" s="3" t="s">
        <v>343</v>
      </c>
      <c r="O485" s="7" t="s">
        <v>2162</v>
      </c>
      <c r="S485" s="9" t="str">
        <f t="shared" ref="S485:S491" si="109">IF(O485&lt;&gt;"",IF(OR(LEN(O485)=15,LEN(O485)=18),IF(LEN(O485)=15,IF(MOD(VALUE(RIGHT(O485,3)),2)=0,"女","男"),IF(LEN(O485)=18,IF(MOD(VALUE(MID(O485,15,3)),2)=0,"女","男"))),"??"),"")</f>
        <v>女</v>
      </c>
    </row>
    <row r="486" spans="1:19">
      <c r="A486" s="13"/>
      <c r="B486" s="14" t="s">
        <v>23</v>
      </c>
      <c r="C486" s="3" t="s">
        <v>1731</v>
      </c>
      <c r="D486" s="3" t="s">
        <v>1853</v>
      </c>
      <c r="E486" s="3" t="s">
        <v>2163</v>
      </c>
      <c r="F486" s="3">
        <v>1</v>
      </c>
      <c r="G486" s="3" t="s">
        <v>36</v>
      </c>
      <c r="H486" s="7" t="s">
        <v>2164</v>
      </c>
      <c r="I486" s="4" t="s">
        <v>78</v>
      </c>
      <c r="J486" s="4">
        <v>3530</v>
      </c>
      <c r="K486" s="4">
        <v>0</v>
      </c>
      <c r="L486" s="5">
        <v>41834</v>
      </c>
      <c r="M486" s="4" t="s">
        <v>47</v>
      </c>
      <c r="N486" s="3" t="s">
        <v>264</v>
      </c>
      <c r="O486" s="7" t="s">
        <v>2165</v>
      </c>
      <c r="P486" s="3" t="s">
        <v>2166</v>
      </c>
      <c r="S486" s="9" t="str">
        <f t="shared" si="109"/>
        <v>女</v>
      </c>
    </row>
    <row r="487" spans="1:19">
      <c r="A487" s="13"/>
      <c r="B487" s="14" t="s">
        <v>23</v>
      </c>
      <c r="C487" s="3" t="s">
        <v>1731</v>
      </c>
      <c r="D487" s="3" t="s">
        <v>1853</v>
      </c>
      <c r="E487" s="3" t="s">
        <v>2167</v>
      </c>
      <c r="F487" s="3">
        <v>1</v>
      </c>
      <c r="G487" s="3" t="s">
        <v>36</v>
      </c>
      <c r="H487" s="7" t="s">
        <v>2164</v>
      </c>
      <c r="I487" s="4" t="s">
        <v>78</v>
      </c>
      <c r="J487" s="4">
        <v>3530</v>
      </c>
      <c r="K487" s="4">
        <v>0</v>
      </c>
      <c r="L487" s="5">
        <v>41834</v>
      </c>
      <c r="M487" s="4" t="s">
        <v>47</v>
      </c>
      <c r="N487" s="3" t="s">
        <v>264</v>
      </c>
      <c r="O487" s="7" t="s">
        <v>2168</v>
      </c>
      <c r="S487" s="9" t="str">
        <f t="shared" si="109"/>
        <v>男</v>
      </c>
    </row>
    <row r="488" spans="1:19">
      <c r="A488" s="13"/>
      <c r="B488" s="14" t="s">
        <v>23</v>
      </c>
      <c r="C488" s="3" t="s">
        <v>1520</v>
      </c>
      <c r="D488" s="3" t="s">
        <v>2169</v>
      </c>
      <c r="E488" s="3" t="s">
        <v>2170</v>
      </c>
      <c r="F488" s="3">
        <v>1</v>
      </c>
      <c r="G488" s="3" t="s">
        <v>36</v>
      </c>
      <c r="H488" s="7" t="s">
        <v>2171</v>
      </c>
      <c r="I488" s="4" t="s">
        <v>209</v>
      </c>
      <c r="J488" s="4">
        <v>1790</v>
      </c>
      <c r="K488" s="4">
        <v>1790</v>
      </c>
      <c r="L488" s="5">
        <v>41834</v>
      </c>
      <c r="M488" s="4" t="s">
        <v>47</v>
      </c>
      <c r="N488" s="3" t="s">
        <v>344</v>
      </c>
      <c r="O488" s="7" t="s">
        <v>2172</v>
      </c>
      <c r="S488" s="9" t="str">
        <f t="shared" si="109"/>
        <v>女</v>
      </c>
    </row>
    <row r="489" spans="1:19">
      <c r="A489" s="13"/>
      <c r="B489" s="14" t="s">
        <v>23</v>
      </c>
      <c r="C489" s="3" t="s">
        <v>1520</v>
      </c>
      <c r="D489" s="3" t="s">
        <v>2169</v>
      </c>
      <c r="E489" s="3" t="s">
        <v>2173</v>
      </c>
      <c r="F489" s="3">
        <v>1</v>
      </c>
      <c r="G489" s="3" t="s">
        <v>58</v>
      </c>
      <c r="H489" s="7" t="s">
        <v>2171</v>
      </c>
      <c r="I489" s="4" t="s">
        <v>209</v>
      </c>
      <c r="J489" s="4">
        <v>900</v>
      </c>
      <c r="K489" s="4">
        <v>900</v>
      </c>
      <c r="L489" s="5">
        <v>41834</v>
      </c>
      <c r="M489" s="4" t="s">
        <v>47</v>
      </c>
      <c r="N489" s="3" t="s">
        <v>344</v>
      </c>
      <c r="O489" s="7" t="s">
        <v>2174</v>
      </c>
      <c r="S489" s="9" t="str">
        <f t="shared" si="109"/>
        <v>女</v>
      </c>
    </row>
    <row r="490" spans="1:19">
      <c r="A490" s="13"/>
      <c r="B490" s="14" t="s">
        <v>23</v>
      </c>
      <c r="C490" s="3" t="s">
        <v>1731</v>
      </c>
      <c r="D490" s="3" t="s">
        <v>2175</v>
      </c>
      <c r="E490" s="3" t="s">
        <v>2176</v>
      </c>
      <c r="F490" s="3">
        <v>1</v>
      </c>
      <c r="G490" s="3" t="s">
        <v>110</v>
      </c>
      <c r="H490" s="7" t="s">
        <v>2177</v>
      </c>
      <c r="I490" s="4" t="s">
        <v>209</v>
      </c>
      <c r="J490" s="4">
        <v>1790</v>
      </c>
      <c r="K490" s="4">
        <v>1790</v>
      </c>
      <c r="L490" s="5">
        <v>41834</v>
      </c>
      <c r="M490" s="4" t="s">
        <v>47</v>
      </c>
      <c r="N490" s="3" t="s">
        <v>2178</v>
      </c>
      <c r="O490" s="7" t="s">
        <v>2179</v>
      </c>
      <c r="S490" s="9" t="str">
        <f t="shared" si="109"/>
        <v>男</v>
      </c>
    </row>
    <row r="491" spans="1:19">
      <c r="A491" s="13"/>
      <c r="B491" s="14" t="s">
        <v>23</v>
      </c>
      <c r="C491" s="3" t="s">
        <v>1731</v>
      </c>
      <c r="D491" s="3" t="s">
        <v>2175</v>
      </c>
      <c r="E491" s="3" t="s">
        <v>2180</v>
      </c>
      <c r="F491" s="3">
        <v>1</v>
      </c>
      <c r="G491" s="3" t="s">
        <v>36</v>
      </c>
      <c r="H491" s="7" t="s">
        <v>2177</v>
      </c>
      <c r="I491" s="4" t="s">
        <v>209</v>
      </c>
      <c r="J491" s="4">
        <v>1790</v>
      </c>
      <c r="K491" s="4">
        <v>1790</v>
      </c>
      <c r="L491" s="5">
        <v>41834</v>
      </c>
      <c r="M491" s="4" t="s">
        <v>47</v>
      </c>
      <c r="N491" s="3" t="s">
        <v>2178</v>
      </c>
      <c r="O491" s="7" t="s">
        <v>2181</v>
      </c>
      <c r="S491" s="9" t="str">
        <f t="shared" si="109"/>
        <v>女</v>
      </c>
    </row>
    <row r="492" spans="1:19">
      <c r="A492" s="13"/>
      <c r="B492" s="14" t="s">
        <v>23</v>
      </c>
      <c r="C492" s="3" t="s">
        <v>1437</v>
      </c>
      <c r="D492" s="3" t="s">
        <v>2182</v>
      </c>
      <c r="E492" s="3" t="s">
        <v>2183</v>
      </c>
      <c r="F492" s="3">
        <v>1</v>
      </c>
      <c r="G492" s="3" t="s">
        <v>110</v>
      </c>
      <c r="H492" s="7" t="s">
        <v>2184</v>
      </c>
      <c r="I492" s="4" t="s">
        <v>38</v>
      </c>
      <c r="J492" s="4">
        <v>1790</v>
      </c>
      <c r="K492" s="4">
        <v>1790</v>
      </c>
      <c r="L492" s="5">
        <v>41834</v>
      </c>
      <c r="M492" s="4" t="s">
        <v>47</v>
      </c>
      <c r="N492" s="3" t="s">
        <v>610</v>
      </c>
      <c r="O492" s="7" t="s">
        <v>2185</v>
      </c>
      <c r="S492" s="9" t="str">
        <f t="shared" ref="S492:S515" si="110">IF(O492&lt;&gt;"",IF(OR(LEN(O492)=15,LEN(O492)=18),IF(LEN(O492)=15,IF(MOD(VALUE(RIGHT(O492,3)),2)=0,"女","男"),IF(LEN(O492)=18,IF(MOD(VALUE(MID(O492,15,3)),2)=0,"女","男"))),"??"),"")</f>
        <v>男</v>
      </c>
    </row>
    <row r="493" spans="1:19">
      <c r="A493" s="13"/>
      <c r="B493" s="14" t="s">
        <v>23</v>
      </c>
      <c r="C493" s="3" t="s">
        <v>1437</v>
      </c>
      <c r="D493" s="3" t="s">
        <v>2182</v>
      </c>
      <c r="E493" s="3" t="s">
        <v>2186</v>
      </c>
      <c r="F493" s="3">
        <v>1</v>
      </c>
      <c r="G493" s="3" t="s">
        <v>110</v>
      </c>
      <c r="H493" s="7" t="s">
        <v>2184</v>
      </c>
      <c r="I493" s="4" t="s">
        <v>38</v>
      </c>
      <c r="J493" s="4">
        <v>1790</v>
      </c>
      <c r="K493" s="4">
        <v>1790</v>
      </c>
      <c r="L493" s="5">
        <v>41834</v>
      </c>
      <c r="M493" s="4" t="s">
        <v>47</v>
      </c>
      <c r="N493" s="3" t="s">
        <v>610</v>
      </c>
      <c r="O493" s="7" t="s">
        <v>2187</v>
      </c>
      <c r="S493" s="9" t="str">
        <f t="shared" si="110"/>
        <v>男</v>
      </c>
    </row>
    <row r="494" spans="1:19">
      <c r="A494" s="13"/>
      <c r="B494" s="14" t="s">
        <v>23</v>
      </c>
      <c r="C494" s="3" t="s">
        <v>1945</v>
      </c>
      <c r="D494" s="3" t="s">
        <v>1010</v>
      </c>
      <c r="E494" s="3" t="s">
        <v>1011</v>
      </c>
      <c r="F494" s="3">
        <v>1</v>
      </c>
      <c r="G494" s="3" t="s">
        <v>36</v>
      </c>
      <c r="H494" s="7" t="s">
        <v>1012</v>
      </c>
      <c r="I494" s="4" t="s">
        <v>38</v>
      </c>
      <c r="J494" s="4">
        <v>1790</v>
      </c>
      <c r="K494" s="4">
        <v>1790</v>
      </c>
      <c r="L494" s="5">
        <v>41834</v>
      </c>
      <c r="O494" s="7" t="s">
        <v>1013</v>
      </c>
      <c r="S494" s="9" t="str">
        <f t="shared" si="110"/>
        <v>女</v>
      </c>
    </row>
    <row r="495" spans="1:19">
      <c r="A495" s="13"/>
      <c r="B495" s="14" t="s">
        <v>23</v>
      </c>
      <c r="C495" s="3" t="s">
        <v>1699</v>
      </c>
      <c r="D495" s="3" t="s">
        <v>942</v>
      </c>
      <c r="E495" s="3" t="s">
        <v>942</v>
      </c>
      <c r="F495" s="3">
        <v>1</v>
      </c>
      <c r="G495" s="3">
        <v>2</v>
      </c>
      <c r="H495" s="7" t="s">
        <v>943</v>
      </c>
      <c r="I495" s="4" t="s">
        <v>39</v>
      </c>
      <c r="J495" s="4">
        <v>3580</v>
      </c>
      <c r="K495" s="4">
        <v>0</v>
      </c>
      <c r="L495" s="5">
        <v>41833</v>
      </c>
      <c r="M495" s="4" t="s">
        <v>39</v>
      </c>
      <c r="N495" s="3" t="s">
        <v>64</v>
      </c>
      <c r="O495" s="7" t="s">
        <v>944</v>
      </c>
      <c r="S495" s="9" t="str">
        <f t="shared" si="110"/>
        <v>女</v>
      </c>
    </row>
    <row r="496" spans="1:19">
      <c r="A496" s="13"/>
      <c r="B496" s="14" t="s">
        <v>23</v>
      </c>
      <c r="C496" s="3" t="s">
        <v>1699</v>
      </c>
      <c r="D496" s="3" t="s">
        <v>942</v>
      </c>
      <c r="E496" s="3" t="s">
        <v>2188</v>
      </c>
      <c r="F496" s="3">
        <v>1</v>
      </c>
      <c r="G496" s="3">
        <v>0</v>
      </c>
      <c r="H496" s="7" t="s">
        <v>943</v>
      </c>
      <c r="I496" s="4" t="s">
        <v>39</v>
      </c>
      <c r="J496" s="4">
        <v>3580</v>
      </c>
      <c r="K496" s="4">
        <v>0</v>
      </c>
      <c r="L496" s="5">
        <v>41833</v>
      </c>
      <c r="M496" s="4" t="s">
        <v>39</v>
      </c>
      <c r="N496" s="3" t="s">
        <v>64</v>
      </c>
      <c r="O496" s="7" t="s">
        <v>945</v>
      </c>
      <c r="S496" s="9" t="str">
        <f t="shared" si="110"/>
        <v>男</v>
      </c>
    </row>
    <row r="497" spans="1:19">
      <c r="A497" s="13"/>
      <c r="B497" s="14" t="s">
        <v>23</v>
      </c>
      <c r="C497" s="3" t="s">
        <v>1699</v>
      </c>
      <c r="D497" s="3" t="s">
        <v>942</v>
      </c>
      <c r="E497" s="3" t="s">
        <v>946</v>
      </c>
      <c r="F497" s="3">
        <v>1</v>
      </c>
      <c r="G497" s="3">
        <v>0</v>
      </c>
      <c r="H497" s="7" t="s">
        <v>943</v>
      </c>
      <c r="I497" s="4" t="s">
        <v>39</v>
      </c>
      <c r="J497" s="4">
        <v>3580</v>
      </c>
      <c r="K497" s="4">
        <v>0</v>
      </c>
      <c r="L497" s="5">
        <v>41833</v>
      </c>
      <c r="M497" s="4" t="s">
        <v>39</v>
      </c>
      <c r="N497" s="3" t="s">
        <v>64</v>
      </c>
      <c r="O497" s="7" t="s">
        <v>947</v>
      </c>
      <c r="S497" s="9" t="str">
        <f t="shared" si="110"/>
        <v>男</v>
      </c>
    </row>
    <row r="498" spans="1:19">
      <c r="A498" s="13"/>
      <c r="B498" s="14" t="s">
        <v>23</v>
      </c>
      <c r="C498" s="3" t="s">
        <v>1699</v>
      </c>
      <c r="D498" s="3" t="s">
        <v>942</v>
      </c>
      <c r="E498" s="3" t="s">
        <v>2189</v>
      </c>
      <c r="F498" s="3">
        <v>1</v>
      </c>
      <c r="G498" s="3">
        <v>0</v>
      </c>
      <c r="H498" s="7" t="s">
        <v>943</v>
      </c>
      <c r="I498" s="4" t="s">
        <v>39</v>
      </c>
      <c r="J498" s="4">
        <v>3580</v>
      </c>
      <c r="K498" s="4">
        <v>0</v>
      </c>
      <c r="L498" s="5">
        <v>41833</v>
      </c>
      <c r="M498" s="4" t="s">
        <v>39</v>
      </c>
      <c r="N498" s="3" t="s">
        <v>64</v>
      </c>
      <c r="O498" s="7" t="s">
        <v>948</v>
      </c>
      <c r="S498" s="9" t="str">
        <f t="shared" si="110"/>
        <v>女</v>
      </c>
    </row>
    <row r="499" spans="1:19">
      <c r="A499" s="13"/>
      <c r="B499" s="14" t="s">
        <v>23</v>
      </c>
      <c r="C499" s="3" t="s">
        <v>1437</v>
      </c>
      <c r="D499" s="3" t="s">
        <v>2190</v>
      </c>
      <c r="E499" s="3" t="s">
        <v>2190</v>
      </c>
      <c r="F499" s="3">
        <v>1</v>
      </c>
      <c r="G499" s="3" t="s">
        <v>36</v>
      </c>
      <c r="H499" s="7" t="s">
        <v>2191</v>
      </c>
      <c r="I499" s="4" t="s">
        <v>39</v>
      </c>
      <c r="J499" s="4">
        <v>4560</v>
      </c>
      <c r="K499" s="4">
        <v>0</v>
      </c>
      <c r="L499" s="5">
        <v>41834</v>
      </c>
      <c r="M499" s="4" t="s">
        <v>39</v>
      </c>
      <c r="O499" s="7" t="s">
        <v>2192</v>
      </c>
      <c r="P499" s="3" t="s">
        <v>2193</v>
      </c>
      <c r="S499" s="9" t="str">
        <f t="shared" si="110"/>
        <v>女</v>
      </c>
    </row>
    <row r="500" spans="1:19">
      <c r="A500" s="13"/>
      <c r="B500" s="14" t="s">
        <v>23</v>
      </c>
      <c r="C500" s="3" t="s">
        <v>1699</v>
      </c>
      <c r="D500" s="3" t="s">
        <v>2194</v>
      </c>
      <c r="E500" s="3" t="s">
        <v>2194</v>
      </c>
      <c r="F500" s="3">
        <v>1</v>
      </c>
      <c r="G500" s="3" t="s">
        <v>36</v>
      </c>
      <c r="H500" s="7" t="s">
        <v>949</v>
      </c>
      <c r="I500" s="4" t="s">
        <v>39</v>
      </c>
      <c r="J500" s="4">
        <v>3580</v>
      </c>
      <c r="K500" s="4">
        <v>0</v>
      </c>
      <c r="L500" s="5">
        <v>41834</v>
      </c>
      <c r="M500" s="4" t="s">
        <v>39</v>
      </c>
      <c r="N500" s="3" t="s">
        <v>28</v>
      </c>
      <c r="O500" s="7" t="s">
        <v>950</v>
      </c>
      <c r="S500" s="9" t="str">
        <f t="shared" si="110"/>
        <v>女</v>
      </c>
    </row>
    <row r="501" spans="1:19">
      <c r="A501" s="13"/>
      <c r="B501" s="14" t="s">
        <v>23</v>
      </c>
      <c r="C501" s="3" t="s">
        <v>1699</v>
      </c>
      <c r="D501" s="3" t="s">
        <v>2194</v>
      </c>
      <c r="E501" s="3" t="s">
        <v>2195</v>
      </c>
      <c r="F501" s="3">
        <v>1</v>
      </c>
      <c r="G501" s="3" t="s">
        <v>36</v>
      </c>
      <c r="H501" s="7" t="s">
        <v>949</v>
      </c>
      <c r="I501" s="4" t="s">
        <v>39</v>
      </c>
      <c r="J501" s="4">
        <v>3580</v>
      </c>
      <c r="K501" s="4">
        <v>0</v>
      </c>
      <c r="L501" s="5">
        <v>41834</v>
      </c>
      <c r="M501" s="4" t="s">
        <v>39</v>
      </c>
      <c r="N501" s="3" t="s">
        <v>28</v>
      </c>
      <c r="O501" s="7" t="s">
        <v>951</v>
      </c>
      <c r="S501" s="9" t="str">
        <f t="shared" si="110"/>
        <v>女</v>
      </c>
    </row>
    <row r="502" spans="1:19">
      <c r="B502" s="4" t="s">
        <v>142</v>
      </c>
      <c r="C502" s="3" t="s">
        <v>2196</v>
      </c>
      <c r="D502" s="3" t="s">
        <v>2197</v>
      </c>
      <c r="E502" s="3" t="s">
        <v>2198</v>
      </c>
      <c r="F502" s="3">
        <v>1</v>
      </c>
      <c r="G502" s="3" t="s">
        <v>36</v>
      </c>
      <c r="H502" s="7" t="s">
        <v>2199</v>
      </c>
      <c r="I502" s="4" t="s">
        <v>38</v>
      </c>
      <c r="J502" s="4">
        <v>1240</v>
      </c>
      <c r="K502" s="4">
        <v>1240</v>
      </c>
      <c r="L502" s="5">
        <v>41422</v>
      </c>
      <c r="M502" s="4" t="s">
        <v>242</v>
      </c>
      <c r="N502" s="3" t="s">
        <v>64</v>
      </c>
      <c r="O502" s="7" t="s">
        <v>2200</v>
      </c>
      <c r="S502" s="9" t="str">
        <f t="shared" si="110"/>
        <v>女</v>
      </c>
    </row>
    <row r="503" spans="1:19">
      <c r="B503" s="4" t="s">
        <v>142</v>
      </c>
      <c r="C503" s="3" t="s">
        <v>2196</v>
      </c>
      <c r="D503" s="3" t="s">
        <v>2197</v>
      </c>
      <c r="E503" s="3" t="s">
        <v>2201</v>
      </c>
      <c r="F503" s="3">
        <v>1</v>
      </c>
      <c r="G503" s="3" t="s">
        <v>36</v>
      </c>
      <c r="H503" s="7" t="s">
        <v>2199</v>
      </c>
      <c r="I503" s="4" t="s">
        <v>38</v>
      </c>
      <c r="J503" s="4">
        <v>1240</v>
      </c>
      <c r="K503" s="4">
        <v>1240</v>
      </c>
      <c r="L503" s="5">
        <v>41422</v>
      </c>
      <c r="M503" s="4" t="s">
        <v>242</v>
      </c>
      <c r="N503" s="3" t="s">
        <v>64</v>
      </c>
      <c r="O503" s="7" t="s">
        <v>2202</v>
      </c>
      <c r="S503" s="9" t="str">
        <f t="shared" si="110"/>
        <v>女</v>
      </c>
    </row>
    <row r="504" spans="1:19">
      <c r="B504" s="4" t="s">
        <v>142</v>
      </c>
      <c r="C504" s="3" t="s">
        <v>2196</v>
      </c>
      <c r="D504" s="3" t="s">
        <v>2197</v>
      </c>
      <c r="E504" s="3" t="s">
        <v>2203</v>
      </c>
      <c r="F504" s="3">
        <v>1</v>
      </c>
      <c r="G504" s="3" t="s">
        <v>36</v>
      </c>
      <c r="H504" s="7" t="s">
        <v>2199</v>
      </c>
      <c r="I504" s="4" t="s">
        <v>38</v>
      </c>
      <c r="J504" s="4">
        <v>1240</v>
      </c>
      <c r="K504" s="4">
        <v>1240</v>
      </c>
      <c r="L504" s="5">
        <v>41422</v>
      </c>
      <c r="M504" s="4" t="s">
        <v>242</v>
      </c>
      <c r="N504" s="3" t="s">
        <v>64</v>
      </c>
      <c r="O504" s="7" t="s">
        <v>2204</v>
      </c>
      <c r="S504" s="9" t="str">
        <f t="shared" si="110"/>
        <v>女</v>
      </c>
    </row>
    <row r="505" spans="1:19">
      <c r="B505" s="4" t="s">
        <v>142</v>
      </c>
      <c r="C505" s="3" t="s">
        <v>2205</v>
      </c>
      <c r="D505" s="3" t="s">
        <v>2206</v>
      </c>
      <c r="E505" s="3" t="s">
        <v>2207</v>
      </c>
      <c r="F505" s="3">
        <v>1</v>
      </c>
      <c r="G505" s="3" t="s">
        <v>36</v>
      </c>
      <c r="H505" s="7" t="s">
        <v>2208</v>
      </c>
      <c r="I505" s="4" t="s">
        <v>38</v>
      </c>
      <c r="J505" s="4">
        <v>2480</v>
      </c>
      <c r="K505" s="4">
        <v>0</v>
      </c>
      <c r="L505" s="5">
        <v>41424</v>
      </c>
      <c r="M505" s="4" t="s">
        <v>242</v>
      </c>
      <c r="N505" s="3" t="s">
        <v>121</v>
      </c>
      <c r="O505" s="7" t="s">
        <v>2209</v>
      </c>
      <c r="S505" s="9" t="str">
        <f t="shared" si="110"/>
        <v>女</v>
      </c>
    </row>
    <row r="506" spans="1:19">
      <c r="B506" s="4" t="s">
        <v>142</v>
      </c>
      <c r="C506" s="3" t="s">
        <v>2205</v>
      </c>
      <c r="D506" s="3" t="s">
        <v>2206</v>
      </c>
      <c r="E506" s="3" t="s">
        <v>2210</v>
      </c>
      <c r="F506" s="3">
        <v>1</v>
      </c>
      <c r="G506" s="3" t="s">
        <v>36</v>
      </c>
      <c r="H506" s="7" t="s">
        <v>2208</v>
      </c>
      <c r="I506" s="4" t="s">
        <v>38</v>
      </c>
      <c r="J506" s="4">
        <v>2480</v>
      </c>
      <c r="K506" s="4">
        <v>0</v>
      </c>
      <c r="L506" s="5">
        <v>41424</v>
      </c>
      <c r="M506" s="4" t="s">
        <v>242</v>
      </c>
      <c r="N506" s="3" t="s">
        <v>121</v>
      </c>
      <c r="O506" s="7" t="s">
        <v>2211</v>
      </c>
      <c r="S506" s="9" t="str">
        <f t="shared" si="110"/>
        <v>女</v>
      </c>
    </row>
    <row r="507" spans="1:19">
      <c r="B507" s="4" t="s">
        <v>142</v>
      </c>
      <c r="C507" s="3" t="s">
        <v>2212</v>
      </c>
      <c r="D507" s="3" t="s">
        <v>2213</v>
      </c>
      <c r="E507" s="3" t="s">
        <v>2214</v>
      </c>
      <c r="F507" s="3">
        <v>1</v>
      </c>
      <c r="G507" s="3" t="s">
        <v>36</v>
      </c>
      <c r="H507" s="7" t="s">
        <v>2215</v>
      </c>
      <c r="I507" s="4" t="s">
        <v>78</v>
      </c>
      <c r="J507" s="4">
        <v>1240</v>
      </c>
      <c r="K507" s="4">
        <v>1240</v>
      </c>
      <c r="L507" s="5">
        <v>41435</v>
      </c>
      <c r="M507" s="4" t="s">
        <v>242</v>
      </c>
      <c r="N507" s="3" t="s">
        <v>375</v>
      </c>
      <c r="O507" s="7" t="s">
        <v>2216</v>
      </c>
      <c r="S507" s="9" t="str">
        <f t="shared" si="110"/>
        <v>女</v>
      </c>
    </row>
    <row r="508" spans="1:19">
      <c r="B508" s="4" t="s">
        <v>142</v>
      </c>
      <c r="C508" s="3" t="s">
        <v>2212</v>
      </c>
      <c r="D508" s="3" t="s">
        <v>2213</v>
      </c>
      <c r="E508" s="3" t="s">
        <v>2217</v>
      </c>
      <c r="F508" s="3">
        <v>1</v>
      </c>
      <c r="G508" s="3" t="s">
        <v>36</v>
      </c>
      <c r="H508" s="7" t="s">
        <v>2218</v>
      </c>
      <c r="I508" s="4" t="s">
        <v>78</v>
      </c>
      <c r="J508" s="4">
        <v>1240</v>
      </c>
      <c r="K508" s="4">
        <v>1240</v>
      </c>
      <c r="L508" s="5">
        <v>41436</v>
      </c>
      <c r="M508" s="4" t="s">
        <v>63</v>
      </c>
      <c r="N508" s="3" t="s">
        <v>375</v>
      </c>
      <c r="O508" s="7" t="s">
        <v>2219</v>
      </c>
      <c r="S508" s="9" t="str">
        <f t="shared" si="110"/>
        <v>女</v>
      </c>
    </row>
    <row r="509" spans="1:19">
      <c r="B509" s="4" t="s">
        <v>142</v>
      </c>
      <c r="C509" s="3" t="s">
        <v>2212</v>
      </c>
      <c r="D509" s="3" t="s">
        <v>2213</v>
      </c>
      <c r="E509" s="3" t="s">
        <v>2220</v>
      </c>
      <c r="F509" s="3">
        <v>1</v>
      </c>
      <c r="G509" s="3" t="s">
        <v>58</v>
      </c>
      <c r="H509" s="7" t="s">
        <v>2218</v>
      </c>
      <c r="I509" s="4" t="s">
        <v>78</v>
      </c>
      <c r="J509" s="4">
        <v>840</v>
      </c>
      <c r="K509" s="4">
        <v>840</v>
      </c>
      <c r="L509" s="5">
        <v>41436</v>
      </c>
      <c r="M509" s="4" t="s">
        <v>63</v>
      </c>
      <c r="N509" s="3" t="s">
        <v>375</v>
      </c>
      <c r="O509" s="7" t="s">
        <v>2221</v>
      </c>
      <c r="S509" s="9" t="str">
        <f t="shared" si="110"/>
        <v>女</v>
      </c>
    </row>
    <row r="510" spans="1:19">
      <c r="B510" s="4" t="s">
        <v>142</v>
      </c>
      <c r="C510" s="3" t="s">
        <v>2222</v>
      </c>
      <c r="D510" s="3" t="s">
        <v>2223</v>
      </c>
      <c r="E510" s="3" t="s">
        <v>2224</v>
      </c>
      <c r="F510" s="3">
        <v>1</v>
      </c>
      <c r="G510" s="3" t="s">
        <v>36</v>
      </c>
      <c r="H510" s="7" t="s">
        <v>2225</v>
      </c>
      <c r="I510" s="4" t="s">
        <v>38</v>
      </c>
      <c r="J510" s="4">
        <v>2680</v>
      </c>
      <c r="K510" s="4">
        <v>0</v>
      </c>
      <c r="L510" s="5">
        <v>41438</v>
      </c>
      <c r="M510" s="4" t="s">
        <v>242</v>
      </c>
      <c r="N510" s="3" t="s">
        <v>121</v>
      </c>
      <c r="O510" s="7" t="s">
        <v>2226</v>
      </c>
      <c r="P510" s="3" t="s">
        <v>2227</v>
      </c>
      <c r="S510" s="9" t="str">
        <f t="shared" si="110"/>
        <v>女</v>
      </c>
    </row>
    <row r="511" spans="1:19">
      <c r="B511" s="4" t="s">
        <v>142</v>
      </c>
      <c r="C511" s="3" t="s">
        <v>2222</v>
      </c>
      <c r="D511" s="3" t="s">
        <v>2223</v>
      </c>
      <c r="E511" s="3" t="s">
        <v>2228</v>
      </c>
      <c r="F511" s="3">
        <v>1</v>
      </c>
      <c r="G511" s="3" t="s">
        <v>110</v>
      </c>
      <c r="H511" s="7" t="s">
        <v>2225</v>
      </c>
      <c r="I511" s="4" t="s">
        <v>38</v>
      </c>
      <c r="J511" s="4">
        <v>1340</v>
      </c>
      <c r="K511" s="4">
        <v>1340</v>
      </c>
      <c r="L511" s="5">
        <v>41444</v>
      </c>
      <c r="M511" s="4" t="s">
        <v>242</v>
      </c>
      <c r="N511" s="3" t="s">
        <v>121</v>
      </c>
      <c r="O511" s="7" t="s">
        <v>2229</v>
      </c>
      <c r="S511" s="9" t="str">
        <f t="shared" si="110"/>
        <v>男</v>
      </c>
    </row>
    <row r="512" spans="1:19">
      <c r="B512" s="4" t="s">
        <v>142</v>
      </c>
      <c r="C512" s="3" t="s">
        <v>2222</v>
      </c>
      <c r="D512" s="3" t="s">
        <v>2223</v>
      </c>
      <c r="E512" s="3" t="s">
        <v>2230</v>
      </c>
      <c r="F512" s="3">
        <v>1</v>
      </c>
      <c r="G512" s="3" t="s">
        <v>110</v>
      </c>
      <c r="H512" s="7" t="s">
        <v>2225</v>
      </c>
      <c r="I512" s="4" t="s">
        <v>38</v>
      </c>
      <c r="J512" s="4">
        <v>1340</v>
      </c>
      <c r="K512" s="4">
        <v>1340</v>
      </c>
      <c r="L512" s="5">
        <v>41444</v>
      </c>
      <c r="M512" s="4" t="s">
        <v>242</v>
      </c>
      <c r="N512" s="3" t="s">
        <v>121</v>
      </c>
      <c r="O512" s="7" t="s">
        <v>2231</v>
      </c>
      <c r="S512" s="9" t="str">
        <f t="shared" si="110"/>
        <v>男</v>
      </c>
    </row>
    <row r="513" spans="2:19">
      <c r="B513" s="4" t="s">
        <v>142</v>
      </c>
      <c r="C513" s="3" t="s">
        <v>2222</v>
      </c>
      <c r="D513" s="3" t="s">
        <v>2223</v>
      </c>
      <c r="E513" s="3" t="s">
        <v>2232</v>
      </c>
      <c r="F513" s="3">
        <v>1</v>
      </c>
      <c r="G513" s="3" t="s">
        <v>110</v>
      </c>
      <c r="H513" s="7" t="s">
        <v>2225</v>
      </c>
      <c r="I513" s="4" t="s">
        <v>38</v>
      </c>
      <c r="J513" s="4">
        <v>1340</v>
      </c>
      <c r="K513" s="4">
        <v>1340</v>
      </c>
      <c r="L513" s="5">
        <v>41444</v>
      </c>
      <c r="M513" s="4" t="s">
        <v>242</v>
      </c>
      <c r="N513" s="3" t="s">
        <v>121</v>
      </c>
      <c r="O513" s="7" t="s">
        <v>2233</v>
      </c>
      <c r="S513" s="9" t="str">
        <f t="shared" si="110"/>
        <v>男</v>
      </c>
    </row>
    <row r="514" spans="2:19">
      <c r="B514" s="4" t="s">
        <v>142</v>
      </c>
      <c r="C514" s="3" t="s">
        <v>2222</v>
      </c>
      <c r="D514" s="3" t="s">
        <v>2223</v>
      </c>
      <c r="E514" s="3" t="s">
        <v>2234</v>
      </c>
      <c r="F514" s="3">
        <v>1</v>
      </c>
      <c r="G514" s="3" t="s">
        <v>110</v>
      </c>
      <c r="H514" s="7" t="s">
        <v>2225</v>
      </c>
      <c r="I514" s="4" t="s">
        <v>38</v>
      </c>
      <c r="J514" s="4">
        <v>1340</v>
      </c>
      <c r="K514" s="4">
        <v>1340</v>
      </c>
      <c r="L514" s="5">
        <v>41444</v>
      </c>
      <c r="M514" s="4" t="s">
        <v>242</v>
      </c>
      <c r="N514" s="3" t="s">
        <v>121</v>
      </c>
      <c r="O514" s="7" t="s">
        <v>2235</v>
      </c>
      <c r="S514" s="9" t="str">
        <f t="shared" si="110"/>
        <v>男</v>
      </c>
    </row>
    <row r="515" spans="2:19">
      <c r="B515" s="4" t="s">
        <v>142</v>
      </c>
      <c r="C515" s="3" t="s">
        <v>2222</v>
      </c>
      <c r="D515" s="3" t="s">
        <v>2223</v>
      </c>
      <c r="E515" s="3" t="s">
        <v>2236</v>
      </c>
      <c r="F515" s="3">
        <v>1</v>
      </c>
      <c r="G515" s="3" t="s">
        <v>110</v>
      </c>
      <c r="H515" s="7" t="s">
        <v>2225</v>
      </c>
      <c r="I515" s="4" t="s">
        <v>38</v>
      </c>
      <c r="J515" s="4">
        <v>1340</v>
      </c>
      <c r="K515" s="4">
        <v>1340</v>
      </c>
      <c r="L515" s="5">
        <v>41444</v>
      </c>
      <c r="M515" s="4" t="s">
        <v>242</v>
      </c>
      <c r="N515" s="3" t="s">
        <v>121</v>
      </c>
      <c r="O515" s="7" t="s">
        <v>2237</v>
      </c>
      <c r="S515" s="9" t="str">
        <f t="shared" si="110"/>
        <v>男</v>
      </c>
    </row>
    <row r="516" spans="2:19">
      <c r="B516" s="4" t="s">
        <v>142</v>
      </c>
      <c r="C516" s="3" t="s">
        <v>2222</v>
      </c>
      <c r="D516" s="3" t="s">
        <v>2223</v>
      </c>
      <c r="E516" s="3" t="s">
        <v>2238</v>
      </c>
      <c r="F516" s="3">
        <v>1</v>
      </c>
      <c r="G516" s="3" t="s">
        <v>110</v>
      </c>
      <c r="H516" s="7" t="s">
        <v>2225</v>
      </c>
      <c r="I516" s="4" t="s">
        <v>38</v>
      </c>
      <c r="J516" s="4">
        <v>1340</v>
      </c>
      <c r="K516" s="4">
        <v>1340</v>
      </c>
      <c r="L516" s="5">
        <v>41444</v>
      </c>
      <c r="M516" s="4" t="s">
        <v>47</v>
      </c>
      <c r="N516" s="3" t="s">
        <v>121</v>
      </c>
      <c r="O516" s="7" t="s">
        <v>2239</v>
      </c>
      <c r="S516" s="9" t="str">
        <f t="shared" ref="S516:S523" si="111">IF(O516&lt;&gt;"",IF(OR(LEN(O516)=15,LEN(O516)=18),IF(LEN(O516)=15,IF(MOD(VALUE(RIGHT(O516,3)),2)=0,"女","男"),IF(LEN(O516)=18,IF(MOD(VALUE(MID(O516,15,3)),2)=0,"女","男"))),"??"),"")</f>
        <v>男</v>
      </c>
    </row>
    <row r="517" spans="2:19">
      <c r="B517" s="4" t="s">
        <v>142</v>
      </c>
      <c r="C517" s="3" t="s">
        <v>2205</v>
      </c>
      <c r="D517" s="3" t="s">
        <v>2240</v>
      </c>
      <c r="E517" s="3" t="s">
        <v>2241</v>
      </c>
      <c r="F517" s="3">
        <v>1</v>
      </c>
      <c r="G517" s="3" t="s">
        <v>36</v>
      </c>
      <c r="H517" s="7" t="s">
        <v>2242</v>
      </c>
      <c r="I517" s="4" t="s">
        <v>78</v>
      </c>
      <c r="J517" s="4">
        <v>1240</v>
      </c>
      <c r="K517" s="4">
        <v>1240</v>
      </c>
      <c r="L517" s="5">
        <v>41444</v>
      </c>
      <c r="M517" s="4" t="s">
        <v>63</v>
      </c>
      <c r="N517" s="3" t="s">
        <v>610</v>
      </c>
      <c r="O517" s="7" t="s">
        <v>2243</v>
      </c>
      <c r="S517" s="9" t="str">
        <f t="shared" si="111"/>
        <v>女</v>
      </c>
    </row>
    <row r="518" spans="2:19">
      <c r="B518" s="4" t="s">
        <v>142</v>
      </c>
      <c r="C518" s="3" t="s">
        <v>2205</v>
      </c>
      <c r="D518" s="3" t="s">
        <v>2240</v>
      </c>
      <c r="E518" s="3" t="s">
        <v>2244</v>
      </c>
      <c r="F518" s="3">
        <v>1</v>
      </c>
      <c r="G518" s="3" t="s">
        <v>36</v>
      </c>
      <c r="H518" s="7" t="s">
        <v>2242</v>
      </c>
      <c r="I518" s="4" t="s">
        <v>78</v>
      </c>
      <c r="J518" s="4">
        <v>1240</v>
      </c>
      <c r="K518" s="4">
        <v>1240</v>
      </c>
      <c r="L518" s="5">
        <v>41444</v>
      </c>
      <c r="M518" s="4" t="s">
        <v>63</v>
      </c>
      <c r="N518" s="3" t="s">
        <v>610</v>
      </c>
      <c r="O518" s="7" t="s">
        <v>2245</v>
      </c>
      <c r="S518" s="9" t="str">
        <f t="shared" si="111"/>
        <v>女</v>
      </c>
    </row>
    <row r="519" spans="2:19">
      <c r="B519" s="4" t="s">
        <v>142</v>
      </c>
      <c r="C519" s="3" t="s">
        <v>2212</v>
      </c>
      <c r="D519" s="3" t="s">
        <v>2246</v>
      </c>
      <c r="E519" s="3" t="s">
        <v>2247</v>
      </c>
      <c r="F519" s="3">
        <v>1</v>
      </c>
      <c r="G519" s="3" t="s">
        <v>110</v>
      </c>
      <c r="H519" s="7">
        <v>18925088566</v>
      </c>
      <c r="I519" s="4" t="s">
        <v>221</v>
      </c>
      <c r="J519" s="4">
        <v>2480</v>
      </c>
      <c r="K519" s="4">
        <v>0</v>
      </c>
      <c r="L519" s="5">
        <v>41814</v>
      </c>
      <c r="M519" s="4" t="s">
        <v>27</v>
      </c>
      <c r="N519" s="3" t="s">
        <v>737</v>
      </c>
      <c r="O519" s="7" t="s">
        <v>2248</v>
      </c>
      <c r="S519" s="9" t="str">
        <f t="shared" si="111"/>
        <v>男</v>
      </c>
    </row>
    <row r="520" spans="2:19">
      <c r="B520" s="4" t="s">
        <v>142</v>
      </c>
      <c r="C520" s="3" t="s">
        <v>2249</v>
      </c>
      <c r="D520" s="3" t="s">
        <v>143</v>
      </c>
      <c r="E520" s="3" t="s">
        <v>144</v>
      </c>
      <c r="F520" s="3">
        <v>1</v>
      </c>
      <c r="G520" s="3" t="s">
        <v>36</v>
      </c>
      <c r="H520" s="7" t="s">
        <v>145</v>
      </c>
      <c r="I520" s="4" t="s">
        <v>146</v>
      </c>
      <c r="J520" s="4">
        <v>1340</v>
      </c>
      <c r="K520" s="4">
        <v>1340</v>
      </c>
      <c r="L520" s="5">
        <v>41818</v>
      </c>
      <c r="M520" s="4" t="s">
        <v>47</v>
      </c>
      <c r="N520" s="3" t="s">
        <v>147</v>
      </c>
      <c r="O520" s="7" t="s">
        <v>148</v>
      </c>
      <c r="S520" s="9" t="str">
        <f t="shared" si="111"/>
        <v>女</v>
      </c>
    </row>
    <row r="521" spans="2:19">
      <c r="B521" s="4" t="s">
        <v>142</v>
      </c>
      <c r="C521" s="3" t="s">
        <v>2249</v>
      </c>
      <c r="D521" s="3" t="s">
        <v>143</v>
      </c>
      <c r="E521" s="3" t="s">
        <v>149</v>
      </c>
      <c r="F521" s="3">
        <v>1</v>
      </c>
      <c r="G521" s="3" t="s">
        <v>36</v>
      </c>
      <c r="H521" s="7" t="s">
        <v>145</v>
      </c>
      <c r="I521" s="4" t="s">
        <v>146</v>
      </c>
      <c r="J521" s="4">
        <v>1340</v>
      </c>
      <c r="K521" s="4">
        <v>1340</v>
      </c>
      <c r="L521" s="5">
        <v>41818</v>
      </c>
      <c r="M521" s="4" t="s">
        <v>47</v>
      </c>
      <c r="N521" s="3" t="s">
        <v>147</v>
      </c>
      <c r="O521" s="7" t="s">
        <v>150</v>
      </c>
      <c r="S521" s="9" t="str">
        <f t="shared" si="111"/>
        <v>女</v>
      </c>
    </row>
    <row r="522" spans="2:19">
      <c r="B522" s="4" t="s">
        <v>142</v>
      </c>
      <c r="C522" s="3" t="s">
        <v>2249</v>
      </c>
      <c r="D522" s="3" t="s">
        <v>143</v>
      </c>
      <c r="E522" s="3" t="s">
        <v>151</v>
      </c>
      <c r="F522" s="3">
        <v>1</v>
      </c>
      <c r="G522" s="3" t="s">
        <v>36</v>
      </c>
      <c r="H522" s="7" t="s">
        <v>145</v>
      </c>
      <c r="I522" s="4" t="s">
        <v>146</v>
      </c>
      <c r="J522" s="4">
        <v>1340</v>
      </c>
      <c r="K522" s="4">
        <v>1340</v>
      </c>
      <c r="L522" s="5">
        <v>41818</v>
      </c>
      <c r="M522" s="4" t="s">
        <v>47</v>
      </c>
      <c r="N522" s="3" t="s">
        <v>147</v>
      </c>
      <c r="O522" s="7" t="s">
        <v>152</v>
      </c>
      <c r="S522" s="9" t="str">
        <f t="shared" si="111"/>
        <v>女</v>
      </c>
    </row>
    <row r="523" spans="2:19">
      <c r="B523" s="4" t="s">
        <v>142</v>
      </c>
      <c r="C523" s="3" t="s">
        <v>2249</v>
      </c>
      <c r="D523" s="3" t="s">
        <v>143</v>
      </c>
      <c r="E523" s="3" t="s">
        <v>153</v>
      </c>
      <c r="F523" s="3">
        <v>1</v>
      </c>
      <c r="G523" s="3" t="s">
        <v>36</v>
      </c>
      <c r="H523" s="7" t="s">
        <v>145</v>
      </c>
      <c r="I523" s="4" t="s">
        <v>146</v>
      </c>
      <c r="J523" s="4">
        <v>1340</v>
      </c>
      <c r="K523" s="4">
        <v>1340</v>
      </c>
      <c r="L523" s="5">
        <v>41818</v>
      </c>
      <c r="M523" s="4" t="s">
        <v>47</v>
      </c>
      <c r="N523" s="3" t="s">
        <v>147</v>
      </c>
      <c r="O523" s="7" t="s">
        <v>154</v>
      </c>
      <c r="S523" s="9" t="str">
        <f t="shared" si="111"/>
        <v>女</v>
      </c>
    </row>
    <row r="524" spans="2:19">
      <c r="B524" s="4" t="s">
        <v>142</v>
      </c>
      <c r="C524" s="3" t="s">
        <v>2249</v>
      </c>
      <c r="D524" s="3" t="s">
        <v>143</v>
      </c>
      <c r="E524" s="3" t="s">
        <v>155</v>
      </c>
      <c r="F524" s="3">
        <v>1</v>
      </c>
      <c r="G524" s="3" t="s">
        <v>36</v>
      </c>
      <c r="H524" s="7" t="s">
        <v>145</v>
      </c>
      <c r="I524" s="4" t="s">
        <v>146</v>
      </c>
      <c r="J524" s="4">
        <v>1340</v>
      </c>
      <c r="K524" s="4">
        <v>1340</v>
      </c>
      <c r="L524" s="5">
        <v>41818</v>
      </c>
      <c r="M524" s="4" t="s">
        <v>47</v>
      </c>
      <c r="N524" s="3" t="s">
        <v>147</v>
      </c>
      <c r="O524" s="7" t="s">
        <v>156</v>
      </c>
      <c r="S524" s="9" t="str">
        <f t="shared" ref="S524:S548" si="112">IF(O524&lt;&gt;"",IF(OR(LEN(O524)=15,LEN(O524)=18),IF(LEN(O524)=15,IF(MOD(VALUE(RIGHT(O524,3)),2)=0,"女","男"),IF(LEN(O524)=18,IF(MOD(VALUE(MID(O524,15,3)),2)=0,"女","男"))),"??"),"")</f>
        <v>女</v>
      </c>
    </row>
    <row r="525" spans="2:19">
      <c r="B525" s="4" t="s">
        <v>142</v>
      </c>
      <c r="C525" s="3" t="s">
        <v>2249</v>
      </c>
      <c r="D525" s="3" t="s">
        <v>143</v>
      </c>
      <c r="E525" s="3" t="s">
        <v>157</v>
      </c>
      <c r="F525" s="3">
        <v>1</v>
      </c>
      <c r="G525" s="3" t="s">
        <v>36</v>
      </c>
      <c r="H525" s="7" t="s">
        <v>145</v>
      </c>
      <c r="I525" s="4" t="s">
        <v>146</v>
      </c>
      <c r="J525" s="4">
        <v>1340</v>
      </c>
      <c r="K525" s="4">
        <v>1340</v>
      </c>
      <c r="L525" s="5">
        <v>41818</v>
      </c>
      <c r="M525" s="4" t="s">
        <v>47</v>
      </c>
      <c r="N525" s="3" t="s">
        <v>147</v>
      </c>
      <c r="O525" s="7" t="s">
        <v>158</v>
      </c>
      <c r="S525" s="9" t="str">
        <f t="shared" si="112"/>
        <v>女</v>
      </c>
    </row>
    <row r="526" spans="2:19">
      <c r="B526" s="4" t="s">
        <v>142</v>
      </c>
      <c r="C526" s="3" t="s">
        <v>2249</v>
      </c>
      <c r="D526" s="3" t="s">
        <v>159</v>
      </c>
      <c r="E526" s="3" t="s">
        <v>160</v>
      </c>
      <c r="F526" s="3">
        <v>1</v>
      </c>
      <c r="G526" s="3">
        <v>4</v>
      </c>
      <c r="H526" s="7" t="s">
        <v>161</v>
      </c>
      <c r="I526" s="4" t="s">
        <v>38</v>
      </c>
      <c r="J526" s="4">
        <v>1340</v>
      </c>
      <c r="K526" s="4">
        <v>1340</v>
      </c>
      <c r="L526" s="5">
        <v>41823</v>
      </c>
      <c r="M526" s="4" t="s">
        <v>47</v>
      </c>
      <c r="N526" s="3" t="s">
        <v>80</v>
      </c>
      <c r="O526" s="7" t="s">
        <v>162</v>
      </c>
      <c r="P526" s="3" t="s">
        <v>163</v>
      </c>
      <c r="S526" s="9" t="str">
        <f t="shared" si="112"/>
        <v>女</v>
      </c>
    </row>
    <row r="527" spans="2:19">
      <c r="B527" s="4" t="s">
        <v>142</v>
      </c>
      <c r="C527" s="3" t="s">
        <v>2249</v>
      </c>
      <c r="D527" s="3" t="s">
        <v>159</v>
      </c>
      <c r="E527" s="3" t="s">
        <v>164</v>
      </c>
      <c r="F527" s="3">
        <v>1</v>
      </c>
      <c r="G527" s="3">
        <v>0</v>
      </c>
      <c r="H527" s="7" t="s">
        <v>161</v>
      </c>
      <c r="I527" s="4" t="s">
        <v>38</v>
      </c>
      <c r="J527" s="4">
        <v>1340</v>
      </c>
      <c r="K527" s="4">
        <v>1340</v>
      </c>
      <c r="L527" s="5">
        <v>41823</v>
      </c>
      <c r="M527" s="4" t="s">
        <v>47</v>
      </c>
      <c r="N527" s="3" t="s">
        <v>80</v>
      </c>
      <c r="O527" s="7" t="s">
        <v>165</v>
      </c>
      <c r="S527" s="9" t="str">
        <f t="shared" si="112"/>
        <v>男</v>
      </c>
    </row>
    <row r="528" spans="2:19">
      <c r="B528" s="4" t="s">
        <v>142</v>
      </c>
      <c r="C528" s="3" t="s">
        <v>2249</v>
      </c>
      <c r="D528" s="3" t="s">
        <v>159</v>
      </c>
      <c r="E528" s="3" t="s">
        <v>166</v>
      </c>
      <c r="F528" s="3">
        <v>1</v>
      </c>
      <c r="G528" s="3">
        <v>0</v>
      </c>
      <c r="H528" s="7" t="s">
        <v>161</v>
      </c>
      <c r="I528" s="4" t="s">
        <v>38</v>
      </c>
      <c r="J528" s="4">
        <v>1340</v>
      </c>
      <c r="K528" s="4">
        <v>1340</v>
      </c>
      <c r="L528" s="5">
        <v>41823</v>
      </c>
      <c r="M528" s="4" t="s">
        <v>47</v>
      </c>
      <c r="N528" s="3" t="s">
        <v>80</v>
      </c>
      <c r="O528" s="7" t="s">
        <v>167</v>
      </c>
      <c r="S528" s="9" t="str">
        <f t="shared" si="112"/>
        <v>男</v>
      </c>
    </row>
    <row r="529" spans="2:19">
      <c r="B529" s="4" t="s">
        <v>142</v>
      </c>
      <c r="C529" s="3" t="s">
        <v>2249</v>
      </c>
      <c r="D529" s="3" t="s">
        <v>159</v>
      </c>
      <c r="E529" s="3" t="s">
        <v>168</v>
      </c>
      <c r="F529" s="3">
        <v>1</v>
      </c>
      <c r="G529" s="3" t="s">
        <v>110</v>
      </c>
      <c r="H529" s="7" t="s">
        <v>161</v>
      </c>
      <c r="I529" s="4" t="s">
        <v>38</v>
      </c>
      <c r="J529" s="4">
        <v>1340</v>
      </c>
      <c r="K529" s="4">
        <v>1340</v>
      </c>
      <c r="L529" s="5">
        <v>41823</v>
      </c>
      <c r="M529" s="4" t="s">
        <v>47</v>
      </c>
      <c r="N529" s="3" t="s">
        <v>80</v>
      </c>
      <c r="O529" s="7" t="s">
        <v>169</v>
      </c>
      <c r="S529" s="9" t="str">
        <f t="shared" si="112"/>
        <v>男</v>
      </c>
    </row>
    <row r="530" spans="2:19">
      <c r="B530" s="4" t="s">
        <v>142</v>
      </c>
      <c r="C530" s="3" t="s">
        <v>2249</v>
      </c>
      <c r="D530" s="3" t="s">
        <v>159</v>
      </c>
      <c r="E530" s="3" t="s">
        <v>170</v>
      </c>
      <c r="F530" s="3">
        <v>1</v>
      </c>
      <c r="G530" s="3">
        <v>0</v>
      </c>
      <c r="H530" s="7" t="s">
        <v>171</v>
      </c>
      <c r="I530" s="4" t="s">
        <v>38</v>
      </c>
      <c r="J530" s="4">
        <v>1340</v>
      </c>
      <c r="K530" s="4">
        <v>1340</v>
      </c>
      <c r="L530" s="5">
        <v>41823</v>
      </c>
      <c r="M530" s="4" t="s">
        <v>47</v>
      </c>
      <c r="N530" s="3" t="s">
        <v>80</v>
      </c>
      <c r="O530" s="7" t="s">
        <v>172</v>
      </c>
      <c r="S530" s="9" t="str">
        <f t="shared" si="112"/>
        <v>女</v>
      </c>
    </row>
    <row r="531" spans="2:19">
      <c r="B531" s="4" t="s">
        <v>142</v>
      </c>
      <c r="C531" s="3" t="s">
        <v>2249</v>
      </c>
      <c r="D531" s="3" t="s">
        <v>159</v>
      </c>
      <c r="E531" s="3" t="s">
        <v>173</v>
      </c>
      <c r="F531" s="3">
        <v>1</v>
      </c>
      <c r="G531" s="3">
        <v>0</v>
      </c>
      <c r="H531" s="7" t="s">
        <v>161</v>
      </c>
      <c r="I531" s="4" t="s">
        <v>38</v>
      </c>
      <c r="J531" s="4">
        <v>1340</v>
      </c>
      <c r="K531" s="4">
        <v>1340</v>
      </c>
      <c r="L531" s="5">
        <v>41823</v>
      </c>
      <c r="M531" s="4" t="s">
        <v>47</v>
      </c>
      <c r="N531" s="3" t="s">
        <v>80</v>
      </c>
      <c r="O531" s="7" t="s">
        <v>174</v>
      </c>
      <c r="S531" s="9" t="str">
        <f t="shared" si="112"/>
        <v>女</v>
      </c>
    </row>
    <row r="532" spans="2:19">
      <c r="B532" s="4" t="s">
        <v>142</v>
      </c>
      <c r="C532" s="3" t="s">
        <v>2249</v>
      </c>
      <c r="D532" s="3" t="s">
        <v>159</v>
      </c>
      <c r="E532" s="3" t="s">
        <v>175</v>
      </c>
      <c r="F532" s="3">
        <v>1</v>
      </c>
      <c r="G532" s="3">
        <v>0</v>
      </c>
      <c r="H532" s="7" t="s">
        <v>161</v>
      </c>
      <c r="I532" s="4" t="s">
        <v>38</v>
      </c>
      <c r="J532" s="4">
        <v>1340</v>
      </c>
      <c r="K532" s="4">
        <v>1340</v>
      </c>
      <c r="L532" s="5">
        <v>41823</v>
      </c>
      <c r="M532" s="4" t="s">
        <v>47</v>
      </c>
      <c r="N532" s="3" t="s">
        <v>80</v>
      </c>
      <c r="O532" s="7" t="s">
        <v>176</v>
      </c>
      <c r="S532" s="9" t="str">
        <f t="shared" si="112"/>
        <v>女</v>
      </c>
    </row>
    <row r="533" spans="2:19">
      <c r="B533" s="4" t="s">
        <v>142</v>
      </c>
      <c r="C533" s="3" t="s">
        <v>2249</v>
      </c>
      <c r="D533" s="3" t="s">
        <v>159</v>
      </c>
      <c r="E533" s="3" t="s">
        <v>177</v>
      </c>
      <c r="F533" s="3">
        <v>1</v>
      </c>
      <c r="G533" s="3">
        <v>0</v>
      </c>
      <c r="H533" s="7" t="s">
        <v>161</v>
      </c>
      <c r="I533" s="4" t="s">
        <v>38</v>
      </c>
      <c r="J533" s="4">
        <v>1340</v>
      </c>
      <c r="K533" s="4">
        <v>1340</v>
      </c>
      <c r="L533" s="5">
        <v>41823</v>
      </c>
      <c r="M533" s="4" t="s">
        <v>47</v>
      </c>
      <c r="N533" s="3" t="s">
        <v>80</v>
      </c>
      <c r="O533" s="7" t="s">
        <v>178</v>
      </c>
      <c r="S533" s="9" t="str">
        <f t="shared" si="112"/>
        <v>女</v>
      </c>
    </row>
    <row r="534" spans="2:19">
      <c r="B534" s="4" t="s">
        <v>142</v>
      </c>
      <c r="C534" s="3" t="s">
        <v>2249</v>
      </c>
      <c r="D534" s="3" t="s">
        <v>159</v>
      </c>
      <c r="E534" s="3" t="s">
        <v>179</v>
      </c>
      <c r="F534" s="3">
        <v>1</v>
      </c>
      <c r="G534" s="3">
        <v>0</v>
      </c>
      <c r="H534" s="7" t="s">
        <v>161</v>
      </c>
      <c r="I534" s="4" t="s">
        <v>38</v>
      </c>
      <c r="J534" s="4">
        <v>840</v>
      </c>
      <c r="K534" s="4">
        <v>2740</v>
      </c>
      <c r="L534" s="5">
        <v>41823</v>
      </c>
      <c r="M534" s="4" t="s">
        <v>47</v>
      </c>
      <c r="N534" s="3" t="s">
        <v>80</v>
      </c>
      <c r="O534" s="7" t="s">
        <v>180</v>
      </c>
      <c r="P534" s="3" t="s">
        <v>181</v>
      </c>
      <c r="S534" s="9" t="str">
        <f t="shared" si="112"/>
        <v>女</v>
      </c>
    </row>
    <row r="535" spans="2:19">
      <c r="B535" s="4" t="s">
        <v>142</v>
      </c>
      <c r="C535" s="3" t="s">
        <v>2222</v>
      </c>
      <c r="D535" s="3" t="s">
        <v>2250</v>
      </c>
      <c r="E535" s="3" t="s">
        <v>2250</v>
      </c>
      <c r="F535" s="3">
        <v>1</v>
      </c>
      <c r="G535" s="3" t="s">
        <v>110</v>
      </c>
      <c r="H535" s="7">
        <v>13910990156</v>
      </c>
      <c r="I535" s="4" t="s">
        <v>39</v>
      </c>
      <c r="J535" s="4">
        <v>2680</v>
      </c>
      <c r="K535" s="4">
        <v>0</v>
      </c>
      <c r="L535" s="5">
        <v>41822</v>
      </c>
      <c r="M535" s="4" t="s">
        <v>39</v>
      </c>
      <c r="N535" s="3" t="s">
        <v>121</v>
      </c>
      <c r="O535" s="7" t="s">
        <v>2251</v>
      </c>
      <c r="S535" s="9" t="str">
        <f t="shared" si="112"/>
        <v>男</v>
      </c>
    </row>
    <row r="536" spans="2:19">
      <c r="B536" s="4" t="s">
        <v>142</v>
      </c>
      <c r="C536" s="3" t="s">
        <v>2222</v>
      </c>
      <c r="D536" s="3" t="s">
        <v>2252</v>
      </c>
      <c r="E536" s="3" t="s">
        <v>2252</v>
      </c>
      <c r="F536" s="3">
        <v>1</v>
      </c>
      <c r="G536" s="3" t="s">
        <v>36</v>
      </c>
      <c r="H536" s="7">
        <v>13910990156</v>
      </c>
      <c r="I536" s="4" t="s">
        <v>39</v>
      </c>
      <c r="J536" s="4">
        <v>2680</v>
      </c>
      <c r="K536" s="4">
        <v>0</v>
      </c>
      <c r="L536" s="5">
        <v>41822</v>
      </c>
      <c r="M536" s="4" t="s">
        <v>39</v>
      </c>
      <c r="N536" s="3" t="s">
        <v>121</v>
      </c>
      <c r="O536" s="7" t="s">
        <v>2253</v>
      </c>
      <c r="S536" s="9" t="str">
        <f t="shared" si="112"/>
        <v>女</v>
      </c>
    </row>
    <row r="537" spans="2:19">
      <c r="B537" s="4" t="s">
        <v>142</v>
      </c>
      <c r="C537" s="3" t="s">
        <v>2254</v>
      </c>
      <c r="D537" s="3">
        <v>13906299985</v>
      </c>
      <c r="E537" s="3" t="s">
        <v>2255</v>
      </c>
      <c r="F537" s="3">
        <v>1</v>
      </c>
      <c r="G537" s="3" t="s">
        <v>110</v>
      </c>
      <c r="H537" s="7" t="s">
        <v>2256</v>
      </c>
      <c r="I537" s="4" t="s">
        <v>38</v>
      </c>
      <c r="J537" s="4">
        <v>1340</v>
      </c>
      <c r="K537" s="4">
        <v>1340</v>
      </c>
      <c r="L537" s="5">
        <v>41828</v>
      </c>
      <c r="M537" s="4" t="s">
        <v>47</v>
      </c>
      <c r="N537" s="3" t="s">
        <v>80</v>
      </c>
      <c r="O537" s="7" t="s">
        <v>2257</v>
      </c>
      <c r="P537" s="3" t="s">
        <v>2258</v>
      </c>
      <c r="S537" s="9" t="str">
        <f t="shared" si="112"/>
        <v>男</v>
      </c>
    </row>
    <row r="538" spans="2:19">
      <c r="B538" s="4" t="s">
        <v>142</v>
      </c>
      <c r="C538" s="3" t="s">
        <v>2254</v>
      </c>
      <c r="D538" s="3">
        <v>13906299985</v>
      </c>
      <c r="E538" s="3" t="s">
        <v>2259</v>
      </c>
      <c r="F538" s="3">
        <v>1</v>
      </c>
      <c r="G538" s="3">
        <v>1</v>
      </c>
      <c r="H538" s="7" t="s">
        <v>2256</v>
      </c>
      <c r="I538" s="4" t="s">
        <v>38</v>
      </c>
      <c r="J538" s="4">
        <v>1340</v>
      </c>
      <c r="K538" s="4">
        <v>1340</v>
      </c>
      <c r="L538" s="5">
        <v>41828</v>
      </c>
      <c r="M538" s="4" t="s">
        <v>47</v>
      </c>
      <c r="N538" s="3" t="s">
        <v>80</v>
      </c>
      <c r="O538" s="7" t="s">
        <v>2260</v>
      </c>
      <c r="S538" s="9" t="str">
        <f t="shared" si="112"/>
        <v>女</v>
      </c>
    </row>
    <row r="539" spans="2:19">
      <c r="B539" s="4" t="s">
        <v>142</v>
      </c>
      <c r="C539" s="3" t="s">
        <v>2254</v>
      </c>
      <c r="D539" s="3">
        <v>13906299985</v>
      </c>
      <c r="E539" s="3" t="s">
        <v>2261</v>
      </c>
      <c r="F539" s="3">
        <v>1</v>
      </c>
      <c r="G539" s="3">
        <v>0</v>
      </c>
      <c r="H539" s="7" t="s">
        <v>2256</v>
      </c>
      <c r="I539" s="4" t="s">
        <v>38</v>
      </c>
      <c r="J539" s="4">
        <v>1340</v>
      </c>
      <c r="K539" s="4">
        <v>1340</v>
      </c>
      <c r="L539" s="5">
        <v>41828</v>
      </c>
      <c r="M539" s="4" t="s">
        <v>47</v>
      </c>
      <c r="N539" s="3" t="s">
        <v>80</v>
      </c>
      <c r="O539" s="7" t="s">
        <v>2262</v>
      </c>
      <c r="S539" s="9" t="str">
        <f t="shared" si="112"/>
        <v>女</v>
      </c>
    </row>
    <row r="540" spans="2:19">
      <c r="B540" s="4" t="s">
        <v>142</v>
      </c>
      <c r="C540" s="3" t="s">
        <v>2249</v>
      </c>
      <c r="D540" s="3" t="s">
        <v>182</v>
      </c>
      <c r="E540" s="3" t="s">
        <v>183</v>
      </c>
      <c r="F540" s="3">
        <v>1</v>
      </c>
      <c r="G540" s="3">
        <v>2</v>
      </c>
      <c r="H540" s="7" t="s">
        <v>184</v>
      </c>
      <c r="I540" s="4" t="s">
        <v>78</v>
      </c>
      <c r="J540" s="4">
        <v>1340</v>
      </c>
      <c r="K540" s="4">
        <v>1340</v>
      </c>
      <c r="L540" s="5">
        <v>41827</v>
      </c>
      <c r="M540" s="4" t="s">
        <v>47</v>
      </c>
      <c r="N540" s="3" t="s">
        <v>185</v>
      </c>
      <c r="O540" s="7" t="s">
        <v>186</v>
      </c>
      <c r="S540" s="9" t="str">
        <f t="shared" si="112"/>
        <v>男</v>
      </c>
    </row>
    <row r="541" spans="2:19">
      <c r="B541" s="4" t="s">
        <v>142</v>
      </c>
      <c r="C541" s="3" t="s">
        <v>2249</v>
      </c>
      <c r="D541" s="3" t="s">
        <v>182</v>
      </c>
      <c r="E541" s="3" t="s">
        <v>187</v>
      </c>
      <c r="F541" s="3">
        <v>1</v>
      </c>
      <c r="G541" s="3">
        <v>0</v>
      </c>
      <c r="H541" s="7" t="s">
        <v>184</v>
      </c>
      <c r="I541" s="4" t="s">
        <v>78</v>
      </c>
      <c r="J541" s="4">
        <v>1340</v>
      </c>
      <c r="K541" s="4" t="s">
        <v>2263</v>
      </c>
      <c r="L541" s="5">
        <v>41827</v>
      </c>
      <c r="M541" s="4" t="s">
        <v>47</v>
      </c>
      <c r="N541" s="3" t="s">
        <v>185</v>
      </c>
      <c r="O541" s="7" t="s">
        <v>188</v>
      </c>
      <c r="S541" s="9" t="str">
        <f t="shared" si="112"/>
        <v>女</v>
      </c>
    </row>
    <row r="542" spans="2:19">
      <c r="B542" s="4" t="s">
        <v>142</v>
      </c>
      <c r="C542" s="3" t="s">
        <v>2249</v>
      </c>
      <c r="D542" s="3" t="s">
        <v>182</v>
      </c>
      <c r="E542" s="3" t="s">
        <v>189</v>
      </c>
      <c r="F542" s="3">
        <v>1</v>
      </c>
      <c r="G542" s="3">
        <v>0</v>
      </c>
      <c r="H542" s="7" t="s">
        <v>184</v>
      </c>
      <c r="I542" s="4" t="s">
        <v>78</v>
      </c>
      <c r="J542" s="4">
        <v>1340</v>
      </c>
      <c r="K542" s="4">
        <v>1340</v>
      </c>
      <c r="L542" s="5">
        <v>41827</v>
      </c>
      <c r="M542" s="4" t="s">
        <v>47</v>
      </c>
      <c r="N542" s="3" t="s">
        <v>185</v>
      </c>
      <c r="O542" s="7" t="s">
        <v>190</v>
      </c>
      <c r="S542" s="9" t="str">
        <f t="shared" si="112"/>
        <v>男</v>
      </c>
    </row>
    <row r="543" spans="2:19">
      <c r="B543" s="4" t="s">
        <v>142</v>
      </c>
      <c r="C543" s="3" t="s">
        <v>2249</v>
      </c>
      <c r="D543" s="3" t="s">
        <v>182</v>
      </c>
      <c r="E543" s="3" t="s">
        <v>191</v>
      </c>
      <c r="F543" s="3">
        <v>1</v>
      </c>
      <c r="G543" s="3">
        <v>0</v>
      </c>
      <c r="H543" s="7" t="s">
        <v>184</v>
      </c>
      <c r="I543" s="4" t="s">
        <v>78</v>
      </c>
      <c r="J543" s="4">
        <v>1340</v>
      </c>
      <c r="K543" s="4">
        <v>1340</v>
      </c>
      <c r="L543" s="5">
        <v>41827</v>
      </c>
      <c r="M543" s="4" t="s">
        <v>47</v>
      </c>
      <c r="N543" s="3" t="s">
        <v>185</v>
      </c>
      <c r="O543" s="7" t="s">
        <v>192</v>
      </c>
      <c r="S543" s="9" t="str">
        <f t="shared" si="112"/>
        <v>女</v>
      </c>
    </row>
    <row r="544" spans="2:19">
      <c r="B544" s="4" t="s">
        <v>142</v>
      </c>
      <c r="C544" s="3" t="s">
        <v>2249</v>
      </c>
      <c r="D544" s="3" t="s">
        <v>182</v>
      </c>
      <c r="E544" s="3" t="s">
        <v>193</v>
      </c>
      <c r="F544" s="3">
        <v>1</v>
      </c>
      <c r="G544" s="3" t="s">
        <v>58</v>
      </c>
      <c r="H544" s="7" t="s">
        <v>184</v>
      </c>
      <c r="I544" s="4" t="s">
        <v>78</v>
      </c>
      <c r="J544" s="4">
        <v>840</v>
      </c>
      <c r="K544" s="4">
        <v>840</v>
      </c>
      <c r="L544" s="5">
        <v>41827</v>
      </c>
      <c r="M544" s="4" t="s">
        <v>47</v>
      </c>
      <c r="N544" s="3" t="s">
        <v>185</v>
      </c>
      <c r="O544" s="7" t="s">
        <v>194</v>
      </c>
      <c r="S544" s="9" t="str">
        <f t="shared" si="112"/>
        <v>女</v>
      </c>
    </row>
    <row r="545" spans="2:19">
      <c r="B545" s="4" t="s">
        <v>142</v>
      </c>
      <c r="C545" s="3" t="s">
        <v>2249</v>
      </c>
      <c r="D545" s="3" t="s">
        <v>195</v>
      </c>
      <c r="E545" s="3" t="s">
        <v>196</v>
      </c>
      <c r="F545" s="3">
        <v>1</v>
      </c>
      <c r="G545" s="3">
        <v>2</v>
      </c>
      <c r="H545" s="7" t="s">
        <v>197</v>
      </c>
      <c r="I545" s="4" t="s">
        <v>38</v>
      </c>
      <c r="J545" s="4">
        <v>1340</v>
      </c>
      <c r="K545" s="4">
        <v>1340</v>
      </c>
      <c r="L545" s="5">
        <v>41828</v>
      </c>
      <c r="M545" s="4" t="s">
        <v>47</v>
      </c>
      <c r="N545" s="3" t="s">
        <v>198</v>
      </c>
      <c r="O545" s="7" t="s">
        <v>199</v>
      </c>
      <c r="S545" s="9" t="str">
        <f t="shared" si="112"/>
        <v>男</v>
      </c>
    </row>
    <row r="546" spans="2:19">
      <c r="B546" s="4" t="s">
        <v>142</v>
      </c>
      <c r="C546" s="3" t="s">
        <v>2249</v>
      </c>
      <c r="D546" s="3" t="s">
        <v>195</v>
      </c>
      <c r="E546" s="3" t="s">
        <v>200</v>
      </c>
      <c r="F546" s="3">
        <v>1</v>
      </c>
      <c r="G546" s="3">
        <v>0</v>
      </c>
      <c r="H546" s="7" t="s">
        <v>197</v>
      </c>
      <c r="I546" s="4" t="s">
        <v>38</v>
      </c>
      <c r="J546" s="4">
        <v>1340</v>
      </c>
      <c r="K546" s="4">
        <v>1340</v>
      </c>
      <c r="L546" s="5">
        <v>41828</v>
      </c>
      <c r="M546" s="4" t="s">
        <v>47</v>
      </c>
      <c r="N546" s="3" t="s">
        <v>198</v>
      </c>
      <c r="O546" s="7" t="s">
        <v>201</v>
      </c>
      <c r="S546" s="9" t="str">
        <f t="shared" si="112"/>
        <v>男</v>
      </c>
    </row>
    <row r="547" spans="2:19">
      <c r="B547" s="4" t="s">
        <v>142</v>
      </c>
      <c r="C547" s="3" t="s">
        <v>2249</v>
      </c>
      <c r="D547" s="3" t="s">
        <v>195</v>
      </c>
      <c r="E547" s="3" t="s">
        <v>202</v>
      </c>
      <c r="F547" s="3">
        <v>1</v>
      </c>
      <c r="G547" s="3">
        <v>0</v>
      </c>
      <c r="H547" s="7" t="s">
        <v>197</v>
      </c>
      <c r="I547" s="4" t="s">
        <v>38</v>
      </c>
      <c r="J547" s="4">
        <v>1340</v>
      </c>
      <c r="K547" s="4">
        <v>1340</v>
      </c>
      <c r="L547" s="5">
        <v>41828</v>
      </c>
      <c r="M547" s="4" t="s">
        <v>47</v>
      </c>
      <c r="N547" s="3" t="s">
        <v>198</v>
      </c>
      <c r="O547" s="7" t="s">
        <v>203</v>
      </c>
      <c r="S547" s="9" t="str">
        <f t="shared" si="112"/>
        <v>男</v>
      </c>
    </row>
    <row r="548" spans="2:19">
      <c r="B548" s="4" t="s">
        <v>142</v>
      </c>
      <c r="C548" s="3" t="s">
        <v>2249</v>
      </c>
      <c r="D548" s="3" t="s">
        <v>195</v>
      </c>
      <c r="E548" s="3" t="s">
        <v>204</v>
      </c>
      <c r="F548" s="3">
        <v>1</v>
      </c>
      <c r="G548" s="3">
        <v>0</v>
      </c>
      <c r="H548" s="7" t="s">
        <v>197</v>
      </c>
      <c r="I548" s="4" t="s">
        <v>38</v>
      </c>
      <c r="J548" s="4">
        <v>1340</v>
      </c>
      <c r="K548" s="4">
        <v>1340</v>
      </c>
      <c r="L548" s="5">
        <v>41828</v>
      </c>
      <c r="M548" s="4" t="s">
        <v>47</v>
      </c>
      <c r="N548" s="3" t="s">
        <v>198</v>
      </c>
      <c r="O548" s="7" t="s">
        <v>205</v>
      </c>
      <c r="S548" s="9" t="str">
        <f t="shared" si="112"/>
        <v>女</v>
      </c>
    </row>
    <row r="549" spans="2:19">
      <c r="B549" s="4" t="s">
        <v>142</v>
      </c>
      <c r="C549" s="3" t="s">
        <v>2264</v>
      </c>
      <c r="D549" s="3" t="s">
        <v>695</v>
      </c>
      <c r="E549" s="3" t="s">
        <v>696</v>
      </c>
      <c r="F549" s="3">
        <v>1</v>
      </c>
      <c r="G549" s="3">
        <v>1</v>
      </c>
      <c r="H549" s="7" t="s">
        <v>697</v>
      </c>
      <c r="I549" s="4" t="s">
        <v>78</v>
      </c>
      <c r="J549" s="4">
        <v>2680</v>
      </c>
      <c r="K549" s="4">
        <v>0</v>
      </c>
      <c r="L549" s="5">
        <v>41829</v>
      </c>
      <c r="M549" s="4" t="s">
        <v>47</v>
      </c>
      <c r="N549" s="3" t="s">
        <v>80</v>
      </c>
      <c r="O549" s="7" t="s">
        <v>698</v>
      </c>
      <c r="S549" s="9" t="str">
        <f t="shared" ref="S549:S555" si="113">IF(O549&lt;&gt;"",IF(OR(LEN(O549)=15,LEN(O549)=18),IF(LEN(O549)=15,IF(MOD(VALUE(RIGHT(O549,3)),2)=0,"女","男"),IF(LEN(O549)=18,IF(MOD(VALUE(MID(O549,15,3)),2)=0,"女","男"))),"??"),"")</f>
        <v>女</v>
      </c>
    </row>
    <row r="550" spans="2:19">
      <c r="B550" s="4" t="s">
        <v>142</v>
      </c>
      <c r="C550" s="3" t="s">
        <v>2264</v>
      </c>
      <c r="D550" s="3" t="s">
        <v>695</v>
      </c>
      <c r="E550" s="3" t="s">
        <v>699</v>
      </c>
      <c r="F550" s="3">
        <v>1</v>
      </c>
      <c r="G550" s="3">
        <v>0</v>
      </c>
      <c r="H550" s="7" t="s">
        <v>697</v>
      </c>
      <c r="I550" s="4" t="s">
        <v>78</v>
      </c>
      <c r="J550" s="4">
        <v>2680</v>
      </c>
      <c r="K550" s="4">
        <v>0</v>
      </c>
      <c r="L550" s="5">
        <v>41829</v>
      </c>
      <c r="M550" s="4" t="s">
        <v>47</v>
      </c>
      <c r="N550" s="3" t="s">
        <v>80</v>
      </c>
      <c r="O550" s="7" t="s">
        <v>700</v>
      </c>
      <c r="S550" s="9" t="str">
        <f t="shared" si="113"/>
        <v>男</v>
      </c>
    </row>
    <row r="551" spans="2:19">
      <c r="B551" s="4" t="s">
        <v>142</v>
      </c>
      <c r="C551" s="3" t="s">
        <v>2264</v>
      </c>
      <c r="D551" s="3" t="s">
        <v>695</v>
      </c>
      <c r="E551" s="3" t="s">
        <v>701</v>
      </c>
      <c r="F551" s="3">
        <v>1</v>
      </c>
      <c r="G551" s="3" t="s">
        <v>58</v>
      </c>
      <c r="H551" s="7" t="s">
        <v>697</v>
      </c>
      <c r="I551" s="4" t="s">
        <v>78</v>
      </c>
      <c r="J551" s="4">
        <v>1680</v>
      </c>
      <c r="K551" s="4">
        <v>0</v>
      </c>
      <c r="L551" s="5">
        <v>41829</v>
      </c>
      <c r="M551" s="4" t="s">
        <v>47</v>
      </c>
      <c r="N551" s="3" t="s">
        <v>80</v>
      </c>
      <c r="O551" s="7" t="s">
        <v>702</v>
      </c>
      <c r="S551" s="9" t="str">
        <f t="shared" si="113"/>
        <v>女</v>
      </c>
    </row>
    <row r="552" spans="2:19">
      <c r="B552" s="4" t="s">
        <v>142</v>
      </c>
      <c r="C552" s="3" t="s">
        <v>2264</v>
      </c>
      <c r="D552" s="3" t="s">
        <v>2265</v>
      </c>
      <c r="E552" s="3" t="s">
        <v>2265</v>
      </c>
      <c r="F552" s="3">
        <v>1</v>
      </c>
      <c r="G552" s="3">
        <v>1</v>
      </c>
      <c r="H552" s="7">
        <v>13605147666</v>
      </c>
      <c r="I552" s="4" t="s">
        <v>39</v>
      </c>
      <c r="J552" s="4">
        <v>2680</v>
      </c>
      <c r="K552" s="4">
        <v>0</v>
      </c>
      <c r="L552" s="5">
        <v>41830</v>
      </c>
      <c r="M552" s="4" t="s">
        <v>39</v>
      </c>
      <c r="N552" s="3" t="s">
        <v>80</v>
      </c>
      <c r="O552" s="7" t="s">
        <v>703</v>
      </c>
      <c r="P552" s="3" t="s">
        <v>704</v>
      </c>
      <c r="S552" s="9" t="str">
        <f t="shared" si="113"/>
        <v>女</v>
      </c>
    </row>
    <row r="553" spans="2:19">
      <c r="B553" s="4" t="s">
        <v>142</v>
      </c>
      <c r="C553" s="3" t="s">
        <v>2264</v>
      </c>
      <c r="D553" s="3" t="s">
        <v>2265</v>
      </c>
      <c r="E553" s="3" t="s">
        <v>705</v>
      </c>
      <c r="F553" s="3">
        <v>1</v>
      </c>
      <c r="G553" s="3">
        <v>0</v>
      </c>
      <c r="H553" s="7">
        <v>13605147666</v>
      </c>
      <c r="I553" s="4" t="s">
        <v>39</v>
      </c>
      <c r="J553" s="4">
        <v>2680</v>
      </c>
      <c r="K553" s="4">
        <v>0</v>
      </c>
      <c r="L553" s="5">
        <v>41830</v>
      </c>
      <c r="M553" s="4" t="s">
        <v>39</v>
      </c>
      <c r="N553" s="3" t="s">
        <v>80</v>
      </c>
      <c r="O553" s="7" t="s">
        <v>706</v>
      </c>
      <c r="S553" s="9" t="str">
        <f t="shared" si="113"/>
        <v>女</v>
      </c>
    </row>
    <row r="554" spans="2:19">
      <c r="B554" s="4" t="s">
        <v>142</v>
      </c>
      <c r="C554" s="3" t="s">
        <v>2249</v>
      </c>
      <c r="D554" s="3" t="s">
        <v>206</v>
      </c>
      <c r="E554" s="3" t="s">
        <v>207</v>
      </c>
      <c r="F554" s="3">
        <v>1</v>
      </c>
      <c r="G554" s="3">
        <v>1</v>
      </c>
      <c r="H554" s="7" t="s">
        <v>208</v>
      </c>
      <c r="I554" s="4" t="s">
        <v>209</v>
      </c>
      <c r="J554" s="4">
        <v>1340</v>
      </c>
      <c r="K554" s="4">
        <v>1340</v>
      </c>
      <c r="L554" s="5">
        <v>41830</v>
      </c>
      <c r="M554" s="4" t="s">
        <v>47</v>
      </c>
      <c r="N554" s="3" t="s">
        <v>121</v>
      </c>
      <c r="O554" s="7" t="s">
        <v>210</v>
      </c>
      <c r="S554" s="9" t="str">
        <f t="shared" si="113"/>
        <v>男</v>
      </c>
    </row>
    <row r="555" spans="2:19">
      <c r="B555" s="4" t="s">
        <v>142</v>
      </c>
      <c r="C555" s="3" t="s">
        <v>2249</v>
      </c>
      <c r="D555" s="3" t="s">
        <v>206</v>
      </c>
      <c r="E555" s="3" t="s">
        <v>211</v>
      </c>
      <c r="F555" s="3">
        <v>1</v>
      </c>
      <c r="G555" s="3">
        <v>0</v>
      </c>
      <c r="H555" s="7" t="s">
        <v>212</v>
      </c>
      <c r="I555" s="4" t="s">
        <v>209</v>
      </c>
      <c r="J555" s="4">
        <v>1314</v>
      </c>
      <c r="K555" s="4">
        <v>1366</v>
      </c>
      <c r="L555" s="5">
        <v>41830</v>
      </c>
      <c r="M555" s="4" t="s">
        <v>47</v>
      </c>
      <c r="N555" s="3" t="s">
        <v>121</v>
      </c>
      <c r="O555" s="7" t="s">
        <v>213</v>
      </c>
      <c r="S555" s="9" t="str">
        <f t="shared" si="113"/>
        <v>女</v>
      </c>
    </row>
    <row r="556" spans="2:19">
      <c r="B556" s="4" t="s">
        <v>142</v>
      </c>
      <c r="C556" s="3" t="s">
        <v>2254</v>
      </c>
      <c r="D556" s="3" t="s">
        <v>2266</v>
      </c>
      <c r="E556" s="3" t="s">
        <v>2267</v>
      </c>
      <c r="F556" s="3">
        <v>1</v>
      </c>
      <c r="G556" s="3">
        <v>1</v>
      </c>
      <c r="H556" s="7" t="s">
        <v>2268</v>
      </c>
      <c r="I556" s="4" t="s">
        <v>78</v>
      </c>
      <c r="J556" s="4">
        <v>1340</v>
      </c>
      <c r="K556" s="4">
        <v>1340</v>
      </c>
      <c r="L556" s="5">
        <v>41831</v>
      </c>
      <c r="M556" s="4" t="s">
        <v>47</v>
      </c>
      <c r="N556" s="3" t="s">
        <v>28</v>
      </c>
      <c r="O556" s="7" t="s">
        <v>2269</v>
      </c>
      <c r="S556" s="9" t="str">
        <f t="shared" ref="S556:S579" si="114">IF(O556&lt;&gt;"",IF(OR(LEN(O556)=15,LEN(O556)=18),IF(LEN(O556)=15,IF(MOD(VALUE(RIGHT(O556,3)),2)=0,"女","男"),IF(LEN(O556)=18,IF(MOD(VALUE(MID(O556,15,3)),2)=0,"女","男"))),"??"),"")</f>
        <v>女</v>
      </c>
    </row>
    <row r="557" spans="2:19">
      <c r="B557" s="4" t="s">
        <v>142</v>
      </c>
      <c r="C557" s="3" t="s">
        <v>2254</v>
      </c>
      <c r="D557" s="3" t="s">
        <v>2266</v>
      </c>
      <c r="E557" s="3" t="s">
        <v>2270</v>
      </c>
      <c r="F557" s="3">
        <v>1</v>
      </c>
      <c r="G557" s="3">
        <v>0</v>
      </c>
      <c r="H557" s="7" t="s">
        <v>2268</v>
      </c>
      <c r="I557" s="4" t="s">
        <v>78</v>
      </c>
      <c r="J557" s="4">
        <v>1340</v>
      </c>
      <c r="K557" s="4">
        <v>1340</v>
      </c>
      <c r="L557" s="5">
        <v>41831</v>
      </c>
      <c r="M557" s="4" t="s">
        <v>47</v>
      </c>
      <c r="N557" s="3" t="s">
        <v>28</v>
      </c>
      <c r="O557" s="7" t="s">
        <v>2271</v>
      </c>
      <c r="S557" s="9" t="str">
        <f t="shared" si="114"/>
        <v>女</v>
      </c>
    </row>
    <row r="558" spans="2:19">
      <c r="B558" s="4" t="s">
        <v>142</v>
      </c>
      <c r="C558" s="3" t="s">
        <v>2254</v>
      </c>
      <c r="D558" s="3" t="s">
        <v>2272</v>
      </c>
      <c r="E558" s="3" t="s">
        <v>2273</v>
      </c>
      <c r="F558" s="3">
        <v>1</v>
      </c>
      <c r="G558" s="3">
        <v>1</v>
      </c>
      <c r="H558" s="7" t="s">
        <v>2274</v>
      </c>
      <c r="I558" s="4" t="s">
        <v>38</v>
      </c>
      <c r="J558" s="4">
        <v>1340</v>
      </c>
      <c r="K558" s="4">
        <v>1340</v>
      </c>
      <c r="L558" s="5">
        <v>41831</v>
      </c>
      <c r="M558" s="4" t="s">
        <v>47</v>
      </c>
      <c r="N558" s="3" t="s">
        <v>64</v>
      </c>
      <c r="O558" s="7" t="s">
        <v>2275</v>
      </c>
      <c r="S558" s="9" t="str">
        <f t="shared" si="114"/>
        <v>女</v>
      </c>
    </row>
    <row r="559" spans="2:19">
      <c r="B559" s="4" t="s">
        <v>142</v>
      </c>
      <c r="C559" s="3" t="s">
        <v>2254</v>
      </c>
      <c r="D559" s="3" t="s">
        <v>2272</v>
      </c>
      <c r="E559" s="3" t="s">
        <v>2276</v>
      </c>
      <c r="F559" s="3">
        <v>1</v>
      </c>
      <c r="G559" s="3">
        <v>0</v>
      </c>
      <c r="H559" s="7" t="s">
        <v>2274</v>
      </c>
      <c r="I559" s="4" t="s">
        <v>38</v>
      </c>
      <c r="J559" s="4">
        <v>1340</v>
      </c>
      <c r="K559" s="4">
        <v>1340</v>
      </c>
      <c r="L559" s="5">
        <v>41831</v>
      </c>
      <c r="M559" s="4" t="s">
        <v>47</v>
      </c>
      <c r="N559" s="3" t="s">
        <v>64</v>
      </c>
      <c r="O559" s="7" t="s">
        <v>2277</v>
      </c>
      <c r="S559" s="9" t="str">
        <f t="shared" si="114"/>
        <v>男</v>
      </c>
    </row>
    <row r="560" spans="2:19">
      <c r="B560" s="4" t="s">
        <v>142</v>
      </c>
      <c r="C560" s="3" t="s">
        <v>2278</v>
      </c>
      <c r="D560" s="3" t="s">
        <v>1115</v>
      </c>
      <c r="E560" s="3" t="s">
        <v>1116</v>
      </c>
      <c r="F560" s="3">
        <v>1</v>
      </c>
      <c r="G560" s="3" t="s">
        <v>36</v>
      </c>
      <c r="H560" s="7" t="s">
        <v>1117</v>
      </c>
      <c r="I560" s="4" t="s">
        <v>38</v>
      </c>
      <c r="J560" s="4">
        <v>2680</v>
      </c>
      <c r="K560" s="4">
        <v>0</v>
      </c>
      <c r="L560" s="5">
        <v>41831</v>
      </c>
      <c r="M560" s="4" t="s">
        <v>47</v>
      </c>
      <c r="O560" s="7" t="s">
        <v>1118</v>
      </c>
      <c r="S560" s="9" t="str">
        <f t="shared" si="114"/>
        <v>女</v>
      </c>
    </row>
    <row r="561" spans="2:19">
      <c r="B561" s="4" t="s">
        <v>142</v>
      </c>
      <c r="C561" s="3" t="s">
        <v>2249</v>
      </c>
      <c r="D561" s="3" t="s">
        <v>214</v>
      </c>
      <c r="E561" s="3" t="s">
        <v>214</v>
      </c>
      <c r="F561" s="3">
        <v>1</v>
      </c>
      <c r="G561" s="3">
        <v>1</v>
      </c>
      <c r="H561" s="7" t="s">
        <v>215</v>
      </c>
      <c r="I561" s="4" t="s">
        <v>39</v>
      </c>
      <c r="J561" s="4">
        <v>3380</v>
      </c>
      <c r="K561" s="4">
        <v>0</v>
      </c>
      <c r="L561" s="5">
        <v>41831</v>
      </c>
      <c r="M561" s="4" t="s">
        <v>39</v>
      </c>
      <c r="N561" s="3" t="s">
        <v>64</v>
      </c>
      <c r="O561" s="7" t="s">
        <v>216</v>
      </c>
      <c r="P561" s="3" t="s">
        <v>217</v>
      </c>
      <c r="S561" s="9" t="str">
        <f t="shared" si="114"/>
        <v>男</v>
      </c>
    </row>
    <row r="562" spans="2:19">
      <c r="B562" s="4" t="s">
        <v>142</v>
      </c>
      <c r="C562" s="3" t="s">
        <v>2249</v>
      </c>
      <c r="D562" s="3" t="s">
        <v>214</v>
      </c>
      <c r="E562" s="3" t="s">
        <v>2279</v>
      </c>
      <c r="F562" s="3">
        <v>1</v>
      </c>
      <c r="G562" s="3">
        <v>0</v>
      </c>
      <c r="H562" s="7" t="s">
        <v>215</v>
      </c>
      <c r="I562" s="4" t="s">
        <v>39</v>
      </c>
      <c r="J562" s="4">
        <v>1680</v>
      </c>
      <c r="K562" s="4">
        <v>0</v>
      </c>
      <c r="L562" s="5">
        <v>41831</v>
      </c>
      <c r="M562" s="4" t="s">
        <v>39</v>
      </c>
      <c r="N562" s="3" t="s">
        <v>64</v>
      </c>
      <c r="O562" s="7" t="s">
        <v>216</v>
      </c>
      <c r="S562" s="9" t="str">
        <f t="shared" si="114"/>
        <v>男</v>
      </c>
    </row>
    <row r="563" spans="2:19">
      <c r="B563" s="4" t="s">
        <v>142</v>
      </c>
      <c r="C563" s="3" t="s">
        <v>2254</v>
      </c>
      <c r="E563" s="3" t="s">
        <v>2280</v>
      </c>
      <c r="F563" s="3">
        <v>1</v>
      </c>
      <c r="H563" s="7" t="s">
        <v>2281</v>
      </c>
      <c r="J563" s="4">
        <v>0</v>
      </c>
      <c r="K563" s="4">
        <v>2680</v>
      </c>
      <c r="L563" s="5">
        <v>41832</v>
      </c>
      <c r="M563" s="4" t="s">
        <v>79</v>
      </c>
      <c r="N563" s="3" t="s">
        <v>28</v>
      </c>
      <c r="O563" s="7" t="s">
        <v>2282</v>
      </c>
      <c r="S563" s="9" t="str">
        <f t="shared" si="114"/>
        <v>女</v>
      </c>
    </row>
    <row r="564" spans="2:19">
      <c r="B564" s="4" t="s">
        <v>142</v>
      </c>
      <c r="C564" s="3" t="s">
        <v>2254</v>
      </c>
      <c r="E564" s="3" t="s">
        <v>2283</v>
      </c>
      <c r="F564" s="3">
        <v>1</v>
      </c>
      <c r="H564" s="7" t="s">
        <v>2284</v>
      </c>
      <c r="J564" s="4">
        <v>0</v>
      </c>
      <c r="K564" s="4">
        <v>2680</v>
      </c>
      <c r="L564" s="5">
        <v>41832</v>
      </c>
      <c r="M564" s="4" t="s">
        <v>79</v>
      </c>
      <c r="N564" s="3" t="s">
        <v>28</v>
      </c>
      <c r="O564" s="7" t="s">
        <v>2285</v>
      </c>
      <c r="S564" s="9" t="str">
        <f t="shared" si="114"/>
        <v>女</v>
      </c>
    </row>
    <row r="565" spans="2:19">
      <c r="B565" s="4" t="s">
        <v>142</v>
      </c>
      <c r="C565" s="3" t="s">
        <v>2254</v>
      </c>
      <c r="E565" s="3" t="s">
        <v>2286</v>
      </c>
      <c r="F565" s="3">
        <v>1</v>
      </c>
      <c r="H565" s="7" t="s">
        <v>2287</v>
      </c>
      <c r="J565" s="4">
        <v>0</v>
      </c>
      <c r="K565" s="4">
        <v>2680</v>
      </c>
      <c r="L565" s="5">
        <v>41832</v>
      </c>
      <c r="M565" s="4" t="s">
        <v>79</v>
      </c>
      <c r="N565" s="3" t="s">
        <v>28</v>
      </c>
      <c r="O565" s="7" t="s">
        <v>2288</v>
      </c>
      <c r="S565" s="9" t="str">
        <f t="shared" si="114"/>
        <v>男</v>
      </c>
    </row>
    <row r="566" spans="2:19">
      <c r="B566" s="4" t="s">
        <v>142</v>
      </c>
      <c r="C566" s="3" t="s">
        <v>2249</v>
      </c>
      <c r="D566" s="3" t="s">
        <v>218</v>
      </c>
      <c r="E566" s="3" t="s">
        <v>219</v>
      </c>
      <c r="F566" s="3">
        <v>1</v>
      </c>
      <c r="H566" s="7" t="s">
        <v>220</v>
      </c>
      <c r="I566" s="4" t="s">
        <v>221</v>
      </c>
      <c r="J566" s="4">
        <v>1340</v>
      </c>
      <c r="K566" s="4">
        <v>1340</v>
      </c>
      <c r="L566" s="5">
        <v>41831</v>
      </c>
      <c r="M566" s="4" t="s">
        <v>63</v>
      </c>
      <c r="N566" s="3" t="s">
        <v>198</v>
      </c>
      <c r="O566" s="7" t="s">
        <v>222</v>
      </c>
      <c r="S566" s="9" t="str">
        <f t="shared" si="114"/>
        <v>女</v>
      </c>
    </row>
    <row r="567" spans="2:19">
      <c r="B567" s="4" t="s">
        <v>142</v>
      </c>
      <c r="C567" s="3" t="s">
        <v>2249</v>
      </c>
      <c r="D567" s="3" t="s">
        <v>218</v>
      </c>
      <c r="E567" s="3" t="s">
        <v>223</v>
      </c>
      <c r="F567" s="3">
        <v>1</v>
      </c>
      <c r="H567" s="7" t="s">
        <v>220</v>
      </c>
      <c r="I567" s="4" t="s">
        <v>221</v>
      </c>
      <c r="J567" s="4">
        <v>1340</v>
      </c>
      <c r="K567" s="4">
        <v>1340</v>
      </c>
      <c r="L567" s="5">
        <v>41831</v>
      </c>
      <c r="M567" s="4" t="s">
        <v>63</v>
      </c>
      <c r="N567" s="3" t="s">
        <v>198</v>
      </c>
      <c r="O567" s="7" t="s">
        <v>224</v>
      </c>
      <c r="S567" s="9" t="str">
        <f t="shared" si="114"/>
        <v>女</v>
      </c>
    </row>
    <row r="568" spans="2:19">
      <c r="B568" s="4" t="s">
        <v>142</v>
      </c>
      <c r="C568" s="3" t="s">
        <v>2249</v>
      </c>
      <c r="D568" s="3" t="s">
        <v>218</v>
      </c>
      <c r="E568" s="3" t="s">
        <v>225</v>
      </c>
      <c r="F568" s="3">
        <v>1</v>
      </c>
      <c r="H568" s="7" t="s">
        <v>220</v>
      </c>
      <c r="I568" s="4" t="s">
        <v>221</v>
      </c>
      <c r="J568" s="4">
        <v>1340</v>
      </c>
      <c r="K568" s="4">
        <v>1340</v>
      </c>
      <c r="L568" s="5">
        <v>41831</v>
      </c>
      <c r="M568" s="4" t="s">
        <v>63</v>
      </c>
      <c r="N568" s="3" t="s">
        <v>198</v>
      </c>
      <c r="O568" s="7" t="s">
        <v>226</v>
      </c>
      <c r="S568" s="9" t="str">
        <f t="shared" si="114"/>
        <v>女</v>
      </c>
    </row>
    <row r="569" spans="2:19">
      <c r="B569" s="4" t="s">
        <v>142</v>
      </c>
      <c r="C569" s="3" t="s">
        <v>2249</v>
      </c>
      <c r="D569" s="3" t="s">
        <v>218</v>
      </c>
      <c r="E569" s="3" t="s">
        <v>227</v>
      </c>
      <c r="F569" s="3">
        <v>1</v>
      </c>
      <c r="H569" s="7" t="s">
        <v>220</v>
      </c>
      <c r="I569" s="4" t="s">
        <v>221</v>
      </c>
      <c r="J569" s="4">
        <v>1340</v>
      </c>
      <c r="K569" s="4">
        <v>1340</v>
      </c>
      <c r="L569" s="5">
        <v>41831</v>
      </c>
      <c r="M569" s="4" t="s">
        <v>63</v>
      </c>
      <c r="N569" s="3" t="s">
        <v>198</v>
      </c>
      <c r="O569" s="7" t="s">
        <v>228</v>
      </c>
      <c r="S569" s="9" t="str">
        <f t="shared" si="114"/>
        <v>女</v>
      </c>
    </row>
    <row r="570" spans="2:19">
      <c r="B570" s="4" t="s">
        <v>142</v>
      </c>
      <c r="C570" s="3" t="s">
        <v>2249</v>
      </c>
      <c r="D570" s="3" t="s">
        <v>214</v>
      </c>
      <c r="E570" s="3" t="s">
        <v>214</v>
      </c>
      <c r="F570" s="3">
        <v>1</v>
      </c>
      <c r="H570" s="7" t="s">
        <v>215</v>
      </c>
      <c r="I570" s="4" t="s">
        <v>39</v>
      </c>
      <c r="J570" s="4">
        <v>3380</v>
      </c>
      <c r="K570" s="4">
        <v>0</v>
      </c>
      <c r="L570" s="5">
        <v>41831</v>
      </c>
      <c r="M570" s="4" t="s">
        <v>39</v>
      </c>
      <c r="N570" s="3" t="s">
        <v>64</v>
      </c>
      <c r="O570" s="7" t="s">
        <v>216</v>
      </c>
      <c r="S570" s="9" t="str">
        <f t="shared" si="114"/>
        <v>男</v>
      </c>
    </row>
    <row r="571" spans="2:19">
      <c r="B571" s="4" t="s">
        <v>142</v>
      </c>
      <c r="C571" s="3" t="s">
        <v>2249</v>
      </c>
      <c r="D571" s="3" t="s">
        <v>214</v>
      </c>
      <c r="E571" s="3" t="s">
        <v>2279</v>
      </c>
      <c r="F571" s="3">
        <v>1</v>
      </c>
      <c r="H571" s="7" t="s">
        <v>215</v>
      </c>
      <c r="I571" s="4" t="s">
        <v>39</v>
      </c>
      <c r="J571" s="4">
        <v>1680</v>
      </c>
      <c r="K571" s="4">
        <v>0</v>
      </c>
      <c r="L571" s="5">
        <v>41831</v>
      </c>
      <c r="M571" s="4" t="s">
        <v>39</v>
      </c>
      <c r="N571" s="3" t="s">
        <v>64</v>
      </c>
      <c r="O571" s="7" t="s">
        <v>2289</v>
      </c>
      <c r="S571" s="9" t="str">
        <f t="shared" si="114"/>
        <v>女</v>
      </c>
    </row>
    <row r="572" spans="2:19">
      <c r="B572" s="4" t="s">
        <v>142</v>
      </c>
      <c r="C572" s="3" t="s">
        <v>2278</v>
      </c>
      <c r="D572" s="3" t="s">
        <v>1115</v>
      </c>
      <c r="E572" s="3" t="s">
        <v>1119</v>
      </c>
      <c r="F572" s="3">
        <v>1</v>
      </c>
      <c r="G572" s="3" t="s">
        <v>58</v>
      </c>
      <c r="H572" s="7" t="s">
        <v>1117</v>
      </c>
      <c r="I572" s="4" t="s">
        <v>38</v>
      </c>
      <c r="J572" s="4">
        <v>1680</v>
      </c>
      <c r="L572" s="5">
        <v>41833</v>
      </c>
      <c r="M572" s="4" t="s">
        <v>47</v>
      </c>
      <c r="O572" s="7" t="s">
        <v>2290</v>
      </c>
      <c r="S572" s="9" t="str">
        <f t="shared" si="114"/>
        <v>??</v>
      </c>
    </row>
    <row r="573" spans="2:19">
      <c r="B573" s="4" t="s">
        <v>142</v>
      </c>
      <c r="C573" s="3" t="s">
        <v>2278</v>
      </c>
      <c r="D573" s="3" t="s">
        <v>1115</v>
      </c>
      <c r="E573" s="3" t="s">
        <v>1120</v>
      </c>
      <c r="F573" s="3">
        <v>1</v>
      </c>
      <c r="G573" s="3" t="s">
        <v>110</v>
      </c>
      <c r="H573" s="7" t="s">
        <v>1121</v>
      </c>
      <c r="I573" s="4" t="s">
        <v>38</v>
      </c>
      <c r="J573" s="4">
        <v>2680</v>
      </c>
      <c r="K573" s="4">
        <v>0</v>
      </c>
      <c r="L573" s="5">
        <v>41833</v>
      </c>
      <c r="M573" s="4" t="s">
        <v>47</v>
      </c>
      <c r="O573" s="7" t="s">
        <v>2291</v>
      </c>
      <c r="S573" s="9" t="str">
        <f t="shared" si="114"/>
        <v>??</v>
      </c>
    </row>
    <row r="574" spans="2:19">
      <c r="B574" s="4" t="s">
        <v>142</v>
      </c>
      <c r="C574" s="3" t="s">
        <v>2292</v>
      </c>
      <c r="D574" s="3" t="s">
        <v>1175</v>
      </c>
      <c r="E574" s="3" t="s">
        <v>1176</v>
      </c>
      <c r="F574" s="3">
        <v>1</v>
      </c>
      <c r="H574" s="7" t="s">
        <v>1177</v>
      </c>
      <c r="I574" s="4" t="s">
        <v>38</v>
      </c>
      <c r="J574" s="4">
        <v>1340</v>
      </c>
      <c r="K574" s="4">
        <v>1340</v>
      </c>
      <c r="L574" s="5">
        <v>41833</v>
      </c>
      <c r="O574" s="7" t="s">
        <v>1178</v>
      </c>
      <c r="S574" s="9" t="str">
        <f t="shared" si="114"/>
        <v>男</v>
      </c>
    </row>
    <row r="575" spans="2:19">
      <c r="B575" s="4" t="s">
        <v>142</v>
      </c>
      <c r="C575" s="3" t="s">
        <v>2292</v>
      </c>
      <c r="D575" s="3" t="s">
        <v>1175</v>
      </c>
      <c r="E575" s="3" t="s">
        <v>1179</v>
      </c>
      <c r="F575" s="3">
        <v>1</v>
      </c>
      <c r="G575" s="3" t="s">
        <v>58</v>
      </c>
      <c r="H575" s="7" t="s">
        <v>1177</v>
      </c>
      <c r="I575" s="4" t="s">
        <v>38</v>
      </c>
      <c r="J575" s="4">
        <v>840</v>
      </c>
      <c r="K575" s="4">
        <v>840</v>
      </c>
      <c r="L575" s="5">
        <v>41833</v>
      </c>
      <c r="O575" s="7" t="s">
        <v>1180</v>
      </c>
      <c r="S575" s="9" t="str">
        <f t="shared" si="114"/>
        <v>女</v>
      </c>
    </row>
    <row r="576" spans="2:19">
      <c r="B576" s="4" t="s">
        <v>142</v>
      </c>
      <c r="C576" s="3" t="s">
        <v>2249</v>
      </c>
      <c r="D576" s="3" t="s">
        <v>229</v>
      </c>
      <c r="E576" s="3" t="s">
        <v>230</v>
      </c>
      <c r="F576" s="3">
        <v>1</v>
      </c>
      <c r="G576" s="3">
        <v>1</v>
      </c>
      <c r="H576" s="7" t="s">
        <v>231</v>
      </c>
      <c r="I576" s="4" t="s">
        <v>38</v>
      </c>
      <c r="J576" s="4">
        <v>2680</v>
      </c>
      <c r="K576" s="4">
        <v>0</v>
      </c>
      <c r="L576" s="5">
        <v>41833</v>
      </c>
      <c r="M576" s="4" t="s">
        <v>47</v>
      </c>
      <c r="N576" s="3" t="s">
        <v>2293</v>
      </c>
      <c r="O576" s="7" t="s">
        <v>232</v>
      </c>
      <c r="S576" s="9" t="str">
        <f t="shared" si="114"/>
        <v>男</v>
      </c>
    </row>
    <row r="577" spans="2:19">
      <c r="B577" s="4" t="s">
        <v>142</v>
      </c>
      <c r="C577" s="3" t="s">
        <v>2249</v>
      </c>
      <c r="D577" s="3" t="s">
        <v>229</v>
      </c>
      <c r="E577" s="3" t="s">
        <v>233</v>
      </c>
      <c r="F577" s="3">
        <v>1</v>
      </c>
      <c r="G577" s="3">
        <v>0</v>
      </c>
      <c r="H577" s="7" t="s">
        <v>234</v>
      </c>
      <c r="I577" s="4" t="s">
        <v>38</v>
      </c>
      <c r="J577" s="4">
        <v>2680</v>
      </c>
      <c r="K577" s="4">
        <v>0</v>
      </c>
      <c r="L577" s="5">
        <v>41833</v>
      </c>
      <c r="M577" s="4" t="s">
        <v>47</v>
      </c>
      <c r="N577" s="3" t="s">
        <v>2293</v>
      </c>
      <c r="O577" s="7" t="s">
        <v>235</v>
      </c>
      <c r="S577" s="9" t="str">
        <f t="shared" si="114"/>
        <v>女</v>
      </c>
    </row>
    <row r="578" spans="2:19">
      <c r="B578" s="4" t="s">
        <v>142</v>
      </c>
      <c r="C578" s="3" t="s">
        <v>2249</v>
      </c>
      <c r="D578" s="3" t="s">
        <v>229</v>
      </c>
      <c r="E578" s="3" t="s">
        <v>236</v>
      </c>
      <c r="F578" s="3">
        <v>1</v>
      </c>
      <c r="G578" s="3" t="s">
        <v>58</v>
      </c>
      <c r="I578" s="4" t="s">
        <v>38</v>
      </c>
      <c r="J578" s="4">
        <v>1680</v>
      </c>
      <c r="K578" s="4">
        <v>0</v>
      </c>
      <c r="L578" s="5">
        <v>41833</v>
      </c>
      <c r="M578" s="4" t="s">
        <v>47</v>
      </c>
      <c r="N578" s="3" t="s">
        <v>2293</v>
      </c>
      <c r="O578" s="7" t="s">
        <v>237</v>
      </c>
      <c r="S578" s="9" t="e">
        <f t="shared" si="114"/>
        <v>#VALUE!</v>
      </c>
    </row>
    <row r="579" spans="2:19">
      <c r="B579" s="4" t="s">
        <v>142</v>
      </c>
      <c r="C579" s="3" t="s">
        <v>2264</v>
      </c>
      <c r="D579" s="3" t="s">
        <v>2294</v>
      </c>
      <c r="E579" s="3" t="s">
        <v>707</v>
      </c>
      <c r="F579" s="3">
        <v>1</v>
      </c>
      <c r="G579" s="3" t="s">
        <v>110</v>
      </c>
      <c r="H579" s="7">
        <v>15527334633</v>
      </c>
      <c r="I579" s="4" t="s">
        <v>39</v>
      </c>
      <c r="J579" s="4">
        <v>3380</v>
      </c>
      <c r="K579" s="4">
        <v>0</v>
      </c>
      <c r="L579" s="5">
        <v>41833</v>
      </c>
      <c r="M579" s="4" t="s">
        <v>39</v>
      </c>
      <c r="N579" s="3" t="s">
        <v>198</v>
      </c>
      <c r="O579" s="7" t="s">
        <v>708</v>
      </c>
      <c r="P579" s="3" t="s">
        <v>217</v>
      </c>
      <c r="S579" s="9" t="str">
        <f t="shared" si="114"/>
        <v>男</v>
      </c>
    </row>
    <row r="580" spans="2:19">
      <c r="B580" s="4" t="s">
        <v>377</v>
      </c>
      <c r="C580" s="3" t="s">
        <v>2295</v>
      </c>
      <c r="D580" s="3" t="s">
        <v>2246</v>
      </c>
      <c r="E580" s="3" t="s">
        <v>2247</v>
      </c>
      <c r="F580" s="3">
        <v>1</v>
      </c>
      <c r="G580" s="3" t="s">
        <v>110</v>
      </c>
      <c r="H580" s="7" t="s">
        <v>2296</v>
      </c>
      <c r="I580" s="4" t="s">
        <v>38</v>
      </c>
      <c r="J580" s="4">
        <v>3080</v>
      </c>
      <c r="K580" s="4">
        <v>0</v>
      </c>
      <c r="L580" s="5">
        <v>41414</v>
      </c>
      <c r="M580" s="4" t="s">
        <v>27</v>
      </c>
      <c r="N580" s="3" t="s">
        <v>737</v>
      </c>
      <c r="O580" s="7" t="s">
        <v>2248</v>
      </c>
      <c r="P580" s="3" t="s">
        <v>2297</v>
      </c>
      <c r="S580" s="9" t="str">
        <f t="shared" ref="S580:S587" si="115">IF(O580&lt;&gt;"",IF(OR(LEN(O580)=15,LEN(O580)=18),IF(LEN(O580)=15,IF(MOD(VALUE(RIGHT(O580,3)),2)=0,"女","男"),IF(LEN(O580)=18,IF(MOD(VALUE(MID(O580,15,3)),2)=0,"女","男"))),"??"),"")</f>
        <v>男</v>
      </c>
    </row>
    <row r="581" spans="2:19">
      <c r="B581" s="4" t="s">
        <v>377</v>
      </c>
      <c r="C581" s="3" t="s">
        <v>2295</v>
      </c>
      <c r="D581" s="3" t="s">
        <v>2298</v>
      </c>
      <c r="E581" s="3" t="s">
        <v>2299</v>
      </c>
      <c r="F581" s="3">
        <v>1</v>
      </c>
      <c r="G581" s="3" t="s">
        <v>110</v>
      </c>
      <c r="H581" s="7" t="s">
        <v>2300</v>
      </c>
      <c r="I581" s="4" t="s">
        <v>38</v>
      </c>
      <c r="J581" s="4">
        <v>3080</v>
      </c>
      <c r="K581" s="4">
        <v>0</v>
      </c>
      <c r="L581" s="5">
        <v>41435</v>
      </c>
      <c r="M581" s="4" t="s">
        <v>27</v>
      </c>
      <c r="N581" s="3" t="s">
        <v>2301</v>
      </c>
      <c r="O581" s="7" t="s">
        <v>2302</v>
      </c>
      <c r="P581" s="3" t="s">
        <v>2303</v>
      </c>
      <c r="S581" s="9" t="str">
        <f t="shared" si="115"/>
        <v>男</v>
      </c>
    </row>
    <row r="582" spans="2:19">
      <c r="B582" s="4" t="s">
        <v>377</v>
      </c>
      <c r="C582" s="3" t="s">
        <v>2304</v>
      </c>
      <c r="D582" s="3" t="s">
        <v>2305</v>
      </c>
      <c r="E582" s="3" t="s">
        <v>2306</v>
      </c>
      <c r="F582" s="3">
        <v>1</v>
      </c>
      <c r="G582" s="3" t="s">
        <v>110</v>
      </c>
      <c r="H582" s="7" t="s">
        <v>2307</v>
      </c>
      <c r="I582" s="4" t="s">
        <v>38</v>
      </c>
      <c r="J582" s="4">
        <v>3080</v>
      </c>
      <c r="K582" s="4">
        <v>0</v>
      </c>
      <c r="L582" s="5">
        <v>41444</v>
      </c>
      <c r="M582" s="4" t="s">
        <v>47</v>
      </c>
      <c r="N582" s="3" t="s">
        <v>2308</v>
      </c>
      <c r="O582" s="7" t="s">
        <v>2309</v>
      </c>
      <c r="P582" s="3" t="s">
        <v>2310</v>
      </c>
      <c r="S582" s="9" t="str">
        <f t="shared" si="115"/>
        <v>男</v>
      </c>
    </row>
    <row r="583" spans="2:19">
      <c r="B583" s="4" t="s">
        <v>377</v>
      </c>
      <c r="C583" s="3" t="s">
        <v>2311</v>
      </c>
      <c r="D583" s="3" t="s">
        <v>2312</v>
      </c>
      <c r="E583" s="3" t="s">
        <v>2313</v>
      </c>
      <c r="F583" s="3">
        <v>1</v>
      </c>
      <c r="G583" s="3">
        <v>1</v>
      </c>
      <c r="H583" s="7" t="s">
        <v>2314</v>
      </c>
      <c r="I583" s="4" t="s">
        <v>38</v>
      </c>
      <c r="J583" s="4">
        <v>1540</v>
      </c>
      <c r="K583" s="4">
        <v>1540</v>
      </c>
      <c r="L583" s="5">
        <v>41814</v>
      </c>
      <c r="M583" s="4" t="s">
        <v>47</v>
      </c>
      <c r="N583" s="3" t="s">
        <v>2308</v>
      </c>
      <c r="O583" s="7" t="s">
        <v>2315</v>
      </c>
      <c r="S583" s="9" t="str">
        <f t="shared" si="115"/>
        <v>男</v>
      </c>
    </row>
    <row r="584" spans="2:19">
      <c r="B584" s="4" t="s">
        <v>377</v>
      </c>
      <c r="C584" s="3" t="s">
        <v>2311</v>
      </c>
      <c r="D584" s="3" t="s">
        <v>2312</v>
      </c>
      <c r="E584" s="3" t="s">
        <v>2316</v>
      </c>
      <c r="F584" s="3">
        <v>1</v>
      </c>
      <c r="G584" s="3">
        <v>0</v>
      </c>
      <c r="H584" s="7" t="s">
        <v>2314</v>
      </c>
      <c r="I584" s="4" t="s">
        <v>38</v>
      </c>
      <c r="J584" s="4">
        <v>1540</v>
      </c>
      <c r="K584" s="4">
        <v>1540</v>
      </c>
      <c r="L584" s="5">
        <v>41814</v>
      </c>
      <c r="M584" s="4" t="s">
        <v>47</v>
      </c>
      <c r="N584" s="3" t="s">
        <v>2308</v>
      </c>
      <c r="O584" s="7" t="s">
        <v>2317</v>
      </c>
      <c r="S584" s="9" t="str">
        <f t="shared" si="115"/>
        <v>女</v>
      </c>
    </row>
    <row r="585" spans="2:19">
      <c r="B585" s="4" t="s">
        <v>377</v>
      </c>
      <c r="C585" s="3" t="s">
        <v>2295</v>
      </c>
      <c r="D585" s="3" t="s">
        <v>2318</v>
      </c>
      <c r="E585" s="3" t="s">
        <v>2319</v>
      </c>
      <c r="F585" s="3">
        <v>1</v>
      </c>
      <c r="G585" s="3" t="s">
        <v>110</v>
      </c>
      <c r="H585" s="7" t="s">
        <v>2320</v>
      </c>
      <c r="I585" s="4" t="s">
        <v>38</v>
      </c>
      <c r="J585" s="4">
        <v>2780</v>
      </c>
      <c r="K585" s="4">
        <v>0</v>
      </c>
      <c r="L585" s="5">
        <v>41817</v>
      </c>
      <c r="M585" s="4" t="s">
        <v>47</v>
      </c>
      <c r="N585" s="3" t="s">
        <v>121</v>
      </c>
      <c r="O585" s="7" t="s">
        <v>2321</v>
      </c>
      <c r="S585" s="9" t="str">
        <f t="shared" si="115"/>
        <v>男</v>
      </c>
    </row>
    <row r="586" spans="2:19">
      <c r="B586" s="4" t="s">
        <v>377</v>
      </c>
      <c r="C586" s="3" t="s">
        <v>2295</v>
      </c>
      <c r="D586" s="3" t="s">
        <v>453</v>
      </c>
      <c r="E586" s="3" t="s">
        <v>2322</v>
      </c>
      <c r="F586" s="3">
        <v>1</v>
      </c>
      <c r="G586" s="3" t="s">
        <v>110</v>
      </c>
      <c r="H586" s="7" t="s">
        <v>2323</v>
      </c>
      <c r="I586" s="4" t="s">
        <v>221</v>
      </c>
      <c r="J586" s="4">
        <v>2780</v>
      </c>
      <c r="K586" s="4">
        <v>0</v>
      </c>
      <c r="L586" s="5">
        <v>41819</v>
      </c>
      <c r="M586" s="4" t="s">
        <v>47</v>
      </c>
      <c r="N586" s="3" t="s">
        <v>300</v>
      </c>
      <c r="O586" s="7" t="s">
        <v>2324</v>
      </c>
      <c r="S586" s="9" t="str">
        <f t="shared" si="115"/>
        <v>男</v>
      </c>
    </row>
    <row r="587" spans="2:19">
      <c r="B587" s="4" t="s">
        <v>377</v>
      </c>
      <c r="C587" s="3" t="s">
        <v>2295</v>
      </c>
      <c r="D587" s="3" t="s">
        <v>453</v>
      </c>
      <c r="E587" s="3" t="s">
        <v>2325</v>
      </c>
      <c r="F587" s="3">
        <v>1</v>
      </c>
      <c r="G587" s="3" t="s">
        <v>110</v>
      </c>
      <c r="H587" s="7" t="s">
        <v>2323</v>
      </c>
      <c r="I587" s="4" t="s">
        <v>221</v>
      </c>
      <c r="J587" s="4">
        <v>2780</v>
      </c>
      <c r="K587" s="4">
        <v>0</v>
      </c>
      <c r="L587" s="5">
        <v>41819</v>
      </c>
      <c r="M587" s="4" t="s">
        <v>47</v>
      </c>
      <c r="N587" s="3" t="s">
        <v>300</v>
      </c>
      <c r="O587" s="7" t="s">
        <v>2326</v>
      </c>
      <c r="S587" s="9" t="str">
        <f t="shared" si="115"/>
        <v>女</v>
      </c>
    </row>
    <row r="588" spans="2:19">
      <c r="B588" s="4" t="s">
        <v>377</v>
      </c>
      <c r="C588" s="3" t="s">
        <v>2304</v>
      </c>
      <c r="D588" s="3" t="s">
        <v>2305</v>
      </c>
      <c r="E588" s="3" t="s">
        <v>2327</v>
      </c>
      <c r="F588" s="3">
        <v>1</v>
      </c>
      <c r="G588" s="3" t="s">
        <v>36</v>
      </c>
      <c r="H588" s="7" t="s">
        <v>2328</v>
      </c>
      <c r="I588" s="4" t="s">
        <v>38</v>
      </c>
      <c r="J588" s="4">
        <v>2780</v>
      </c>
      <c r="K588" s="4">
        <v>0</v>
      </c>
      <c r="L588" s="5">
        <v>41823</v>
      </c>
      <c r="M588" s="4" t="s">
        <v>47</v>
      </c>
      <c r="N588" s="3" t="s">
        <v>1646</v>
      </c>
      <c r="O588" s="7" t="s">
        <v>2329</v>
      </c>
      <c r="S588" s="9" t="str">
        <f t="shared" ref="S588:S612" si="116">IF(O588&lt;&gt;"",IF(OR(LEN(O588)=15,LEN(O588)=18),IF(LEN(O588)=15,IF(MOD(VALUE(RIGHT(O588,3)),2)=0,"女","男"),IF(LEN(O588)=18,IF(MOD(VALUE(MID(O588,15,3)),2)=0,"女","男"))),"??"),"")</f>
        <v>女</v>
      </c>
    </row>
    <row r="589" spans="2:19">
      <c r="B589" s="4" t="s">
        <v>377</v>
      </c>
      <c r="C589" s="3" t="s">
        <v>2330</v>
      </c>
      <c r="D589" s="3" t="s">
        <v>2331</v>
      </c>
      <c r="E589" s="3" t="s">
        <v>2332</v>
      </c>
      <c r="F589" s="3">
        <v>1</v>
      </c>
      <c r="G589" s="3">
        <v>1</v>
      </c>
      <c r="H589" s="7" t="s">
        <v>2333</v>
      </c>
      <c r="I589" s="4" t="s">
        <v>209</v>
      </c>
      <c r="J589" s="4">
        <v>1390</v>
      </c>
      <c r="K589" s="4">
        <v>1390</v>
      </c>
      <c r="L589" s="5">
        <v>41824</v>
      </c>
      <c r="M589" s="4" t="s">
        <v>47</v>
      </c>
      <c r="N589" s="3" t="s">
        <v>586</v>
      </c>
      <c r="O589" s="7" t="s">
        <v>2334</v>
      </c>
      <c r="P589" s="3" t="s">
        <v>2335</v>
      </c>
      <c r="S589" s="9" t="str">
        <f t="shared" si="116"/>
        <v>女</v>
      </c>
    </row>
    <row r="590" spans="2:19">
      <c r="B590" s="4" t="s">
        <v>377</v>
      </c>
      <c r="C590" s="3" t="s">
        <v>2330</v>
      </c>
      <c r="D590" s="3" t="s">
        <v>2331</v>
      </c>
      <c r="E590" s="3" t="s">
        <v>2336</v>
      </c>
      <c r="F590" s="3">
        <v>1</v>
      </c>
      <c r="G590" s="3" t="s">
        <v>110</v>
      </c>
      <c r="H590" s="7" t="s">
        <v>2333</v>
      </c>
      <c r="I590" s="4" t="s">
        <v>209</v>
      </c>
      <c r="J590" s="4">
        <v>1390</v>
      </c>
      <c r="K590" s="4">
        <v>1390</v>
      </c>
      <c r="L590" s="5">
        <v>41824</v>
      </c>
      <c r="M590" s="4" t="s">
        <v>47</v>
      </c>
      <c r="N590" s="3" t="s">
        <v>586</v>
      </c>
      <c r="O590" s="7" t="s">
        <v>2337</v>
      </c>
      <c r="S590" s="9" t="str">
        <f t="shared" si="116"/>
        <v>男</v>
      </c>
    </row>
    <row r="591" spans="2:19">
      <c r="B591" s="4" t="s">
        <v>377</v>
      </c>
      <c r="C591" s="3" t="s">
        <v>2330</v>
      </c>
      <c r="D591" s="3" t="s">
        <v>2331</v>
      </c>
      <c r="E591" s="3" t="s">
        <v>2338</v>
      </c>
      <c r="F591" s="3">
        <v>1</v>
      </c>
      <c r="G591" s="3">
        <v>0</v>
      </c>
      <c r="H591" s="7" t="s">
        <v>2333</v>
      </c>
      <c r="I591" s="4" t="s">
        <v>209</v>
      </c>
      <c r="J591" s="4">
        <v>1390</v>
      </c>
      <c r="K591" s="4">
        <v>1390</v>
      </c>
      <c r="L591" s="5">
        <v>41824</v>
      </c>
      <c r="M591" s="4" t="s">
        <v>47</v>
      </c>
      <c r="N591" s="3" t="s">
        <v>586</v>
      </c>
      <c r="O591" s="7" t="s">
        <v>2339</v>
      </c>
      <c r="S591" s="9" t="str">
        <f t="shared" si="116"/>
        <v>女</v>
      </c>
    </row>
    <row r="592" spans="2:19">
      <c r="B592" s="4" t="s">
        <v>377</v>
      </c>
      <c r="C592" s="3" t="s">
        <v>2311</v>
      </c>
      <c r="D592" s="3" t="s">
        <v>2340</v>
      </c>
      <c r="E592" s="3" t="s">
        <v>2340</v>
      </c>
      <c r="F592" s="3">
        <v>1</v>
      </c>
      <c r="G592" s="3" t="s">
        <v>110</v>
      </c>
      <c r="H592" s="7" t="s">
        <v>2341</v>
      </c>
      <c r="I592" s="4" t="s">
        <v>38</v>
      </c>
      <c r="J592" s="4">
        <v>1390</v>
      </c>
      <c r="K592" s="4">
        <v>1390</v>
      </c>
      <c r="L592" s="5">
        <v>41826</v>
      </c>
      <c r="M592" s="4" t="s">
        <v>47</v>
      </c>
      <c r="N592" s="3" t="s">
        <v>290</v>
      </c>
      <c r="O592" s="7" t="s">
        <v>2342</v>
      </c>
      <c r="P592" s="3" t="s">
        <v>2343</v>
      </c>
      <c r="S592" s="9" t="str">
        <f t="shared" si="116"/>
        <v>男</v>
      </c>
    </row>
    <row r="593" spans="2:19">
      <c r="B593" s="4" t="s">
        <v>377</v>
      </c>
      <c r="C593" s="3" t="s">
        <v>2311</v>
      </c>
      <c r="D593" s="3">
        <v>969399271</v>
      </c>
      <c r="E593" s="3" t="s">
        <v>2344</v>
      </c>
      <c r="F593" s="3">
        <v>1</v>
      </c>
      <c r="G593" s="3" t="s">
        <v>110</v>
      </c>
      <c r="H593" s="7" t="s">
        <v>2345</v>
      </c>
      <c r="I593" s="4" t="s">
        <v>38</v>
      </c>
      <c r="J593" s="4">
        <v>1390</v>
      </c>
      <c r="K593" s="4">
        <v>1390</v>
      </c>
      <c r="L593" s="5">
        <v>41827</v>
      </c>
      <c r="M593" s="4" t="s">
        <v>47</v>
      </c>
      <c r="N593" s="3" t="s">
        <v>645</v>
      </c>
      <c r="O593" s="7" t="s">
        <v>2346</v>
      </c>
      <c r="S593" s="9" t="str">
        <f t="shared" si="116"/>
        <v>男</v>
      </c>
    </row>
    <row r="594" spans="2:19">
      <c r="B594" s="4" t="s">
        <v>377</v>
      </c>
      <c r="C594" s="3" t="s">
        <v>2330</v>
      </c>
      <c r="D594" s="3" t="s">
        <v>378</v>
      </c>
      <c r="E594" s="3" t="s">
        <v>379</v>
      </c>
      <c r="F594" s="3">
        <v>1</v>
      </c>
      <c r="G594" s="3">
        <v>1</v>
      </c>
      <c r="H594" s="7" t="s">
        <v>380</v>
      </c>
      <c r="I594" s="4" t="s">
        <v>38</v>
      </c>
      <c r="J594" s="4">
        <v>1390</v>
      </c>
      <c r="K594" s="4">
        <v>1390</v>
      </c>
      <c r="L594" s="5">
        <v>41827</v>
      </c>
      <c r="S594" s="9" t="str">
        <f t="shared" si="116"/>
        <v/>
      </c>
    </row>
    <row r="595" spans="2:19">
      <c r="B595" s="4" t="s">
        <v>377</v>
      </c>
      <c r="C595" s="3" t="s">
        <v>2330</v>
      </c>
      <c r="D595" s="3" t="s">
        <v>378</v>
      </c>
      <c r="F595" s="3">
        <v>1</v>
      </c>
      <c r="G595" s="3">
        <v>0</v>
      </c>
      <c r="H595" s="7" t="s">
        <v>380</v>
      </c>
      <c r="I595" s="4" t="s">
        <v>38</v>
      </c>
      <c r="J595" s="4">
        <v>1390</v>
      </c>
      <c r="K595" s="4">
        <v>1390</v>
      </c>
      <c r="L595" s="5">
        <v>41827</v>
      </c>
      <c r="P595" s="3" t="s">
        <v>2347</v>
      </c>
      <c r="S595" s="9" t="str">
        <f t="shared" si="116"/>
        <v/>
      </c>
    </row>
    <row r="596" spans="2:19">
      <c r="B596" s="4" t="s">
        <v>377</v>
      </c>
      <c r="C596" s="3" t="s">
        <v>2311</v>
      </c>
      <c r="D596" s="3" t="s">
        <v>2348</v>
      </c>
      <c r="E596" s="3" t="s">
        <v>2349</v>
      </c>
      <c r="F596" s="3">
        <v>1</v>
      </c>
      <c r="G596" s="3">
        <v>1</v>
      </c>
      <c r="H596" s="7" t="s">
        <v>2350</v>
      </c>
      <c r="I596" s="4" t="s">
        <v>38</v>
      </c>
      <c r="J596" s="4">
        <v>1390</v>
      </c>
      <c r="K596" s="4">
        <v>1390</v>
      </c>
      <c r="L596" s="5">
        <v>41828</v>
      </c>
      <c r="M596" s="4" t="s">
        <v>47</v>
      </c>
      <c r="N596" s="3" t="s">
        <v>121</v>
      </c>
      <c r="O596" s="7" t="s">
        <v>2351</v>
      </c>
      <c r="S596" s="9" t="str">
        <f t="shared" si="116"/>
        <v>女</v>
      </c>
    </row>
    <row r="597" spans="2:19">
      <c r="B597" s="4" t="s">
        <v>377</v>
      </c>
      <c r="C597" s="3" t="s">
        <v>2311</v>
      </c>
      <c r="D597" s="3" t="s">
        <v>2348</v>
      </c>
      <c r="E597" s="3" t="s">
        <v>2352</v>
      </c>
      <c r="F597" s="3">
        <v>1</v>
      </c>
      <c r="G597" s="3">
        <v>0</v>
      </c>
      <c r="H597" s="7" t="s">
        <v>2350</v>
      </c>
      <c r="I597" s="4" t="s">
        <v>38</v>
      </c>
      <c r="J597" s="4">
        <v>1390</v>
      </c>
      <c r="K597" s="4">
        <v>1390</v>
      </c>
      <c r="L597" s="5">
        <v>41828</v>
      </c>
      <c r="M597" s="4" t="s">
        <v>47</v>
      </c>
      <c r="N597" s="3" t="s">
        <v>121</v>
      </c>
      <c r="O597" s="7" t="s">
        <v>2353</v>
      </c>
      <c r="S597" s="9" t="str">
        <f t="shared" si="116"/>
        <v>男</v>
      </c>
    </row>
    <row r="598" spans="2:19">
      <c r="B598" s="4" t="s">
        <v>377</v>
      </c>
      <c r="C598" s="3" t="s">
        <v>2311</v>
      </c>
      <c r="D598" s="3" t="s">
        <v>2354</v>
      </c>
      <c r="E598" s="3" t="s">
        <v>2355</v>
      </c>
      <c r="F598" s="3">
        <v>1</v>
      </c>
      <c r="G598" s="3">
        <v>1</v>
      </c>
      <c r="H598" s="7" t="s">
        <v>2356</v>
      </c>
      <c r="I598" s="4" t="s">
        <v>209</v>
      </c>
      <c r="J598" s="4">
        <v>1390</v>
      </c>
      <c r="K598" s="4">
        <v>1390</v>
      </c>
      <c r="L598" s="5">
        <v>41824</v>
      </c>
      <c r="M598" s="4" t="s">
        <v>47</v>
      </c>
      <c r="N598" s="3" t="s">
        <v>312</v>
      </c>
      <c r="O598" s="7" t="s">
        <v>2357</v>
      </c>
      <c r="S598" s="9" t="str">
        <f t="shared" si="116"/>
        <v>女</v>
      </c>
    </row>
    <row r="599" spans="2:19">
      <c r="B599" s="4" t="s">
        <v>377</v>
      </c>
      <c r="C599" s="3" t="s">
        <v>2311</v>
      </c>
      <c r="D599" s="3" t="s">
        <v>2354</v>
      </c>
      <c r="E599" s="3" t="s">
        <v>2358</v>
      </c>
      <c r="F599" s="3">
        <v>1</v>
      </c>
      <c r="G599" s="3">
        <v>0</v>
      </c>
      <c r="H599" s="7" t="s">
        <v>2356</v>
      </c>
      <c r="I599" s="4" t="s">
        <v>209</v>
      </c>
      <c r="J599" s="4">
        <v>1390</v>
      </c>
      <c r="K599" s="4">
        <v>1390</v>
      </c>
      <c r="L599" s="5">
        <v>41824</v>
      </c>
      <c r="M599" s="4" t="s">
        <v>47</v>
      </c>
      <c r="N599" s="3" t="s">
        <v>312</v>
      </c>
      <c r="O599" s="7" t="s">
        <v>2359</v>
      </c>
      <c r="S599" s="9" t="str">
        <f t="shared" si="116"/>
        <v>女</v>
      </c>
    </row>
    <row r="600" spans="2:19">
      <c r="B600" s="4" t="s">
        <v>377</v>
      </c>
      <c r="C600" s="3" t="s">
        <v>2304</v>
      </c>
      <c r="D600" s="3" t="s">
        <v>2360</v>
      </c>
      <c r="E600" s="3" t="s">
        <v>2360</v>
      </c>
      <c r="F600" s="3">
        <v>1</v>
      </c>
      <c r="G600" s="3" t="s">
        <v>110</v>
      </c>
      <c r="H600" s="7" t="s">
        <v>2361</v>
      </c>
      <c r="I600" s="4" t="s">
        <v>209</v>
      </c>
      <c r="J600" s="4">
        <v>1390</v>
      </c>
      <c r="K600" s="4">
        <v>1390</v>
      </c>
      <c r="L600" s="5">
        <v>41826</v>
      </c>
      <c r="M600" s="4" t="s">
        <v>47</v>
      </c>
      <c r="N600" s="3" t="s">
        <v>92</v>
      </c>
      <c r="O600" s="7" t="s">
        <v>2362</v>
      </c>
      <c r="S600" s="9" t="str">
        <f t="shared" si="116"/>
        <v>男</v>
      </c>
    </row>
    <row r="601" spans="2:19">
      <c r="B601" s="4" t="s">
        <v>377</v>
      </c>
      <c r="C601" s="3" t="s">
        <v>2363</v>
      </c>
      <c r="D601" s="3" t="s">
        <v>281</v>
      </c>
      <c r="E601" s="3" t="s">
        <v>281</v>
      </c>
      <c r="F601" s="3">
        <v>1</v>
      </c>
      <c r="G601" s="3">
        <v>1</v>
      </c>
      <c r="H601" s="7" t="s">
        <v>282</v>
      </c>
      <c r="I601" s="4" t="s">
        <v>39</v>
      </c>
      <c r="J601" s="4">
        <v>2780</v>
      </c>
      <c r="K601" s="4">
        <v>0</v>
      </c>
      <c r="L601" s="5">
        <v>41827</v>
      </c>
      <c r="M601" s="4" t="s">
        <v>39</v>
      </c>
      <c r="N601" s="3" t="s">
        <v>283</v>
      </c>
      <c r="O601" s="7" t="s">
        <v>284</v>
      </c>
      <c r="S601" s="9" t="str">
        <f t="shared" si="116"/>
        <v>男</v>
      </c>
    </row>
    <row r="602" spans="2:19">
      <c r="B602" s="4" t="s">
        <v>377</v>
      </c>
      <c r="C602" s="3" t="s">
        <v>2363</v>
      </c>
      <c r="D602" s="3" t="s">
        <v>281</v>
      </c>
      <c r="E602" s="3" t="s">
        <v>285</v>
      </c>
      <c r="F602" s="3">
        <v>1</v>
      </c>
      <c r="G602" s="3">
        <v>0</v>
      </c>
      <c r="H602" s="7" t="s">
        <v>282</v>
      </c>
      <c r="I602" s="4" t="s">
        <v>39</v>
      </c>
      <c r="J602" s="4">
        <v>2780</v>
      </c>
      <c r="K602" s="4">
        <v>0</v>
      </c>
      <c r="L602" s="5">
        <v>41827</v>
      </c>
      <c r="M602" s="4" t="s">
        <v>39</v>
      </c>
      <c r="N602" s="3" t="s">
        <v>283</v>
      </c>
      <c r="O602" s="7" t="s">
        <v>286</v>
      </c>
      <c r="S602" s="9" t="str">
        <f t="shared" si="116"/>
        <v>女</v>
      </c>
    </row>
    <row r="603" spans="2:19">
      <c r="B603" s="4" t="s">
        <v>377</v>
      </c>
      <c r="C603" s="3" t="s">
        <v>2311</v>
      </c>
      <c r="D603" s="3" t="s">
        <v>2364</v>
      </c>
      <c r="E603" s="3" t="s">
        <v>2365</v>
      </c>
      <c r="F603" s="3">
        <v>1</v>
      </c>
      <c r="G603" s="3">
        <v>1</v>
      </c>
      <c r="H603" s="7" t="s">
        <v>2366</v>
      </c>
      <c r="I603" s="4" t="s">
        <v>209</v>
      </c>
      <c r="J603" s="4">
        <v>1390</v>
      </c>
      <c r="K603" s="4">
        <v>1390</v>
      </c>
      <c r="L603" s="5">
        <v>41829</v>
      </c>
      <c r="M603" s="4" t="s">
        <v>47</v>
      </c>
      <c r="N603" s="3" t="s">
        <v>645</v>
      </c>
      <c r="O603" s="7" t="s">
        <v>2367</v>
      </c>
      <c r="S603" s="9" t="str">
        <f t="shared" si="116"/>
        <v>女</v>
      </c>
    </row>
    <row r="604" spans="2:19">
      <c r="B604" s="4" t="s">
        <v>377</v>
      </c>
      <c r="C604" s="3" t="s">
        <v>2311</v>
      </c>
      <c r="D604" s="3" t="s">
        <v>2364</v>
      </c>
      <c r="E604" s="3" t="s">
        <v>2368</v>
      </c>
      <c r="F604" s="3">
        <v>1</v>
      </c>
      <c r="G604" s="3">
        <v>0</v>
      </c>
      <c r="H604" s="7" t="s">
        <v>2366</v>
      </c>
      <c r="I604" s="4" t="s">
        <v>209</v>
      </c>
      <c r="J604" s="4">
        <v>1391</v>
      </c>
      <c r="K604" s="4">
        <v>1389</v>
      </c>
      <c r="L604" s="5">
        <v>41829</v>
      </c>
      <c r="M604" s="4" t="s">
        <v>47</v>
      </c>
      <c r="N604" s="3" t="s">
        <v>645</v>
      </c>
      <c r="O604" s="7" t="s">
        <v>2369</v>
      </c>
      <c r="S604" s="9" t="str">
        <f t="shared" si="116"/>
        <v>女</v>
      </c>
    </row>
    <row r="605" spans="2:19">
      <c r="B605" s="4" t="s">
        <v>377</v>
      </c>
      <c r="C605" s="3" t="s">
        <v>2311</v>
      </c>
      <c r="D605" s="3" t="s">
        <v>2370</v>
      </c>
      <c r="E605" s="3" t="s">
        <v>2371</v>
      </c>
      <c r="F605" s="3">
        <v>1</v>
      </c>
      <c r="G605" s="3">
        <v>3</v>
      </c>
      <c r="H605" s="7" t="s">
        <v>2372</v>
      </c>
      <c r="I605" s="4" t="s">
        <v>78</v>
      </c>
      <c r="J605" s="4">
        <v>1390</v>
      </c>
      <c r="K605" s="4">
        <v>1390</v>
      </c>
      <c r="L605" s="5">
        <v>41831</v>
      </c>
      <c r="M605" s="4" t="s">
        <v>47</v>
      </c>
      <c r="N605" s="3" t="s">
        <v>283</v>
      </c>
      <c r="O605" s="7" t="s">
        <v>2373</v>
      </c>
      <c r="S605" s="9" t="str">
        <f t="shared" si="116"/>
        <v>男</v>
      </c>
    </row>
    <row r="606" spans="2:19">
      <c r="B606" s="4" t="s">
        <v>377</v>
      </c>
      <c r="C606" s="3" t="s">
        <v>2311</v>
      </c>
      <c r="D606" s="3" t="s">
        <v>2370</v>
      </c>
      <c r="E606" s="3" t="s">
        <v>2374</v>
      </c>
      <c r="F606" s="3">
        <v>1</v>
      </c>
      <c r="G606" s="3">
        <v>0</v>
      </c>
      <c r="H606" s="7" t="s">
        <v>2372</v>
      </c>
      <c r="I606" s="4" t="s">
        <v>78</v>
      </c>
      <c r="J606" s="4">
        <v>1390</v>
      </c>
      <c r="K606" s="4">
        <v>1390</v>
      </c>
      <c r="L606" s="5">
        <v>41831</v>
      </c>
      <c r="M606" s="4" t="s">
        <v>47</v>
      </c>
      <c r="N606" s="3" t="s">
        <v>283</v>
      </c>
      <c r="O606" s="7" t="s">
        <v>2375</v>
      </c>
      <c r="S606" s="9" t="str">
        <f t="shared" si="116"/>
        <v>男</v>
      </c>
    </row>
    <row r="607" spans="2:19">
      <c r="B607" s="4" t="s">
        <v>377</v>
      </c>
      <c r="C607" s="3" t="s">
        <v>2311</v>
      </c>
      <c r="D607" s="3" t="s">
        <v>2370</v>
      </c>
      <c r="E607" s="3" t="s">
        <v>2376</v>
      </c>
      <c r="F607" s="3">
        <v>1</v>
      </c>
      <c r="G607" s="3">
        <v>0</v>
      </c>
      <c r="H607" s="7" t="s">
        <v>2372</v>
      </c>
      <c r="I607" s="4" t="s">
        <v>78</v>
      </c>
      <c r="J607" s="4">
        <v>1390</v>
      </c>
      <c r="K607" s="4">
        <v>1390</v>
      </c>
      <c r="L607" s="5">
        <v>41831</v>
      </c>
      <c r="M607" s="4" t="s">
        <v>47</v>
      </c>
      <c r="N607" s="3" t="s">
        <v>283</v>
      </c>
      <c r="O607" s="7" t="s">
        <v>2377</v>
      </c>
      <c r="S607" s="9" t="str">
        <f t="shared" si="116"/>
        <v>男</v>
      </c>
    </row>
    <row r="608" spans="2:19">
      <c r="B608" s="4" t="s">
        <v>377</v>
      </c>
      <c r="C608" s="3" t="s">
        <v>2311</v>
      </c>
      <c r="D608" s="3" t="s">
        <v>2370</v>
      </c>
      <c r="E608" s="3" t="s">
        <v>2378</v>
      </c>
      <c r="F608" s="3">
        <v>1</v>
      </c>
      <c r="G608" s="3">
        <v>0</v>
      </c>
      <c r="H608" s="7" t="s">
        <v>2372</v>
      </c>
      <c r="I608" s="4" t="s">
        <v>78</v>
      </c>
      <c r="J608" s="4">
        <v>1390</v>
      </c>
      <c r="K608" s="4">
        <v>1390</v>
      </c>
      <c r="L608" s="5">
        <v>41831</v>
      </c>
      <c r="M608" s="4" t="s">
        <v>47</v>
      </c>
      <c r="N608" s="3" t="s">
        <v>283</v>
      </c>
      <c r="O608" s="7" t="s">
        <v>2379</v>
      </c>
      <c r="S608" s="9" t="str">
        <f t="shared" si="116"/>
        <v>女</v>
      </c>
    </row>
    <row r="609" spans="2:19">
      <c r="B609" s="4" t="s">
        <v>377</v>
      </c>
      <c r="C609" s="3" t="s">
        <v>2311</v>
      </c>
      <c r="D609" s="3" t="s">
        <v>2370</v>
      </c>
      <c r="E609" s="3" t="s">
        <v>2380</v>
      </c>
      <c r="F609" s="3">
        <v>1</v>
      </c>
      <c r="G609" s="3">
        <v>0</v>
      </c>
      <c r="H609" s="7" t="s">
        <v>2372</v>
      </c>
      <c r="I609" s="4" t="s">
        <v>78</v>
      </c>
      <c r="J609" s="4">
        <v>1390</v>
      </c>
      <c r="K609" s="4">
        <v>1390</v>
      </c>
      <c r="L609" s="5">
        <v>41831</v>
      </c>
      <c r="M609" s="4" t="s">
        <v>47</v>
      </c>
      <c r="N609" s="3" t="s">
        <v>283</v>
      </c>
      <c r="O609" s="7" t="s">
        <v>2381</v>
      </c>
      <c r="S609" s="9" t="str">
        <f t="shared" si="116"/>
        <v>女</v>
      </c>
    </row>
    <row r="610" spans="2:19">
      <c r="B610" s="4" t="s">
        <v>377</v>
      </c>
      <c r="C610" s="3" t="s">
        <v>2311</v>
      </c>
      <c r="D610" s="3" t="s">
        <v>2370</v>
      </c>
      <c r="E610" s="3" t="s">
        <v>2382</v>
      </c>
      <c r="F610" s="3">
        <v>1</v>
      </c>
      <c r="G610" s="3">
        <v>0</v>
      </c>
      <c r="H610" s="7" t="s">
        <v>2372</v>
      </c>
      <c r="I610" s="4" t="s">
        <v>78</v>
      </c>
      <c r="J610" s="4">
        <v>1390</v>
      </c>
      <c r="K610" s="4">
        <v>1390</v>
      </c>
      <c r="L610" s="5">
        <v>41831</v>
      </c>
      <c r="M610" s="4" t="s">
        <v>47</v>
      </c>
      <c r="N610" s="3" t="s">
        <v>283</v>
      </c>
      <c r="O610" s="7" t="s">
        <v>2383</v>
      </c>
      <c r="S610" s="9" t="str">
        <f t="shared" si="116"/>
        <v>男</v>
      </c>
    </row>
    <row r="611" spans="2:19">
      <c r="B611" s="4" t="s">
        <v>377</v>
      </c>
      <c r="C611" s="3" t="s">
        <v>2311</v>
      </c>
      <c r="D611" s="3" t="s">
        <v>2384</v>
      </c>
      <c r="E611" s="3" t="s">
        <v>2385</v>
      </c>
      <c r="F611" s="3">
        <v>1</v>
      </c>
      <c r="G611" s="3">
        <v>2</v>
      </c>
      <c r="H611" s="7" t="s">
        <v>2386</v>
      </c>
      <c r="I611" s="4" t="s">
        <v>38</v>
      </c>
      <c r="J611" s="4">
        <v>1390</v>
      </c>
      <c r="K611" s="4">
        <v>1390</v>
      </c>
      <c r="L611" s="5">
        <v>41832</v>
      </c>
      <c r="M611" s="4" t="s">
        <v>47</v>
      </c>
      <c r="N611" s="3" t="s">
        <v>312</v>
      </c>
      <c r="O611" s="7" t="s">
        <v>2387</v>
      </c>
      <c r="S611" s="9" t="str">
        <f t="shared" si="116"/>
        <v>男</v>
      </c>
    </row>
    <row r="612" spans="2:19">
      <c r="B612" s="4" t="s">
        <v>377</v>
      </c>
      <c r="C612" s="3" t="s">
        <v>2311</v>
      </c>
      <c r="D612" s="3" t="s">
        <v>2384</v>
      </c>
      <c r="E612" s="3" t="s">
        <v>2388</v>
      </c>
      <c r="F612" s="3">
        <v>1</v>
      </c>
      <c r="G612" s="3">
        <v>0</v>
      </c>
      <c r="H612" s="7" t="s">
        <v>2386</v>
      </c>
      <c r="I612" s="4" t="s">
        <v>38</v>
      </c>
      <c r="J612" s="4">
        <v>1390</v>
      </c>
      <c r="K612" s="4">
        <v>1390</v>
      </c>
      <c r="L612" s="5">
        <v>41832</v>
      </c>
      <c r="M612" s="4" t="s">
        <v>47</v>
      </c>
      <c r="N612" s="3" t="s">
        <v>312</v>
      </c>
      <c r="O612" s="7" t="s">
        <v>2389</v>
      </c>
      <c r="S612" s="9" t="str">
        <f t="shared" si="116"/>
        <v>女</v>
      </c>
    </row>
    <row r="613" spans="2:19">
      <c r="B613" s="4" t="s">
        <v>377</v>
      </c>
      <c r="C613" s="3" t="s">
        <v>2311</v>
      </c>
      <c r="D613" s="3" t="s">
        <v>2384</v>
      </c>
      <c r="E613" s="3" t="s">
        <v>2390</v>
      </c>
      <c r="F613" s="3">
        <v>1</v>
      </c>
      <c r="G613" s="3">
        <v>0</v>
      </c>
      <c r="H613" s="7" t="s">
        <v>2386</v>
      </c>
      <c r="I613" s="4" t="s">
        <v>38</v>
      </c>
      <c r="J613" s="4">
        <v>1390</v>
      </c>
      <c r="K613" s="4">
        <v>1390</v>
      </c>
      <c r="L613" s="5">
        <v>41832</v>
      </c>
      <c r="M613" s="4" t="s">
        <v>47</v>
      </c>
      <c r="N613" s="3" t="s">
        <v>312</v>
      </c>
      <c r="O613" s="7" t="s">
        <v>2391</v>
      </c>
      <c r="S613" s="9" t="str">
        <f t="shared" ref="S613:S619" si="117">IF(O613&lt;&gt;"",IF(OR(LEN(O613)=15,LEN(O613)=18),IF(LEN(O613)=15,IF(MOD(VALUE(RIGHT(O613,3)),2)=0,"女","男"),IF(LEN(O613)=18,IF(MOD(VALUE(MID(O613,15,3)),2)=0,"女","男"))),"??"),"")</f>
        <v>男</v>
      </c>
    </row>
    <row r="614" spans="2:19">
      <c r="B614" s="4" t="s">
        <v>377</v>
      </c>
      <c r="C614" s="3" t="s">
        <v>2311</v>
      </c>
      <c r="D614" s="3" t="s">
        <v>2384</v>
      </c>
      <c r="E614" s="3" t="s">
        <v>2392</v>
      </c>
      <c r="F614" s="3">
        <v>1</v>
      </c>
      <c r="G614" s="3">
        <v>0</v>
      </c>
      <c r="H614" s="7" t="s">
        <v>2386</v>
      </c>
      <c r="I614" s="4" t="s">
        <v>38</v>
      </c>
      <c r="J614" s="4">
        <v>1390</v>
      </c>
      <c r="K614" s="4">
        <v>1390</v>
      </c>
      <c r="L614" s="5">
        <v>41832</v>
      </c>
      <c r="M614" s="4" t="s">
        <v>47</v>
      </c>
      <c r="N614" s="3" t="s">
        <v>312</v>
      </c>
      <c r="O614" s="7" t="s">
        <v>2393</v>
      </c>
      <c r="S614" s="9" t="str">
        <f t="shared" si="117"/>
        <v>女</v>
      </c>
    </row>
    <row r="615" spans="2:19">
      <c r="B615" s="4" t="s">
        <v>377</v>
      </c>
      <c r="C615" s="3" t="s">
        <v>2311</v>
      </c>
      <c r="D615" s="3" t="s">
        <v>2394</v>
      </c>
      <c r="E615" s="3" t="s">
        <v>2394</v>
      </c>
      <c r="F615" s="3">
        <v>1</v>
      </c>
      <c r="G615" s="3" t="s">
        <v>110</v>
      </c>
      <c r="H615" s="7" t="s">
        <v>2395</v>
      </c>
      <c r="I615" s="4" t="s">
        <v>38</v>
      </c>
      <c r="J615" s="4">
        <v>1390</v>
      </c>
      <c r="K615" s="4">
        <v>1390</v>
      </c>
      <c r="L615" s="5">
        <v>41834</v>
      </c>
      <c r="M615" s="4" t="s">
        <v>47</v>
      </c>
      <c r="N615" s="3" t="s">
        <v>80</v>
      </c>
      <c r="O615" s="7" t="s">
        <v>2396</v>
      </c>
      <c r="S615" s="9" t="str">
        <f t="shared" si="117"/>
        <v>男</v>
      </c>
    </row>
    <row r="616" spans="2:19">
      <c r="B616" s="4" t="s">
        <v>377</v>
      </c>
      <c r="C616" s="3" t="s">
        <v>2311</v>
      </c>
      <c r="D616" s="3" t="s">
        <v>2394</v>
      </c>
      <c r="E616" s="3" t="s">
        <v>2397</v>
      </c>
      <c r="F616" s="3">
        <v>1</v>
      </c>
      <c r="G616" s="3" t="s">
        <v>110</v>
      </c>
      <c r="H616" s="7" t="s">
        <v>2395</v>
      </c>
      <c r="I616" s="4" t="s">
        <v>38</v>
      </c>
      <c r="J616" s="4">
        <v>1390</v>
      </c>
      <c r="K616" s="4">
        <v>1390</v>
      </c>
      <c r="L616" s="5">
        <v>41834</v>
      </c>
      <c r="M616" s="4" t="s">
        <v>47</v>
      </c>
      <c r="N616" s="3" t="s">
        <v>80</v>
      </c>
      <c r="O616" s="7" t="s">
        <v>2398</v>
      </c>
      <c r="S616" s="9" t="str">
        <f t="shared" si="117"/>
        <v>男</v>
      </c>
    </row>
    <row r="617" spans="2:19">
      <c r="B617" s="4" t="s">
        <v>377</v>
      </c>
      <c r="C617" s="3" t="s">
        <v>2311</v>
      </c>
      <c r="D617" s="3" t="s">
        <v>2394</v>
      </c>
      <c r="E617" s="3" t="s">
        <v>2399</v>
      </c>
      <c r="F617" s="3">
        <v>1</v>
      </c>
      <c r="G617" s="3" t="s">
        <v>36</v>
      </c>
      <c r="H617" s="7" t="s">
        <v>2395</v>
      </c>
      <c r="I617" s="4" t="s">
        <v>38</v>
      </c>
      <c r="J617" s="4">
        <v>1390</v>
      </c>
      <c r="K617" s="4">
        <v>1390</v>
      </c>
      <c r="L617" s="5">
        <v>41834</v>
      </c>
      <c r="M617" s="4" t="s">
        <v>47</v>
      </c>
      <c r="N617" s="3" t="s">
        <v>80</v>
      </c>
      <c r="O617" s="7" t="s">
        <v>2400</v>
      </c>
      <c r="S617" s="9" t="str">
        <f t="shared" si="117"/>
        <v>女</v>
      </c>
    </row>
    <row r="618" spans="2:19">
      <c r="B618" s="4" t="s">
        <v>377</v>
      </c>
      <c r="C618" s="3" t="s">
        <v>2311</v>
      </c>
      <c r="D618" s="3" t="s">
        <v>2394</v>
      </c>
      <c r="E618" s="3" t="s">
        <v>2401</v>
      </c>
      <c r="F618" s="3">
        <v>1</v>
      </c>
      <c r="G618" s="3" t="s">
        <v>58</v>
      </c>
      <c r="H618" s="7" t="s">
        <v>2395</v>
      </c>
      <c r="I618" s="4" t="s">
        <v>38</v>
      </c>
      <c r="J618" s="4">
        <v>790</v>
      </c>
      <c r="K618" s="4">
        <v>790</v>
      </c>
      <c r="L618" s="5">
        <v>41834</v>
      </c>
      <c r="M618" s="4" t="s">
        <v>47</v>
      </c>
      <c r="N618" s="3" t="s">
        <v>80</v>
      </c>
      <c r="O618" s="7" t="s">
        <v>2402</v>
      </c>
      <c r="S618" s="9" t="str">
        <f t="shared" si="117"/>
        <v>??</v>
      </c>
    </row>
    <row r="619" spans="2:19">
      <c r="B619" s="4" t="s">
        <v>377</v>
      </c>
      <c r="C619" s="3" t="s">
        <v>2311</v>
      </c>
      <c r="D619" s="3" t="s">
        <v>2403</v>
      </c>
      <c r="E619" s="3" t="s">
        <v>2338</v>
      </c>
      <c r="F619" s="3">
        <v>1</v>
      </c>
      <c r="G619" s="3" t="s">
        <v>36</v>
      </c>
      <c r="H619" s="7" t="s">
        <v>2404</v>
      </c>
      <c r="I619" s="4" t="s">
        <v>78</v>
      </c>
      <c r="J619" s="4">
        <v>1400</v>
      </c>
      <c r="K619" s="4">
        <v>1280</v>
      </c>
      <c r="L619" s="5">
        <v>41834</v>
      </c>
      <c r="M619" s="4" t="s">
        <v>63</v>
      </c>
      <c r="N619" s="3" t="s">
        <v>283</v>
      </c>
      <c r="O619" s="7" t="s">
        <v>2405</v>
      </c>
      <c r="P619" s="3" t="s">
        <v>2406</v>
      </c>
      <c r="S619" s="9" t="str">
        <f t="shared" si="117"/>
        <v>女</v>
      </c>
    </row>
    <row r="620" spans="2:19">
      <c r="B620" s="4" t="s">
        <v>377</v>
      </c>
      <c r="C620" s="3" t="s">
        <v>2311</v>
      </c>
      <c r="D620" s="3">
        <v>65856996</v>
      </c>
      <c r="E620" s="3" t="s">
        <v>2407</v>
      </c>
      <c r="F620" s="3">
        <v>1</v>
      </c>
      <c r="G620" s="3" t="s">
        <v>36</v>
      </c>
      <c r="H620" s="7" t="s">
        <v>2408</v>
      </c>
      <c r="I620" s="4" t="s">
        <v>78</v>
      </c>
      <c r="J620" s="4">
        <v>1390.8</v>
      </c>
      <c r="K620" s="4">
        <v>1389.2</v>
      </c>
      <c r="L620" s="5">
        <v>41834</v>
      </c>
      <c r="M620" s="4" t="s">
        <v>47</v>
      </c>
      <c r="N620" s="3" t="s">
        <v>283</v>
      </c>
      <c r="O620" s="7" t="s">
        <v>2409</v>
      </c>
      <c r="S620" s="9" t="str">
        <f t="shared" ref="S620:S643" si="118">IF(O620&lt;&gt;"",IF(OR(LEN(O620)=15,LEN(O620)=18),IF(LEN(O620)=15,IF(MOD(VALUE(RIGHT(O620,3)),2)=0,"女","男"),IF(LEN(O620)=18,IF(MOD(VALUE(MID(O620,15,3)),2)=0,"女","男"))),"??"),"")</f>
        <v>女</v>
      </c>
    </row>
    <row r="621" spans="2:19">
      <c r="B621" s="4" t="s">
        <v>377</v>
      </c>
      <c r="C621" s="3" t="s">
        <v>2311</v>
      </c>
      <c r="D621" s="3" t="s">
        <v>2410</v>
      </c>
      <c r="E621" s="3" t="s">
        <v>2411</v>
      </c>
      <c r="F621" s="3">
        <v>1</v>
      </c>
      <c r="G621" s="3" t="s">
        <v>110</v>
      </c>
      <c r="H621" s="7" t="s">
        <v>2412</v>
      </c>
      <c r="I621" s="4" t="s">
        <v>78</v>
      </c>
      <c r="J621" s="4">
        <v>1390</v>
      </c>
      <c r="K621" s="4">
        <v>1390</v>
      </c>
      <c r="L621" s="5">
        <v>41834</v>
      </c>
      <c r="M621" s="4" t="s">
        <v>47</v>
      </c>
      <c r="N621" s="3" t="s">
        <v>28</v>
      </c>
      <c r="O621" s="7" t="s">
        <v>2413</v>
      </c>
      <c r="P621" s="3" t="s">
        <v>2414</v>
      </c>
      <c r="S621" s="9" t="str">
        <f t="shared" si="118"/>
        <v>男</v>
      </c>
    </row>
    <row r="622" spans="2:19">
      <c r="B622" s="4" t="s">
        <v>280</v>
      </c>
      <c r="C622" s="3" t="s">
        <v>2415</v>
      </c>
      <c r="D622" s="3" t="s">
        <v>2416</v>
      </c>
      <c r="E622" s="3" t="s">
        <v>2417</v>
      </c>
      <c r="F622" s="3">
        <v>1</v>
      </c>
      <c r="G622" s="3" t="s">
        <v>36</v>
      </c>
      <c r="H622" s="7" t="s">
        <v>2418</v>
      </c>
      <c r="I622" s="4" t="s">
        <v>38</v>
      </c>
      <c r="J622" s="4">
        <v>1240</v>
      </c>
      <c r="K622" s="4">
        <v>1240</v>
      </c>
      <c r="L622" s="5">
        <v>41431</v>
      </c>
      <c r="M622" s="4" t="s">
        <v>47</v>
      </c>
      <c r="N622" s="3" t="s">
        <v>610</v>
      </c>
      <c r="O622" s="7" t="s">
        <v>2419</v>
      </c>
      <c r="S622" s="9" t="str">
        <f t="shared" si="118"/>
        <v>女</v>
      </c>
    </row>
    <row r="623" spans="2:19">
      <c r="B623" s="4" t="s">
        <v>280</v>
      </c>
      <c r="C623" s="3" t="s">
        <v>2415</v>
      </c>
      <c r="D623" s="3" t="s">
        <v>2416</v>
      </c>
      <c r="E623" s="3" t="s">
        <v>2420</v>
      </c>
      <c r="F623" s="3">
        <v>1</v>
      </c>
      <c r="G623" s="3" t="s">
        <v>36</v>
      </c>
      <c r="H623" s="7" t="s">
        <v>2418</v>
      </c>
      <c r="I623" s="4" t="s">
        <v>38</v>
      </c>
      <c r="J623" s="4">
        <v>1240</v>
      </c>
      <c r="K623" s="4">
        <v>1240</v>
      </c>
      <c r="L623" s="5">
        <v>41431</v>
      </c>
      <c r="M623" s="4" t="s">
        <v>47</v>
      </c>
      <c r="N623" s="3" t="s">
        <v>610</v>
      </c>
      <c r="O623" s="7" t="s">
        <v>2421</v>
      </c>
      <c r="S623" s="9" t="str">
        <f t="shared" si="118"/>
        <v>女</v>
      </c>
    </row>
    <row r="624" spans="2:19">
      <c r="B624" s="4" t="s">
        <v>280</v>
      </c>
      <c r="C624" s="3" t="s">
        <v>2422</v>
      </c>
      <c r="D624" s="3" t="s">
        <v>2423</v>
      </c>
      <c r="E624" s="3" t="s">
        <v>2424</v>
      </c>
      <c r="F624" s="3">
        <v>1</v>
      </c>
      <c r="G624" s="3">
        <v>1</v>
      </c>
      <c r="H624" s="7" t="s">
        <v>2425</v>
      </c>
      <c r="I624" s="4" t="s">
        <v>38</v>
      </c>
      <c r="J624" s="4">
        <v>1240</v>
      </c>
      <c r="K624" s="4">
        <v>1240</v>
      </c>
      <c r="L624" s="5">
        <v>41437</v>
      </c>
      <c r="M624" s="4" t="s">
        <v>47</v>
      </c>
      <c r="N624" s="3" t="s">
        <v>64</v>
      </c>
      <c r="O624" s="7" t="s">
        <v>2426</v>
      </c>
      <c r="S624" s="9" t="str">
        <f t="shared" si="118"/>
        <v>男</v>
      </c>
    </row>
    <row r="625" spans="2:19">
      <c r="B625" s="4" t="s">
        <v>280</v>
      </c>
      <c r="C625" s="3" t="s">
        <v>2422</v>
      </c>
      <c r="D625" s="3" t="s">
        <v>2423</v>
      </c>
      <c r="E625" s="3" t="s">
        <v>2427</v>
      </c>
      <c r="F625" s="3">
        <v>1</v>
      </c>
      <c r="G625" s="3">
        <v>0</v>
      </c>
      <c r="H625" s="7" t="s">
        <v>2425</v>
      </c>
      <c r="I625" s="4" t="s">
        <v>38</v>
      </c>
      <c r="J625" s="4">
        <v>1240</v>
      </c>
      <c r="K625" s="4">
        <v>1240</v>
      </c>
      <c r="L625" s="5">
        <v>41437</v>
      </c>
      <c r="M625" s="4" t="s">
        <v>47</v>
      </c>
      <c r="N625" s="3" t="s">
        <v>64</v>
      </c>
      <c r="O625" s="7" t="s">
        <v>2428</v>
      </c>
      <c r="S625" s="9" t="str">
        <f t="shared" si="118"/>
        <v>女</v>
      </c>
    </row>
    <row r="626" spans="2:19">
      <c r="B626" s="4" t="s">
        <v>280</v>
      </c>
      <c r="C626" s="3" t="s">
        <v>2429</v>
      </c>
      <c r="D626" s="3" t="s">
        <v>2430</v>
      </c>
      <c r="E626" s="3" t="s">
        <v>2430</v>
      </c>
      <c r="F626" s="3">
        <v>1</v>
      </c>
      <c r="G626" s="3" t="s">
        <v>36</v>
      </c>
      <c r="H626" s="7" t="s">
        <v>2431</v>
      </c>
      <c r="I626" s="4" t="s">
        <v>39</v>
      </c>
      <c r="J626" s="4">
        <v>2480</v>
      </c>
      <c r="K626" s="4">
        <v>0</v>
      </c>
      <c r="L626" s="5">
        <v>41438</v>
      </c>
      <c r="M626" s="4" t="s">
        <v>39</v>
      </c>
      <c r="N626" s="3" t="s">
        <v>2432</v>
      </c>
      <c r="O626" s="7" t="s">
        <v>2433</v>
      </c>
      <c r="S626" s="9" t="str">
        <f t="shared" si="118"/>
        <v>女</v>
      </c>
    </row>
    <row r="627" spans="2:19">
      <c r="B627" s="4" t="s">
        <v>280</v>
      </c>
      <c r="C627" s="3" t="s">
        <v>2415</v>
      </c>
      <c r="D627" s="3" t="s">
        <v>2434</v>
      </c>
      <c r="E627" s="3" t="s">
        <v>2435</v>
      </c>
      <c r="F627" s="3">
        <v>1</v>
      </c>
      <c r="G627" s="3" t="s">
        <v>110</v>
      </c>
      <c r="H627" s="7" t="s">
        <v>2436</v>
      </c>
      <c r="I627" s="4" t="s">
        <v>370</v>
      </c>
      <c r="J627" s="4">
        <v>500</v>
      </c>
      <c r="K627" s="4">
        <v>1980</v>
      </c>
      <c r="L627" s="5">
        <v>41442</v>
      </c>
      <c r="M627" s="4" t="s">
        <v>2437</v>
      </c>
      <c r="N627" s="3" t="s">
        <v>915</v>
      </c>
      <c r="O627" s="7" t="s">
        <v>2438</v>
      </c>
      <c r="P627" s="3" t="s">
        <v>2439</v>
      </c>
      <c r="Q627" s="3" t="s">
        <v>2440</v>
      </c>
      <c r="S627" s="9" t="str">
        <f t="shared" si="118"/>
        <v>男</v>
      </c>
    </row>
    <row r="628" spans="2:19">
      <c r="B628" s="4" t="s">
        <v>280</v>
      </c>
      <c r="C628" s="3" t="s">
        <v>2441</v>
      </c>
      <c r="D628" s="3" t="s">
        <v>2442</v>
      </c>
      <c r="E628" s="3" t="s">
        <v>2442</v>
      </c>
      <c r="F628" s="3">
        <v>1</v>
      </c>
      <c r="G628" s="3" t="s">
        <v>110</v>
      </c>
      <c r="H628" s="7" t="s">
        <v>2443</v>
      </c>
      <c r="I628" s="4" t="s">
        <v>278</v>
      </c>
      <c r="J628" s="4">
        <v>2480</v>
      </c>
      <c r="K628" s="4">
        <v>0</v>
      </c>
      <c r="L628" s="5">
        <v>41443</v>
      </c>
      <c r="M628" s="4" t="s">
        <v>47</v>
      </c>
      <c r="N628" s="3" t="s">
        <v>2444</v>
      </c>
      <c r="O628" s="7" t="s">
        <v>2445</v>
      </c>
      <c r="S628" s="9" t="str">
        <f t="shared" si="118"/>
        <v>男</v>
      </c>
    </row>
    <row r="629" spans="2:19">
      <c r="B629" s="4" t="s">
        <v>280</v>
      </c>
      <c r="C629" s="3" t="s">
        <v>2441</v>
      </c>
      <c r="D629" s="3" t="s">
        <v>2442</v>
      </c>
      <c r="E629" s="3" t="s">
        <v>2446</v>
      </c>
      <c r="F629" s="3">
        <v>1</v>
      </c>
      <c r="G629" s="3" t="s">
        <v>36</v>
      </c>
      <c r="H629" s="7" t="s">
        <v>2443</v>
      </c>
      <c r="I629" s="4" t="s">
        <v>278</v>
      </c>
      <c r="J629" s="4">
        <v>2480</v>
      </c>
      <c r="K629" s="4">
        <v>0</v>
      </c>
      <c r="L629" s="5">
        <v>41443</v>
      </c>
      <c r="M629" s="4" t="s">
        <v>47</v>
      </c>
      <c r="N629" s="3" t="s">
        <v>2444</v>
      </c>
      <c r="O629" s="7" t="s">
        <v>2447</v>
      </c>
      <c r="S629" s="9" t="str">
        <f t="shared" si="118"/>
        <v>女</v>
      </c>
    </row>
    <row r="630" spans="2:19">
      <c r="B630" s="4" t="s">
        <v>280</v>
      </c>
      <c r="C630" s="3" t="s">
        <v>2448</v>
      </c>
      <c r="D630" s="3" t="s">
        <v>2449</v>
      </c>
      <c r="E630" s="3" t="s">
        <v>2450</v>
      </c>
      <c r="F630" s="3">
        <v>1</v>
      </c>
      <c r="G630" s="3">
        <v>1</v>
      </c>
      <c r="H630" s="7" t="s">
        <v>2451</v>
      </c>
      <c r="I630" s="4" t="s">
        <v>38</v>
      </c>
      <c r="J630" s="4">
        <v>2480</v>
      </c>
      <c r="K630" s="4">
        <v>0</v>
      </c>
      <c r="L630" s="5">
        <v>41444</v>
      </c>
      <c r="M630" s="4">
        <v>8264</v>
      </c>
      <c r="N630" s="3" t="s">
        <v>121</v>
      </c>
      <c r="O630" s="7" t="s">
        <v>2452</v>
      </c>
      <c r="S630" s="9" t="str">
        <f t="shared" si="118"/>
        <v>男</v>
      </c>
    </row>
    <row r="631" spans="2:19">
      <c r="B631" s="4" t="s">
        <v>280</v>
      </c>
      <c r="C631" s="3" t="s">
        <v>2448</v>
      </c>
      <c r="D631" s="3" t="s">
        <v>2449</v>
      </c>
      <c r="E631" s="3" t="s">
        <v>2453</v>
      </c>
      <c r="F631" s="3">
        <v>1</v>
      </c>
      <c r="G631" s="3">
        <v>0</v>
      </c>
      <c r="H631" s="7" t="s">
        <v>2454</v>
      </c>
      <c r="I631" s="4" t="s">
        <v>38</v>
      </c>
      <c r="J631" s="4">
        <v>2480</v>
      </c>
      <c r="K631" s="4">
        <v>0</v>
      </c>
      <c r="L631" s="5">
        <v>41444</v>
      </c>
      <c r="M631" s="4">
        <v>8264</v>
      </c>
      <c r="N631" s="3" t="s">
        <v>121</v>
      </c>
      <c r="O631" s="7" t="s">
        <v>2455</v>
      </c>
      <c r="S631" s="9" t="str">
        <f t="shared" si="118"/>
        <v>女</v>
      </c>
    </row>
    <row r="632" spans="2:19">
      <c r="B632" s="4" t="s">
        <v>280</v>
      </c>
      <c r="C632" s="3" t="s">
        <v>2441</v>
      </c>
      <c r="D632" s="3" t="s">
        <v>2456</v>
      </c>
      <c r="E632" s="3" t="s">
        <v>2457</v>
      </c>
      <c r="F632" s="3">
        <v>1</v>
      </c>
      <c r="G632" s="3" t="s">
        <v>110</v>
      </c>
      <c r="H632" s="7" t="s">
        <v>2458</v>
      </c>
      <c r="I632" s="4" t="s">
        <v>38</v>
      </c>
      <c r="J632" s="4">
        <v>1240</v>
      </c>
      <c r="K632" s="4">
        <v>1240</v>
      </c>
      <c r="L632" s="5">
        <v>41812</v>
      </c>
      <c r="M632" s="4" t="s">
        <v>63</v>
      </c>
      <c r="N632" s="3" t="s">
        <v>28</v>
      </c>
      <c r="O632" s="7" t="s">
        <v>2459</v>
      </c>
      <c r="S632" s="9" t="str">
        <f t="shared" si="118"/>
        <v>男</v>
      </c>
    </row>
    <row r="633" spans="2:19">
      <c r="B633" s="4" t="s">
        <v>280</v>
      </c>
      <c r="C633" s="3" t="s">
        <v>2460</v>
      </c>
      <c r="D633" s="3" t="s">
        <v>381</v>
      </c>
      <c r="E633" s="3" t="s">
        <v>382</v>
      </c>
      <c r="F633" s="3">
        <v>1</v>
      </c>
      <c r="G633" s="3">
        <v>7</v>
      </c>
      <c r="H633" s="7" t="s">
        <v>383</v>
      </c>
      <c r="I633" s="4" t="s">
        <v>38</v>
      </c>
      <c r="J633" s="4">
        <v>2480</v>
      </c>
      <c r="K633" s="4">
        <v>0</v>
      </c>
      <c r="L633" s="5">
        <v>41813</v>
      </c>
      <c r="M633" s="4" t="s">
        <v>47</v>
      </c>
      <c r="N633" s="3" t="s">
        <v>28</v>
      </c>
      <c r="O633" s="7" t="s">
        <v>384</v>
      </c>
      <c r="P633" s="3" t="s">
        <v>385</v>
      </c>
      <c r="S633" s="9" t="str">
        <f t="shared" si="118"/>
        <v>女</v>
      </c>
    </row>
    <row r="634" spans="2:19">
      <c r="B634" s="4" t="s">
        <v>280</v>
      </c>
      <c r="C634" s="3" t="s">
        <v>2460</v>
      </c>
      <c r="D634" s="3" t="s">
        <v>381</v>
      </c>
      <c r="E634" s="3" t="s">
        <v>386</v>
      </c>
      <c r="F634" s="3">
        <v>1</v>
      </c>
      <c r="G634" s="3">
        <v>0</v>
      </c>
      <c r="H634" s="7" t="s">
        <v>383</v>
      </c>
      <c r="I634" s="4" t="s">
        <v>38</v>
      </c>
      <c r="J634" s="4">
        <v>2480</v>
      </c>
      <c r="K634" s="4">
        <v>0</v>
      </c>
      <c r="L634" s="5">
        <v>41813</v>
      </c>
      <c r="M634" s="4" t="s">
        <v>47</v>
      </c>
      <c r="N634" s="3" t="s">
        <v>28</v>
      </c>
      <c r="O634" s="7" t="s">
        <v>387</v>
      </c>
      <c r="P634" s="3" t="s">
        <v>388</v>
      </c>
      <c r="S634" s="9" t="str">
        <f t="shared" si="118"/>
        <v>女</v>
      </c>
    </row>
    <row r="635" spans="2:19">
      <c r="B635" s="4" t="s">
        <v>280</v>
      </c>
      <c r="C635" s="3" t="s">
        <v>2460</v>
      </c>
      <c r="D635" s="3" t="s">
        <v>381</v>
      </c>
      <c r="E635" s="3" t="s">
        <v>389</v>
      </c>
      <c r="F635" s="3">
        <v>1</v>
      </c>
      <c r="G635" s="3">
        <v>0</v>
      </c>
      <c r="H635" s="7" t="s">
        <v>383</v>
      </c>
      <c r="I635" s="4" t="s">
        <v>38</v>
      </c>
      <c r="J635" s="4">
        <v>2480</v>
      </c>
      <c r="K635" s="4">
        <v>0</v>
      </c>
      <c r="L635" s="5">
        <v>41813</v>
      </c>
      <c r="M635" s="4" t="s">
        <v>47</v>
      </c>
      <c r="N635" s="3" t="s">
        <v>28</v>
      </c>
      <c r="O635" s="7" t="s">
        <v>390</v>
      </c>
      <c r="P635" s="3" t="s">
        <v>391</v>
      </c>
      <c r="S635" s="9" t="str">
        <f t="shared" si="118"/>
        <v>女</v>
      </c>
    </row>
    <row r="636" spans="2:19">
      <c r="B636" s="4" t="s">
        <v>280</v>
      </c>
      <c r="C636" s="3" t="s">
        <v>2460</v>
      </c>
      <c r="D636" s="3" t="s">
        <v>381</v>
      </c>
      <c r="E636" s="3" t="s">
        <v>392</v>
      </c>
      <c r="F636" s="3">
        <v>1</v>
      </c>
      <c r="G636" s="3">
        <v>0</v>
      </c>
      <c r="H636" s="7" t="s">
        <v>383</v>
      </c>
      <c r="I636" s="4" t="s">
        <v>38</v>
      </c>
      <c r="J636" s="4">
        <v>2480</v>
      </c>
      <c r="K636" s="4">
        <v>0</v>
      </c>
      <c r="L636" s="5">
        <v>41813</v>
      </c>
      <c r="M636" s="4" t="s">
        <v>47</v>
      </c>
      <c r="N636" s="3" t="s">
        <v>28</v>
      </c>
      <c r="O636" s="7" t="s">
        <v>393</v>
      </c>
      <c r="S636" s="9" t="str">
        <f t="shared" si="118"/>
        <v>女</v>
      </c>
    </row>
    <row r="637" spans="2:19">
      <c r="B637" s="4" t="s">
        <v>280</v>
      </c>
      <c r="C637" s="3" t="s">
        <v>2460</v>
      </c>
      <c r="D637" s="3" t="s">
        <v>381</v>
      </c>
      <c r="E637" s="3" t="s">
        <v>394</v>
      </c>
      <c r="F637" s="3">
        <v>1</v>
      </c>
      <c r="G637" s="3">
        <v>0</v>
      </c>
      <c r="H637" s="7" t="s">
        <v>383</v>
      </c>
      <c r="I637" s="4" t="s">
        <v>38</v>
      </c>
      <c r="J637" s="4">
        <v>2480</v>
      </c>
      <c r="K637" s="4">
        <v>0</v>
      </c>
      <c r="L637" s="5">
        <v>41813</v>
      </c>
      <c r="M637" s="4" t="s">
        <v>47</v>
      </c>
      <c r="N637" s="3" t="s">
        <v>28</v>
      </c>
      <c r="O637" s="7" t="s">
        <v>395</v>
      </c>
      <c r="S637" s="9" t="str">
        <f t="shared" si="118"/>
        <v>男</v>
      </c>
    </row>
    <row r="638" spans="2:19">
      <c r="B638" s="4" t="s">
        <v>280</v>
      </c>
      <c r="C638" s="3" t="s">
        <v>2460</v>
      </c>
      <c r="D638" s="3" t="s">
        <v>381</v>
      </c>
      <c r="E638" s="3" t="s">
        <v>396</v>
      </c>
      <c r="F638" s="3">
        <v>1</v>
      </c>
      <c r="G638" s="3">
        <v>0</v>
      </c>
      <c r="H638" s="7" t="s">
        <v>383</v>
      </c>
      <c r="I638" s="4" t="s">
        <v>38</v>
      </c>
      <c r="J638" s="4">
        <v>2480</v>
      </c>
      <c r="K638" s="4">
        <v>0</v>
      </c>
      <c r="L638" s="5">
        <v>41813</v>
      </c>
      <c r="M638" s="4" t="s">
        <v>47</v>
      </c>
      <c r="N638" s="3" t="s">
        <v>28</v>
      </c>
      <c r="O638" s="7" t="s">
        <v>397</v>
      </c>
      <c r="S638" s="9" t="str">
        <f t="shared" si="118"/>
        <v>女</v>
      </c>
    </row>
    <row r="639" spans="2:19">
      <c r="B639" s="4" t="s">
        <v>280</v>
      </c>
      <c r="C639" s="3" t="s">
        <v>2460</v>
      </c>
      <c r="D639" s="3" t="s">
        <v>381</v>
      </c>
      <c r="E639" s="3" t="s">
        <v>398</v>
      </c>
      <c r="F639" s="3">
        <v>1</v>
      </c>
      <c r="G639" s="3">
        <v>0</v>
      </c>
      <c r="H639" s="7" t="s">
        <v>383</v>
      </c>
      <c r="I639" s="4" t="s">
        <v>38</v>
      </c>
      <c r="J639" s="4">
        <v>2480</v>
      </c>
      <c r="K639" s="4">
        <v>0</v>
      </c>
      <c r="L639" s="5">
        <v>41813</v>
      </c>
      <c r="M639" s="4" t="s">
        <v>47</v>
      </c>
      <c r="N639" s="3" t="s">
        <v>28</v>
      </c>
      <c r="O639" s="7" t="s">
        <v>399</v>
      </c>
      <c r="S639" s="9" t="str">
        <f t="shared" si="118"/>
        <v>男</v>
      </c>
    </row>
    <row r="640" spans="2:19">
      <c r="B640" s="4" t="s">
        <v>280</v>
      </c>
      <c r="C640" s="3" t="s">
        <v>2460</v>
      </c>
      <c r="D640" s="3" t="s">
        <v>381</v>
      </c>
      <c r="E640" s="3" t="s">
        <v>2461</v>
      </c>
      <c r="F640" s="3">
        <v>1</v>
      </c>
      <c r="G640" s="3">
        <v>0</v>
      </c>
      <c r="H640" s="7" t="s">
        <v>383</v>
      </c>
      <c r="I640" s="4" t="s">
        <v>38</v>
      </c>
      <c r="J640" s="4">
        <v>2480</v>
      </c>
      <c r="K640" s="4">
        <v>0</v>
      </c>
      <c r="L640" s="5">
        <v>41813</v>
      </c>
      <c r="M640" s="4" t="s">
        <v>47</v>
      </c>
      <c r="N640" s="3" t="s">
        <v>28</v>
      </c>
      <c r="O640" s="7" t="s">
        <v>400</v>
      </c>
      <c r="S640" s="9" t="str">
        <f t="shared" si="118"/>
        <v>女</v>
      </c>
    </row>
    <row r="641" spans="2:19">
      <c r="B641" s="4" t="s">
        <v>280</v>
      </c>
      <c r="C641" s="3" t="s">
        <v>2460</v>
      </c>
      <c r="D641" s="3" t="s">
        <v>381</v>
      </c>
      <c r="E641" s="3" t="s">
        <v>401</v>
      </c>
      <c r="F641" s="3">
        <v>1</v>
      </c>
      <c r="G641" s="3">
        <v>0</v>
      </c>
      <c r="H641" s="7" t="s">
        <v>383</v>
      </c>
      <c r="I641" s="4" t="s">
        <v>38</v>
      </c>
      <c r="J641" s="4">
        <v>2480</v>
      </c>
      <c r="K641" s="4">
        <v>0</v>
      </c>
      <c r="L641" s="5">
        <v>41813</v>
      </c>
      <c r="M641" s="4" t="s">
        <v>47</v>
      </c>
      <c r="N641" s="3" t="s">
        <v>28</v>
      </c>
      <c r="O641" s="7" t="s">
        <v>402</v>
      </c>
      <c r="S641" s="9" t="str">
        <f t="shared" si="118"/>
        <v>男</v>
      </c>
    </row>
    <row r="642" spans="2:19">
      <c r="B642" s="4" t="s">
        <v>280</v>
      </c>
      <c r="C642" s="3" t="s">
        <v>2460</v>
      </c>
      <c r="D642" s="3" t="s">
        <v>381</v>
      </c>
      <c r="E642" s="3" t="s">
        <v>403</v>
      </c>
      <c r="F642" s="3">
        <v>1</v>
      </c>
      <c r="G642" s="3">
        <v>0</v>
      </c>
      <c r="H642" s="7" t="s">
        <v>383</v>
      </c>
      <c r="I642" s="4" t="s">
        <v>38</v>
      </c>
      <c r="J642" s="4">
        <v>2480</v>
      </c>
      <c r="K642" s="4">
        <v>0</v>
      </c>
      <c r="L642" s="5">
        <v>41813</v>
      </c>
      <c r="M642" s="4" t="s">
        <v>47</v>
      </c>
      <c r="N642" s="3" t="s">
        <v>28</v>
      </c>
      <c r="O642" s="7" t="s">
        <v>404</v>
      </c>
      <c r="S642" s="9" t="str">
        <f t="shared" si="118"/>
        <v>女</v>
      </c>
    </row>
    <row r="643" spans="2:19">
      <c r="B643" s="4" t="s">
        <v>280</v>
      </c>
      <c r="C643" s="3" t="s">
        <v>2460</v>
      </c>
      <c r="D643" s="3" t="s">
        <v>381</v>
      </c>
      <c r="E643" s="3" t="s">
        <v>405</v>
      </c>
      <c r="F643" s="3">
        <v>1</v>
      </c>
      <c r="G643" s="3">
        <v>0</v>
      </c>
      <c r="H643" s="7" t="s">
        <v>383</v>
      </c>
      <c r="I643" s="4" t="s">
        <v>38</v>
      </c>
      <c r="J643" s="4">
        <v>2480</v>
      </c>
      <c r="K643" s="4">
        <v>0</v>
      </c>
      <c r="L643" s="5">
        <v>41813</v>
      </c>
      <c r="M643" s="4" t="s">
        <v>47</v>
      </c>
      <c r="N643" s="3" t="s">
        <v>28</v>
      </c>
      <c r="O643" s="7" t="s">
        <v>406</v>
      </c>
      <c r="S643" s="9" t="str">
        <f t="shared" si="118"/>
        <v>男</v>
      </c>
    </row>
    <row r="644" spans="2:19">
      <c r="B644" s="4" t="s">
        <v>280</v>
      </c>
      <c r="C644" s="3" t="s">
        <v>2460</v>
      </c>
      <c r="D644" s="3" t="s">
        <v>381</v>
      </c>
      <c r="E644" s="3" t="s">
        <v>407</v>
      </c>
      <c r="F644" s="3">
        <v>1</v>
      </c>
      <c r="G644" s="3">
        <v>0</v>
      </c>
      <c r="H644" s="7" t="s">
        <v>383</v>
      </c>
      <c r="I644" s="4" t="s">
        <v>38</v>
      </c>
      <c r="J644" s="4">
        <v>2480</v>
      </c>
      <c r="K644" s="4">
        <v>0</v>
      </c>
      <c r="L644" s="5">
        <v>41813</v>
      </c>
      <c r="M644" s="4" t="s">
        <v>47</v>
      </c>
      <c r="N644" s="3" t="s">
        <v>28</v>
      </c>
      <c r="O644" s="7" t="s">
        <v>408</v>
      </c>
      <c r="S644" s="9" t="str">
        <f t="shared" ref="S644:S651" si="119">IF(O644&lt;&gt;"",IF(OR(LEN(O644)=15,LEN(O644)=18),IF(LEN(O644)=15,IF(MOD(VALUE(RIGHT(O644,3)),2)=0,"女","男"),IF(LEN(O644)=18,IF(MOD(VALUE(MID(O644,15,3)),2)=0,"女","男"))),"??"),"")</f>
        <v>男</v>
      </c>
    </row>
    <row r="645" spans="2:19">
      <c r="B645" s="4" t="s">
        <v>280</v>
      </c>
      <c r="C645" s="3" t="s">
        <v>2460</v>
      </c>
      <c r="D645" s="3" t="s">
        <v>381</v>
      </c>
      <c r="E645" s="3" t="s">
        <v>409</v>
      </c>
      <c r="F645" s="3">
        <v>1</v>
      </c>
      <c r="G645" s="3">
        <v>0</v>
      </c>
      <c r="H645" s="7" t="s">
        <v>383</v>
      </c>
      <c r="I645" s="4" t="s">
        <v>38</v>
      </c>
      <c r="J645" s="4">
        <v>2480</v>
      </c>
      <c r="K645" s="4">
        <v>0</v>
      </c>
      <c r="L645" s="5">
        <v>41813</v>
      </c>
      <c r="M645" s="4" t="s">
        <v>47</v>
      </c>
      <c r="N645" s="3" t="s">
        <v>28</v>
      </c>
      <c r="O645" s="7" t="s">
        <v>410</v>
      </c>
      <c r="S645" s="9" t="str">
        <f t="shared" si="119"/>
        <v>男</v>
      </c>
    </row>
    <row r="646" spans="2:19">
      <c r="B646" s="4" t="s">
        <v>280</v>
      </c>
      <c r="C646" s="3" t="s">
        <v>2460</v>
      </c>
      <c r="D646" s="3" t="s">
        <v>381</v>
      </c>
      <c r="E646" s="3" t="s">
        <v>411</v>
      </c>
      <c r="F646" s="3">
        <v>1</v>
      </c>
      <c r="G646" s="3" t="s">
        <v>58</v>
      </c>
      <c r="H646" s="7" t="s">
        <v>383</v>
      </c>
      <c r="I646" s="4" t="s">
        <v>38</v>
      </c>
      <c r="J646" s="4">
        <v>1480</v>
      </c>
      <c r="K646" s="4">
        <v>0</v>
      </c>
      <c r="L646" s="5">
        <v>41813</v>
      </c>
      <c r="M646" s="4" t="s">
        <v>47</v>
      </c>
      <c r="N646" s="3" t="s">
        <v>28</v>
      </c>
      <c r="O646" s="7" t="s">
        <v>412</v>
      </c>
      <c r="S646" s="9" t="str">
        <f t="shared" si="119"/>
        <v>女</v>
      </c>
    </row>
    <row r="647" spans="2:19">
      <c r="B647" s="4" t="s">
        <v>280</v>
      </c>
      <c r="C647" s="3" t="s">
        <v>2460</v>
      </c>
      <c r="D647" s="3" t="s">
        <v>381</v>
      </c>
      <c r="E647" s="3" t="s">
        <v>413</v>
      </c>
      <c r="F647" s="3">
        <v>1</v>
      </c>
      <c r="G647" s="3" t="s">
        <v>58</v>
      </c>
      <c r="H647" s="7" t="s">
        <v>383</v>
      </c>
      <c r="I647" s="4" t="s">
        <v>38</v>
      </c>
      <c r="J647" s="4">
        <v>1480</v>
      </c>
      <c r="K647" s="4">
        <v>0</v>
      </c>
      <c r="L647" s="5">
        <v>41813</v>
      </c>
      <c r="M647" s="4" t="s">
        <v>47</v>
      </c>
      <c r="N647" s="3" t="s">
        <v>28</v>
      </c>
      <c r="O647" s="7" t="s">
        <v>414</v>
      </c>
      <c r="S647" s="9" t="str">
        <f t="shared" si="119"/>
        <v>男</v>
      </c>
    </row>
    <row r="648" spans="2:19">
      <c r="B648" s="4" t="s">
        <v>280</v>
      </c>
      <c r="C648" s="3" t="s">
        <v>2460</v>
      </c>
      <c r="D648" s="3" t="s">
        <v>381</v>
      </c>
      <c r="E648" s="3" t="s">
        <v>415</v>
      </c>
      <c r="F648" s="3">
        <v>1</v>
      </c>
      <c r="G648" s="3" t="s">
        <v>58</v>
      </c>
      <c r="H648" s="7" t="s">
        <v>383</v>
      </c>
      <c r="I648" s="4" t="s">
        <v>38</v>
      </c>
      <c r="J648" s="4">
        <v>1480</v>
      </c>
      <c r="K648" s="4">
        <v>0</v>
      </c>
      <c r="L648" s="5">
        <v>41813</v>
      </c>
      <c r="M648" s="4" t="s">
        <v>47</v>
      </c>
      <c r="N648" s="3" t="s">
        <v>28</v>
      </c>
      <c r="O648" s="7" t="s">
        <v>416</v>
      </c>
      <c r="S648" s="9" t="str">
        <f t="shared" si="119"/>
        <v>女</v>
      </c>
    </row>
    <row r="649" spans="2:19">
      <c r="B649" s="4" t="s">
        <v>280</v>
      </c>
      <c r="C649" s="3" t="s">
        <v>2460</v>
      </c>
      <c r="D649" s="3" t="s">
        <v>381</v>
      </c>
      <c r="E649" s="3" t="s">
        <v>417</v>
      </c>
      <c r="F649" s="3">
        <v>1</v>
      </c>
      <c r="G649" s="3" t="s">
        <v>58</v>
      </c>
      <c r="H649" s="7" t="s">
        <v>383</v>
      </c>
      <c r="I649" s="4" t="s">
        <v>38</v>
      </c>
      <c r="J649" s="4">
        <v>1480</v>
      </c>
      <c r="K649" s="4">
        <v>0</v>
      </c>
      <c r="L649" s="5">
        <v>41813</v>
      </c>
      <c r="M649" s="4" t="s">
        <v>47</v>
      </c>
      <c r="N649" s="3" t="s">
        <v>28</v>
      </c>
      <c r="O649" s="7" t="s">
        <v>418</v>
      </c>
      <c r="S649" s="9" t="str">
        <f t="shared" si="119"/>
        <v>男</v>
      </c>
    </row>
    <row r="650" spans="2:19">
      <c r="B650" s="4" t="s">
        <v>280</v>
      </c>
      <c r="C650" s="3" t="s">
        <v>2448</v>
      </c>
      <c r="D650" s="3" t="s">
        <v>2462</v>
      </c>
      <c r="E650" s="3" t="s">
        <v>2463</v>
      </c>
      <c r="F650" s="3">
        <v>1</v>
      </c>
      <c r="G650" s="3">
        <v>2</v>
      </c>
      <c r="H650" s="7" t="s">
        <v>2464</v>
      </c>
      <c r="I650" s="4" t="s">
        <v>38</v>
      </c>
      <c r="J650" s="4">
        <v>1240</v>
      </c>
      <c r="K650" s="4">
        <v>1240</v>
      </c>
      <c r="L650" s="5">
        <v>41813</v>
      </c>
      <c r="M650" s="4" t="s">
        <v>47</v>
      </c>
      <c r="N650" s="3" t="s">
        <v>610</v>
      </c>
      <c r="O650" s="7" t="s">
        <v>2465</v>
      </c>
      <c r="S650" s="9" t="str">
        <f t="shared" si="119"/>
        <v>男</v>
      </c>
    </row>
    <row r="651" spans="2:19">
      <c r="B651" s="4" t="s">
        <v>280</v>
      </c>
      <c r="C651" s="3" t="s">
        <v>2448</v>
      </c>
      <c r="D651" s="3" t="s">
        <v>2462</v>
      </c>
      <c r="E651" s="3" t="s">
        <v>2466</v>
      </c>
      <c r="F651" s="3">
        <v>1</v>
      </c>
      <c r="G651" s="3">
        <v>0</v>
      </c>
      <c r="H651" s="7" t="s">
        <v>2464</v>
      </c>
      <c r="I651" s="4" t="s">
        <v>38</v>
      </c>
      <c r="J651" s="4">
        <v>1240</v>
      </c>
      <c r="K651" s="4">
        <v>1240</v>
      </c>
      <c r="L651" s="5">
        <v>41813</v>
      </c>
      <c r="M651" s="4" t="s">
        <v>47</v>
      </c>
      <c r="N651" s="3" t="s">
        <v>610</v>
      </c>
      <c r="O651" s="7" t="s">
        <v>2467</v>
      </c>
      <c r="S651" s="9" t="str">
        <f t="shared" si="119"/>
        <v>女</v>
      </c>
    </row>
    <row r="652" spans="2:19">
      <c r="B652" s="4" t="s">
        <v>280</v>
      </c>
      <c r="C652" s="3" t="s">
        <v>2448</v>
      </c>
      <c r="D652" s="3" t="s">
        <v>2462</v>
      </c>
      <c r="E652" s="3" t="s">
        <v>2468</v>
      </c>
      <c r="F652" s="3">
        <v>1</v>
      </c>
      <c r="G652" s="3">
        <v>0</v>
      </c>
      <c r="H652" s="7" t="s">
        <v>2464</v>
      </c>
      <c r="I652" s="4" t="s">
        <v>38</v>
      </c>
      <c r="J652" s="4">
        <v>1240</v>
      </c>
      <c r="K652" s="4">
        <v>1240</v>
      </c>
      <c r="L652" s="5">
        <v>41813</v>
      </c>
      <c r="M652" s="4" t="s">
        <v>47</v>
      </c>
      <c r="N652" s="3" t="s">
        <v>610</v>
      </c>
      <c r="O652" s="7" t="s">
        <v>2469</v>
      </c>
      <c r="S652" s="9" t="str">
        <f t="shared" ref="S652:S676" si="120">IF(O652&lt;&gt;"",IF(OR(LEN(O652)=15,LEN(O652)=18),IF(LEN(O652)=15,IF(MOD(VALUE(RIGHT(O652,3)),2)=0,"女","男"),IF(LEN(O652)=18,IF(MOD(VALUE(MID(O652,15,3)),2)=0,"女","男"))),"??"),"")</f>
        <v>女</v>
      </c>
    </row>
    <row r="653" spans="2:19">
      <c r="B653" s="4" t="s">
        <v>280</v>
      </c>
      <c r="C653" s="3" t="s">
        <v>2448</v>
      </c>
      <c r="D653" s="3" t="s">
        <v>2462</v>
      </c>
      <c r="E653" s="3" t="s">
        <v>2470</v>
      </c>
      <c r="F653" s="3">
        <v>1</v>
      </c>
      <c r="G653" s="3">
        <v>0</v>
      </c>
      <c r="H653" s="7" t="s">
        <v>2464</v>
      </c>
      <c r="I653" s="4" t="s">
        <v>38</v>
      </c>
      <c r="J653" s="4">
        <v>1240</v>
      </c>
      <c r="K653" s="4">
        <v>1240</v>
      </c>
      <c r="L653" s="5">
        <v>41813</v>
      </c>
      <c r="M653" s="4" t="s">
        <v>47</v>
      </c>
      <c r="N653" s="3" t="s">
        <v>610</v>
      </c>
      <c r="O653" s="7" t="s">
        <v>2471</v>
      </c>
      <c r="S653" s="9" t="str">
        <f t="shared" si="120"/>
        <v>男</v>
      </c>
    </row>
    <row r="654" spans="2:19">
      <c r="B654" s="4" t="s">
        <v>280</v>
      </c>
      <c r="C654" s="3" t="s">
        <v>2448</v>
      </c>
      <c r="D654" s="3" t="s">
        <v>2462</v>
      </c>
      <c r="E654" s="3" t="s">
        <v>2472</v>
      </c>
      <c r="F654" s="3">
        <v>1</v>
      </c>
      <c r="G654" s="3" t="s">
        <v>58</v>
      </c>
      <c r="H654" s="7" t="s">
        <v>2464</v>
      </c>
      <c r="I654" s="4" t="s">
        <v>38</v>
      </c>
      <c r="J654" s="4">
        <v>740</v>
      </c>
      <c r="K654" s="4">
        <v>740</v>
      </c>
      <c r="L654" s="5">
        <v>41813</v>
      </c>
      <c r="M654" s="4" t="s">
        <v>47</v>
      </c>
      <c r="N654" s="3" t="s">
        <v>610</v>
      </c>
      <c r="O654" s="7" t="s">
        <v>2473</v>
      </c>
      <c r="S654" s="9" t="str">
        <f t="shared" si="120"/>
        <v>女</v>
      </c>
    </row>
    <row r="655" spans="2:19">
      <c r="B655" s="4" t="s">
        <v>280</v>
      </c>
      <c r="C655" s="3" t="s">
        <v>2448</v>
      </c>
      <c r="D655" s="3" t="s">
        <v>2462</v>
      </c>
      <c r="E655" s="3" t="s">
        <v>2474</v>
      </c>
      <c r="F655" s="3">
        <v>1</v>
      </c>
      <c r="G655" s="3" t="s">
        <v>58</v>
      </c>
      <c r="H655" s="7" t="s">
        <v>2464</v>
      </c>
      <c r="I655" s="4" t="s">
        <v>38</v>
      </c>
      <c r="J655" s="4">
        <v>740</v>
      </c>
      <c r="K655" s="4">
        <v>740</v>
      </c>
      <c r="L655" s="5">
        <v>41813</v>
      </c>
      <c r="M655" s="4" t="s">
        <v>47</v>
      </c>
      <c r="N655" s="3" t="s">
        <v>610</v>
      </c>
      <c r="O655" s="7" t="s">
        <v>2475</v>
      </c>
      <c r="S655" s="9" t="str">
        <f t="shared" si="120"/>
        <v>男</v>
      </c>
    </row>
    <row r="656" spans="2:19">
      <c r="B656" s="4" t="s">
        <v>280</v>
      </c>
      <c r="C656" s="3" t="s">
        <v>2441</v>
      </c>
      <c r="D656" s="3" t="s">
        <v>451</v>
      </c>
      <c r="E656" s="3" t="s">
        <v>2476</v>
      </c>
      <c r="F656" s="3">
        <v>1</v>
      </c>
      <c r="G656" s="3">
        <v>1</v>
      </c>
      <c r="H656" s="7" t="s">
        <v>2477</v>
      </c>
      <c r="I656" s="4" t="s">
        <v>26</v>
      </c>
      <c r="J656" s="4">
        <v>1240</v>
      </c>
      <c r="K656" s="4">
        <v>1240</v>
      </c>
      <c r="L656" s="5">
        <v>41814</v>
      </c>
      <c r="M656" s="4" t="s">
        <v>47</v>
      </c>
      <c r="N656" s="3" t="s">
        <v>716</v>
      </c>
      <c r="O656" s="7" t="s">
        <v>2478</v>
      </c>
      <c r="S656" s="9" t="str">
        <f t="shared" si="120"/>
        <v>女</v>
      </c>
    </row>
    <row r="657" spans="2:19">
      <c r="B657" s="4" t="s">
        <v>280</v>
      </c>
      <c r="C657" s="3" t="s">
        <v>2441</v>
      </c>
      <c r="D657" s="3" t="s">
        <v>451</v>
      </c>
      <c r="E657" s="3" t="s">
        <v>2479</v>
      </c>
      <c r="F657" s="3">
        <v>1</v>
      </c>
      <c r="G657" s="3">
        <v>0</v>
      </c>
      <c r="H657" s="7" t="s">
        <v>2477</v>
      </c>
      <c r="I657" s="4" t="s">
        <v>26</v>
      </c>
      <c r="J657" s="4">
        <v>1240</v>
      </c>
      <c r="K657" s="4">
        <v>1240</v>
      </c>
      <c r="L657" s="5">
        <v>41814</v>
      </c>
      <c r="M657" s="4" t="s">
        <v>47</v>
      </c>
      <c r="N657" s="3" t="s">
        <v>716</v>
      </c>
      <c r="O657" s="7" t="s">
        <v>2480</v>
      </c>
      <c r="S657" s="9" t="str">
        <f t="shared" si="120"/>
        <v>男</v>
      </c>
    </row>
    <row r="658" spans="2:19">
      <c r="B658" s="4" t="s">
        <v>280</v>
      </c>
      <c r="C658" s="3" t="s">
        <v>2415</v>
      </c>
      <c r="D658" s="3" t="s">
        <v>2481</v>
      </c>
      <c r="E658" s="3" t="s">
        <v>2482</v>
      </c>
      <c r="F658" s="3">
        <v>1</v>
      </c>
      <c r="G658" s="3">
        <v>5</v>
      </c>
      <c r="H658" s="7" t="s">
        <v>2483</v>
      </c>
      <c r="I658" s="4" t="s">
        <v>278</v>
      </c>
      <c r="J658" s="4">
        <v>1240</v>
      </c>
      <c r="K658" s="4">
        <v>1240</v>
      </c>
      <c r="L658" s="5">
        <v>41814</v>
      </c>
      <c r="M658" s="4" t="s">
        <v>47</v>
      </c>
      <c r="N658" s="3" t="s">
        <v>185</v>
      </c>
      <c r="O658" s="7" t="s">
        <v>2484</v>
      </c>
      <c r="S658" s="9" t="str">
        <f t="shared" si="120"/>
        <v>男</v>
      </c>
    </row>
    <row r="659" spans="2:19">
      <c r="B659" s="4" t="s">
        <v>280</v>
      </c>
      <c r="C659" s="3" t="s">
        <v>2415</v>
      </c>
      <c r="D659" s="3" t="s">
        <v>2481</v>
      </c>
      <c r="E659" s="3" t="s">
        <v>2121</v>
      </c>
      <c r="F659" s="3">
        <v>1</v>
      </c>
      <c r="G659" s="3">
        <v>0</v>
      </c>
      <c r="H659" s="7" t="s">
        <v>2483</v>
      </c>
      <c r="I659" s="4" t="s">
        <v>278</v>
      </c>
      <c r="J659" s="4">
        <v>1240</v>
      </c>
      <c r="K659" s="4">
        <v>1240</v>
      </c>
      <c r="L659" s="5">
        <v>41814</v>
      </c>
      <c r="M659" s="4" t="s">
        <v>47</v>
      </c>
      <c r="N659" s="3" t="s">
        <v>185</v>
      </c>
      <c r="O659" s="7" t="s">
        <v>2485</v>
      </c>
      <c r="S659" s="9" t="str">
        <f t="shared" si="120"/>
        <v>女</v>
      </c>
    </row>
    <row r="660" spans="2:19">
      <c r="B660" s="4" t="s">
        <v>280</v>
      </c>
      <c r="C660" s="3" t="s">
        <v>2415</v>
      </c>
      <c r="D660" s="3" t="s">
        <v>2481</v>
      </c>
      <c r="E660" s="3" t="s">
        <v>2486</v>
      </c>
      <c r="F660" s="3">
        <v>1</v>
      </c>
      <c r="G660" s="3">
        <v>0</v>
      </c>
      <c r="H660" s="7" t="s">
        <v>2483</v>
      </c>
      <c r="I660" s="4" t="s">
        <v>278</v>
      </c>
      <c r="J660" s="4">
        <v>1240</v>
      </c>
      <c r="K660" s="4">
        <v>1240</v>
      </c>
      <c r="L660" s="5">
        <v>41814</v>
      </c>
      <c r="M660" s="4" t="s">
        <v>47</v>
      </c>
      <c r="N660" s="3" t="s">
        <v>185</v>
      </c>
      <c r="O660" s="7" t="s">
        <v>2487</v>
      </c>
      <c r="S660" s="9" t="str">
        <f t="shared" si="120"/>
        <v>男</v>
      </c>
    </row>
    <row r="661" spans="2:19">
      <c r="B661" s="4" t="s">
        <v>280</v>
      </c>
      <c r="C661" s="3" t="s">
        <v>2415</v>
      </c>
      <c r="D661" s="3" t="s">
        <v>2481</v>
      </c>
      <c r="E661" s="3" t="s">
        <v>2488</v>
      </c>
      <c r="F661" s="3">
        <v>1</v>
      </c>
      <c r="G661" s="3">
        <v>0</v>
      </c>
      <c r="H661" s="7" t="s">
        <v>2483</v>
      </c>
      <c r="I661" s="4" t="s">
        <v>278</v>
      </c>
      <c r="J661" s="4">
        <v>1240</v>
      </c>
      <c r="K661" s="4">
        <v>1240</v>
      </c>
      <c r="L661" s="5">
        <v>41814</v>
      </c>
      <c r="M661" s="4" t="s">
        <v>47</v>
      </c>
      <c r="N661" s="3" t="s">
        <v>185</v>
      </c>
      <c r="O661" s="7" t="s">
        <v>2489</v>
      </c>
      <c r="S661" s="9" t="str">
        <f t="shared" si="120"/>
        <v>??</v>
      </c>
    </row>
    <row r="662" spans="2:19">
      <c r="B662" s="4" t="s">
        <v>280</v>
      </c>
      <c r="C662" s="3" t="s">
        <v>2415</v>
      </c>
      <c r="D662" s="3" t="s">
        <v>2481</v>
      </c>
      <c r="E662" s="3" t="s">
        <v>2490</v>
      </c>
      <c r="F662" s="3">
        <v>1</v>
      </c>
      <c r="G662" s="3">
        <v>0</v>
      </c>
      <c r="H662" s="7" t="s">
        <v>2483</v>
      </c>
      <c r="I662" s="4" t="s">
        <v>278</v>
      </c>
      <c r="J662" s="4">
        <v>1240</v>
      </c>
      <c r="K662" s="4">
        <v>1240</v>
      </c>
      <c r="L662" s="5">
        <v>41814</v>
      </c>
      <c r="M662" s="4" t="s">
        <v>47</v>
      </c>
      <c r="N662" s="3" t="s">
        <v>185</v>
      </c>
      <c r="O662" s="7" t="s">
        <v>2491</v>
      </c>
      <c r="S662" s="9" t="str">
        <f t="shared" si="120"/>
        <v>男</v>
      </c>
    </row>
    <row r="663" spans="2:19">
      <c r="B663" s="4" t="s">
        <v>280</v>
      </c>
      <c r="C663" s="3" t="s">
        <v>2415</v>
      </c>
      <c r="D663" s="3" t="s">
        <v>2481</v>
      </c>
      <c r="E663" s="3" t="s">
        <v>2492</v>
      </c>
      <c r="F663" s="3">
        <v>1</v>
      </c>
      <c r="G663" s="3">
        <v>0</v>
      </c>
      <c r="H663" s="7" t="s">
        <v>2483</v>
      </c>
      <c r="I663" s="4" t="s">
        <v>278</v>
      </c>
      <c r="J663" s="4">
        <v>1240</v>
      </c>
      <c r="K663" s="4">
        <v>1240</v>
      </c>
      <c r="L663" s="5">
        <v>41814</v>
      </c>
      <c r="M663" s="4" t="s">
        <v>47</v>
      </c>
      <c r="N663" s="3" t="s">
        <v>185</v>
      </c>
      <c r="O663" s="7" t="s">
        <v>2493</v>
      </c>
      <c r="S663" s="9" t="str">
        <f t="shared" si="120"/>
        <v>女</v>
      </c>
    </row>
    <row r="664" spans="2:19">
      <c r="B664" s="4" t="s">
        <v>280</v>
      </c>
      <c r="C664" s="3" t="s">
        <v>2415</v>
      </c>
      <c r="D664" s="3" t="s">
        <v>2481</v>
      </c>
      <c r="E664" s="3" t="s">
        <v>2494</v>
      </c>
      <c r="F664" s="3">
        <v>1</v>
      </c>
      <c r="G664" s="3">
        <v>0</v>
      </c>
      <c r="H664" s="7" t="s">
        <v>2483</v>
      </c>
      <c r="I664" s="4" t="s">
        <v>278</v>
      </c>
      <c r="J664" s="4">
        <v>1240</v>
      </c>
      <c r="K664" s="4">
        <v>1240</v>
      </c>
      <c r="L664" s="5">
        <v>41814</v>
      </c>
      <c r="M664" s="4" t="s">
        <v>47</v>
      </c>
      <c r="N664" s="3" t="s">
        <v>185</v>
      </c>
      <c r="O664" s="7" t="s">
        <v>2495</v>
      </c>
      <c r="S664" s="9" t="str">
        <f t="shared" si="120"/>
        <v>男</v>
      </c>
    </row>
    <row r="665" spans="2:19">
      <c r="B665" s="4" t="s">
        <v>280</v>
      </c>
      <c r="C665" s="3" t="s">
        <v>2415</v>
      </c>
      <c r="D665" s="3" t="s">
        <v>2481</v>
      </c>
      <c r="E665" s="3" t="s">
        <v>2496</v>
      </c>
      <c r="F665" s="3">
        <v>1</v>
      </c>
      <c r="G665" s="3">
        <v>0</v>
      </c>
      <c r="H665" s="7" t="s">
        <v>2483</v>
      </c>
      <c r="I665" s="4" t="s">
        <v>278</v>
      </c>
      <c r="J665" s="4">
        <v>1240</v>
      </c>
      <c r="K665" s="4">
        <v>1240</v>
      </c>
      <c r="L665" s="5">
        <v>41814</v>
      </c>
      <c r="M665" s="4" t="s">
        <v>47</v>
      </c>
      <c r="N665" s="3" t="s">
        <v>185</v>
      </c>
      <c r="O665" s="7" t="s">
        <v>2497</v>
      </c>
      <c r="S665" s="9" t="str">
        <f t="shared" si="120"/>
        <v>女</v>
      </c>
    </row>
    <row r="666" spans="2:19">
      <c r="B666" s="4" t="s">
        <v>280</v>
      </c>
      <c r="C666" s="3" t="s">
        <v>2415</v>
      </c>
      <c r="D666" s="3" t="s">
        <v>2481</v>
      </c>
      <c r="E666" s="3" t="s">
        <v>2498</v>
      </c>
      <c r="F666" s="3">
        <v>1</v>
      </c>
      <c r="G666" s="3">
        <v>0</v>
      </c>
      <c r="H666" s="7" t="s">
        <v>2483</v>
      </c>
      <c r="I666" s="4" t="s">
        <v>278</v>
      </c>
      <c r="J666" s="4">
        <v>1240</v>
      </c>
      <c r="K666" s="4">
        <v>1240</v>
      </c>
      <c r="L666" s="5">
        <v>41814</v>
      </c>
      <c r="M666" s="4" t="s">
        <v>47</v>
      </c>
      <c r="N666" s="3" t="s">
        <v>185</v>
      </c>
      <c r="O666" s="7" t="s">
        <v>2499</v>
      </c>
      <c r="S666" s="9" t="str">
        <f t="shared" si="120"/>
        <v>男</v>
      </c>
    </row>
    <row r="667" spans="2:19">
      <c r="B667" s="4" t="s">
        <v>280</v>
      </c>
      <c r="C667" s="3" t="s">
        <v>2415</v>
      </c>
      <c r="D667" s="3" t="s">
        <v>2481</v>
      </c>
      <c r="E667" s="3" t="s">
        <v>2481</v>
      </c>
      <c r="F667" s="3">
        <v>1</v>
      </c>
      <c r="G667" s="3">
        <v>0</v>
      </c>
      <c r="H667" s="7" t="s">
        <v>2483</v>
      </c>
      <c r="I667" s="4" t="s">
        <v>278</v>
      </c>
      <c r="J667" s="4">
        <v>1240</v>
      </c>
      <c r="K667" s="4">
        <v>1240</v>
      </c>
      <c r="L667" s="5">
        <v>41814</v>
      </c>
      <c r="M667" s="4" t="s">
        <v>47</v>
      </c>
      <c r="N667" s="3" t="s">
        <v>185</v>
      </c>
      <c r="O667" s="7" t="s">
        <v>2500</v>
      </c>
      <c r="S667" s="9" t="str">
        <f t="shared" si="120"/>
        <v>女</v>
      </c>
    </row>
    <row r="668" spans="2:19">
      <c r="B668" s="4" t="s">
        <v>280</v>
      </c>
      <c r="C668" s="3" t="s">
        <v>2422</v>
      </c>
      <c r="D668" s="3" t="s">
        <v>2501</v>
      </c>
      <c r="E668" s="3" t="s">
        <v>2502</v>
      </c>
      <c r="F668" s="3">
        <v>1</v>
      </c>
      <c r="G668" s="3" t="s">
        <v>110</v>
      </c>
      <c r="H668" s="7" t="s">
        <v>2503</v>
      </c>
      <c r="I668" s="4" t="s">
        <v>278</v>
      </c>
      <c r="J668" s="4">
        <v>1240</v>
      </c>
      <c r="K668" s="4">
        <v>1240</v>
      </c>
      <c r="L668" s="5">
        <v>41815</v>
      </c>
      <c r="M668" s="4" t="s">
        <v>47</v>
      </c>
      <c r="N668" s="3" t="s">
        <v>185</v>
      </c>
      <c r="O668" s="7" t="s">
        <v>2504</v>
      </c>
      <c r="S668" s="9" t="str">
        <f t="shared" si="120"/>
        <v>男</v>
      </c>
    </row>
    <row r="669" spans="2:19">
      <c r="B669" s="4" t="s">
        <v>280</v>
      </c>
      <c r="C669" s="3" t="s">
        <v>2422</v>
      </c>
      <c r="D669" s="3" t="s">
        <v>2505</v>
      </c>
      <c r="E669" s="3" t="s">
        <v>2506</v>
      </c>
      <c r="F669" s="3">
        <v>1</v>
      </c>
      <c r="G669" s="3" t="s">
        <v>110</v>
      </c>
      <c r="H669" s="7" t="s">
        <v>2503</v>
      </c>
      <c r="I669" s="4" t="s">
        <v>278</v>
      </c>
      <c r="J669" s="4">
        <v>1240</v>
      </c>
      <c r="K669" s="4">
        <v>1240</v>
      </c>
      <c r="L669" s="5">
        <v>41819</v>
      </c>
      <c r="M669" s="4" t="s">
        <v>47</v>
      </c>
      <c r="N669" s="3" t="s">
        <v>185</v>
      </c>
      <c r="O669" s="7" t="s">
        <v>2507</v>
      </c>
      <c r="S669" s="9" t="str">
        <f t="shared" si="120"/>
        <v>男</v>
      </c>
    </row>
    <row r="670" spans="2:19">
      <c r="B670" s="4" t="s">
        <v>280</v>
      </c>
      <c r="C670" s="3" t="s">
        <v>2441</v>
      </c>
      <c r="D670" s="3" t="s">
        <v>453</v>
      </c>
      <c r="E670" s="3" t="s">
        <v>2508</v>
      </c>
      <c r="F670" s="3">
        <v>1</v>
      </c>
      <c r="G670" s="3" t="s">
        <v>110</v>
      </c>
      <c r="H670" s="7" t="s">
        <v>2509</v>
      </c>
      <c r="I670" s="4" t="s">
        <v>209</v>
      </c>
      <c r="J670" s="4">
        <v>1400</v>
      </c>
      <c r="K670" s="4">
        <v>1080</v>
      </c>
      <c r="L670" s="5">
        <v>41815</v>
      </c>
      <c r="M670" s="4" t="s">
        <v>47</v>
      </c>
      <c r="N670" s="3" t="s">
        <v>264</v>
      </c>
      <c r="O670" s="7" t="s">
        <v>2510</v>
      </c>
      <c r="S670" s="9" t="str">
        <f t="shared" si="120"/>
        <v>男</v>
      </c>
    </row>
    <row r="671" spans="2:19">
      <c r="B671" s="4" t="s">
        <v>280</v>
      </c>
      <c r="C671" s="3" t="s">
        <v>2429</v>
      </c>
      <c r="D671" s="3" t="s">
        <v>2511</v>
      </c>
      <c r="E671" s="3" t="s">
        <v>2512</v>
      </c>
      <c r="F671" s="3">
        <v>1</v>
      </c>
      <c r="G671" s="3" t="s">
        <v>110</v>
      </c>
      <c r="H671" s="7" t="s">
        <v>2513</v>
      </c>
      <c r="I671" s="4" t="s">
        <v>38</v>
      </c>
      <c r="J671" s="4">
        <v>1240</v>
      </c>
      <c r="K671" s="4">
        <v>1240</v>
      </c>
      <c r="L671" s="5">
        <v>41816</v>
      </c>
      <c r="M671" s="4" t="s">
        <v>47</v>
      </c>
      <c r="N671" s="3" t="s">
        <v>283</v>
      </c>
      <c r="O671" s="7" t="s">
        <v>2514</v>
      </c>
      <c r="S671" s="9" t="str">
        <f t="shared" si="120"/>
        <v>男</v>
      </c>
    </row>
    <row r="672" spans="2:19">
      <c r="B672" s="4" t="s">
        <v>280</v>
      </c>
      <c r="C672" s="3" t="s">
        <v>2429</v>
      </c>
      <c r="D672" s="3" t="s">
        <v>2511</v>
      </c>
      <c r="E672" s="3" t="s">
        <v>2515</v>
      </c>
      <c r="F672" s="3">
        <v>1</v>
      </c>
      <c r="G672" s="3" t="s">
        <v>36</v>
      </c>
      <c r="H672" s="7" t="s">
        <v>2513</v>
      </c>
      <c r="I672" s="4" t="s">
        <v>38</v>
      </c>
      <c r="J672" s="4">
        <v>1240</v>
      </c>
      <c r="K672" s="4">
        <v>1240</v>
      </c>
      <c r="L672" s="5">
        <v>41816</v>
      </c>
      <c r="M672" s="4" t="s">
        <v>47</v>
      </c>
      <c r="N672" s="3" t="s">
        <v>283</v>
      </c>
      <c r="O672" s="7" t="s">
        <v>2516</v>
      </c>
      <c r="S672" s="9" t="str">
        <f t="shared" si="120"/>
        <v>女</v>
      </c>
    </row>
    <row r="673" spans="2:19">
      <c r="B673" s="4" t="s">
        <v>280</v>
      </c>
      <c r="C673" s="3" t="s">
        <v>2429</v>
      </c>
      <c r="D673" s="3" t="s">
        <v>2511</v>
      </c>
      <c r="E673" s="3" t="s">
        <v>2517</v>
      </c>
      <c r="F673" s="3">
        <v>1</v>
      </c>
      <c r="G673" s="3" t="s">
        <v>36</v>
      </c>
      <c r="H673" s="7" t="s">
        <v>2513</v>
      </c>
      <c r="I673" s="4" t="s">
        <v>38</v>
      </c>
      <c r="J673" s="4">
        <v>1240</v>
      </c>
      <c r="K673" s="4">
        <v>1240</v>
      </c>
      <c r="L673" s="5">
        <v>41816</v>
      </c>
      <c r="M673" s="4" t="s">
        <v>47</v>
      </c>
      <c r="N673" s="3" t="s">
        <v>283</v>
      </c>
      <c r="O673" s="7" t="s">
        <v>2518</v>
      </c>
      <c r="S673" s="9" t="str">
        <f t="shared" si="120"/>
        <v>女</v>
      </c>
    </row>
    <row r="674" spans="2:19">
      <c r="B674" s="4" t="s">
        <v>280</v>
      </c>
      <c r="C674" s="3" t="s">
        <v>2519</v>
      </c>
      <c r="D674" s="3" t="s">
        <v>642</v>
      </c>
      <c r="E674" s="3" t="s">
        <v>2520</v>
      </c>
      <c r="F674" s="3">
        <v>1</v>
      </c>
      <c r="G674" s="3" t="s">
        <v>110</v>
      </c>
      <c r="H674" s="7" t="s">
        <v>2521</v>
      </c>
      <c r="I674" s="4" t="s">
        <v>38</v>
      </c>
      <c r="J674" s="4">
        <v>2480</v>
      </c>
      <c r="K674" s="4">
        <v>0</v>
      </c>
      <c r="L674" s="5">
        <v>41816</v>
      </c>
      <c r="M674" s="4" t="s">
        <v>47</v>
      </c>
      <c r="N674" s="3" t="s">
        <v>80</v>
      </c>
      <c r="O674" s="7" t="s">
        <v>2522</v>
      </c>
      <c r="S674" s="9" t="str">
        <f t="shared" si="120"/>
        <v>男</v>
      </c>
    </row>
    <row r="675" spans="2:19">
      <c r="B675" s="4" t="s">
        <v>280</v>
      </c>
      <c r="C675" s="3" t="s">
        <v>2519</v>
      </c>
      <c r="D675" s="3" t="s">
        <v>642</v>
      </c>
      <c r="E675" s="3" t="s">
        <v>2523</v>
      </c>
      <c r="F675" s="3">
        <v>1</v>
      </c>
      <c r="G675" s="3" t="s">
        <v>110</v>
      </c>
      <c r="H675" s="7" t="s">
        <v>644</v>
      </c>
      <c r="I675" s="4" t="s">
        <v>38</v>
      </c>
      <c r="J675" s="4">
        <v>2480</v>
      </c>
      <c r="K675" s="4">
        <v>0</v>
      </c>
      <c r="L675" s="5">
        <v>41816</v>
      </c>
      <c r="M675" s="4" t="s">
        <v>47</v>
      </c>
      <c r="N675" s="3" t="s">
        <v>80</v>
      </c>
      <c r="O675" s="7" t="s">
        <v>2524</v>
      </c>
      <c r="S675" s="9" t="str">
        <f t="shared" si="120"/>
        <v>女</v>
      </c>
    </row>
    <row r="676" spans="2:19">
      <c r="B676" s="4" t="s">
        <v>280</v>
      </c>
      <c r="C676" s="3" t="s">
        <v>2422</v>
      </c>
      <c r="D676" s="3" t="s">
        <v>2525</v>
      </c>
      <c r="E676" s="3" t="s">
        <v>2526</v>
      </c>
      <c r="F676" s="3">
        <v>1</v>
      </c>
      <c r="G676" s="3" t="s">
        <v>110</v>
      </c>
      <c r="H676" s="7" t="s">
        <v>2527</v>
      </c>
      <c r="I676" s="4" t="s">
        <v>38</v>
      </c>
      <c r="J676" s="4">
        <v>1240</v>
      </c>
      <c r="K676" s="4">
        <v>1240</v>
      </c>
      <c r="L676" s="5">
        <v>41817</v>
      </c>
      <c r="M676" s="4" t="s">
        <v>47</v>
      </c>
      <c r="N676" s="3" t="s">
        <v>185</v>
      </c>
      <c r="O676" s="7" t="s">
        <v>2528</v>
      </c>
      <c r="S676" s="9" t="str">
        <f t="shared" si="120"/>
        <v>男</v>
      </c>
    </row>
    <row r="677" spans="2:19">
      <c r="B677" s="4" t="s">
        <v>280</v>
      </c>
      <c r="C677" s="3" t="s">
        <v>2519</v>
      </c>
      <c r="D677" s="3" t="s">
        <v>2529</v>
      </c>
      <c r="E677" s="3" t="s">
        <v>2530</v>
      </c>
      <c r="F677" s="3">
        <v>1</v>
      </c>
      <c r="G677" s="3" t="s">
        <v>110</v>
      </c>
      <c r="H677" s="7" t="s">
        <v>2531</v>
      </c>
      <c r="I677" s="4" t="s">
        <v>38</v>
      </c>
      <c r="J677" s="4">
        <v>1240</v>
      </c>
      <c r="K677" s="4">
        <v>1240</v>
      </c>
      <c r="L677" s="5">
        <v>41818</v>
      </c>
      <c r="M677" s="4" t="s">
        <v>47</v>
      </c>
      <c r="N677" s="3" t="s">
        <v>312</v>
      </c>
      <c r="O677" s="7" t="s">
        <v>2532</v>
      </c>
      <c r="P677" s="3" t="s">
        <v>2533</v>
      </c>
      <c r="S677" s="9" t="str">
        <f t="shared" ref="S677:S683" si="121">IF(O677&lt;&gt;"",IF(OR(LEN(O677)=15,LEN(O677)=18),IF(LEN(O677)=15,IF(MOD(VALUE(RIGHT(O677,3)),2)=0,"女","男"),IF(LEN(O677)=18,IF(MOD(VALUE(MID(O677,15,3)),2)=0,"女","男"))),"??"),"")</f>
        <v>男</v>
      </c>
    </row>
    <row r="678" spans="2:19">
      <c r="B678" s="4" t="s">
        <v>280</v>
      </c>
      <c r="C678" s="3" t="s">
        <v>2519</v>
      </c>
      <c r="D678" s="3" t="s">
        <v>2529</v>
      </c>
      <c r="E678" s="3" t="s">
        <v>2534</v>
      </c>
      <c r="F678" s="3">
        <v>1</v>
      </c>
      <c r="G678" s="3" t="s">
        <v>110</v>
      </c>
      <c r="H678" s="7" t="s">
        <v>2531</v>
      </c>
      <c r="I678" s="4" t="s">
        <v>38</v>
      </c>
      <c r="J678" s="4">
        <v>1240</v>
      </c>
      <c r="K678" s="4">
        <v>1240</v>
      </c>
      <c r="L678" s="5">
        <v>41818</v>
      </c>
      <c r="M678" s="4" t="s">
        <v>47</v>
      </c>
      <c r="N678" s="3" t="s">
        <v>312</v>
      </c>
      <c r="O678" s="7" t="s">
        <v>2535</v>
      </c>
      <c r="S678" s="9" t="str">
        <f t="shared" si="121"/>
        <v>男</v>
      </c>
    </row>
    <row r="679" spans="2:19">
      <c r="B679" s="4" t="s">
        <v>280</v>
      </c>
      <c r="C679" s="3" t="s">
        <v>2519</v>
      </c>
      <c r="D679" s="3" t="s">
        <v>2529</v>
      </c>
      <c r="E679" s="3" t="s">
        <v>2536</v>
      </c>
      <c r="F679" s="3">
        <v>1</v>
      </c>
      <c r="G679" s="3" t="s">
        <v>36</v>
      </c>
      <c r="H679" s="7" t="s">
        <v>2531</v>
      </c>
      <c r="I679" s="4" t="s">
        <v>38</v>
      </c>
      <c r="J679" s="4">
        <v>1240</v>
      </c>
      <c r="K679" s="4">
        <v>1240</v>
      </c>
      <c r="L679" s="5">
        <v>41818</v>
      </c>
      <c r="M679" s="4" t="s">
        <v>47</v>
      </c>
      <c r="N679" s="3" t="s">
        <v>312</v>
      </c>
      <c r="O679" s="7" t="s">
        <v>2537</v>
      </c>
      <c r="S679" s="9" t="str">
        <f t="shared" si="121"/>
        <v>女</v>
      </c>
    </row>
    <row r="680" spans="2:19">
      <c r="B680" s="4" t="s">
        <v>280</v>
      </c>
      <c r="C680" s="3" t="s">
        <v>2519</v>
      </c>
      <c r="D680" s="3" t="s">
        <v>2529</v>
      </c>
      <c r="E680" s="3" t="s">
        <v>2538</v>
      </c>
      <c r="F680" s="3">
        <v>1</v>
      </c>
      <c r="G680" s="3" t="s">
        <v>36</v>
      </c>
      <c r="H680" s="7" t="s">
        <v>2531</v>
      </c>
      <c r="I680" s="4" t="s">
        <v>38</v>
      </c>
      <c r="J680" s="4">
        <v>1240</v>
      </c>
      <c r="K680" s="4">
        <v>1240</v>
      </c>
      <c r="L680" s="5">
        <v>41818</v>
      </c>
      <c r="M680" s="4" t="s">
        <v>47</v>
      </c>
      <c r="N680" s="3" t="s">
        <v>312</v>
      </c>
      <c r="O680" s="7" t="s">
        <v>2539</v>
      </c>
      <c r="S680" s="9" t="str">
        <f t="shared" si="121"/>
        <v>女</v>
      </c>
    </row>
    <row r="681" spans="2:19">
      <c r="B681" s="4" t="s">
        <v>280</v>
      </c>
      <c r="C681" s="3" t="s">
        <v>2519</v>
      </c>
      <c r="D681" s="3" t="s">
        <v>2529</v>
      </c>
      <c r="E681" s="3" t="s">
        <v>2540</v>
      </c>
      <c r="F681" s="3">
        <v>1</v>
      </c>
      <c r="G681" s="3" t="s">
        <v>36</v>
      </c>
      <c r="H681" s="7" t="s">
        <v>2531</v>
      </c>
      <c r="I681" s="4" t="s">
        <v>38</v>
      </c>
      <c r="J681" s="4">
        <v>1240</v>
      </c>
      <c r="K681" s="4">
        <v>1240</v>
      </c>
      <c r="L681" s="5">
        <v>41818</v>
      </c>
      <c r="M681" s="4" t="s">
        <v>47</v>
      </c>
      <c r="N681" s="3" t="s">
        <v>312</v>
      </c>
      <c r="O681" s="7" t="s">
        <v>2541</v>
      </c>
      <c r="S681" s="9" t="str">
        <f t="shared" si="121"/>
        <v>女</v>
      </c>
    </row>
    <row r="682" spans="2:19">
      <c r="B682" s="4" t="s">
        <v>280</v>
      </c>
      <c r="C682" s="3" t="s">
        <v>2519</v>
      </c>
      <c r="D682" s="3" t="s">
        <v>2529</v>
      </c>
      <c r="E682" s="3" t="s">
        <v>2542</v>
      </c>
      <c r="F682" s="3">
        <v>1</v>
      </c>
      <c r="G682" s="3" t="s">
        <v>110</v>
      </c>
      <c r="H682" s="7" t="s">
        <v>2531</v>
      </c>
      <c r="I682" s="4" t="s">
        <v>38</v>
      </c>
      <c r="J682" s="4">
        <v>1240</v>
      </c>
      <c r="K682" s="4">
        <v>1240</v>
      </c>
      <c r="L682" s="5">
        <v>41818</v>
      </c>
      <c r="M682" s="4" t="s">
        <v>47</v>
      </c>
      <c r="N682" s="3" t="s">
        <v>312</v>
      </c>
      <c r="O682" s="7" t="s">
        <v>2543</v>
      </c>
      <c r="S682" s="9" t="str">
        <f t="shared" si="121"/>
        <v>男</v>
      </c>
    </row>
    <row r="683" spans="2:19">
      <c r="B683" s="4" t="s">
        <v>280</v>
      </c>
      <c r="C683" s="3" t="s">
        <v>2519</v>
      </c>
      <c r="D683" s="3" t="s">
        <v>2529</v>
      </c>
      <c r="E683" s="3" t="s">
        <v>2544</v>
      </c>
      <c r="F683" s="3">
        <v>1</v>
      </c>
      <c r="G683" s="3" t="s">
        <v>36</v>
      </c>
      <c r="H683" s="7" t="s">
        <v>2531</v>
      </c>
      <c r="I683" s="4" t="s">
        <v>38</v>
      </c>
      <c r="J683" s="4">
        <v>1240</v>
      </c>
      <c r="K683" s="4">
        <v>1240</v>
      </c>
      <c r="L683" s="5">
        <v>41818</v>
      </c>
      <c r="M683" s="4" t="s">
        <v>47</v>
      </c>
      <c r="N683" s="3" t="s">
        <v>312</v>
      </c>
      <c r="O683" s="7" t="s">
        <v>2545</v>
      </c>
      <c r="S683" s="9" t="str">
        <f t="shared" si="121"/>
        <v>女</v>
      </c>
    </row>
    <row r="684" spans="2:19">
      <c r="B684" s="4" t="s">
        <v>280</v>
      </c>
      <c r="C684" s="3" t="s">
        <v>2519</v>
      </c>
      <c r="D684" s="3" t="s">
        <v>2529</v>
      </c>
      <c r="E684" s="3" t="s">
        <v>2546</v>
      </c>
      <c r="F684" s="3">
        <v>1</v>
      </c>
      <c r="G684" s="3" t="s">
        <v>110</v>
      </c>
      <c r="H684" s="7" t="s">
        <v>2531</v>
      </c>
      <c r="I684" s="4" t="s">
        <v>38</v>
      </c>
      <c r="J684" s="4">
        <v>1240</v>
      </c>
      <c r="K684" s="4">
        <v>1240</v>
      </c>
      <c r="L684" s="5">
        <v>41818</v>
      </c>
      <c r="M684" s="4" t="s">
        <v>47</v>
      </c>
      <c r="N684" s="3" t="s">
        <v>312</v>
      </c>
      <c r="O684" s="7" t="s">
        <v>2547</v>
      </c>
      <c r="S684" s="9" t="str">
        <f t="shared" ref="S684:S707" si="122">IF(O684&lt;&gt;"",IF(OR(LEN(O684)=15,LEN(O684)=18),IF(LEN(O684)=15,IF(MOD(VALUE(RIGHT(O684,3)),2)=0,"女","男"),IF(LEN(O684)=18,IF(MOD(VALUE(MID(O684,15,3)),2)=0,"女","男"))),"??"),"")</f>
        <v>男</v>
      </c>
    </row>
    <row r="685" spans="2:19">
      <c r="B685" s="4" t="s">
        <v>280</v>
      </c>
      <c r="C685" s="3" t="s">
        <v>2519</v>
      </c>
      <c r="D685" s="3" t="s">
        <v>2529</v>
      </c>
      <c r="E685" s="3" t="s">
        <v>2548</v>
      </c>
      <c r="F685" s="3">
        <v>1</v>
      </c>
      <c r="G685" s="3" t="s">
        <v>110</v>
      </c>
      <c r="H685" s="7" t="s">
        <v>2531</v>
      </c>
      <c r="I685" s="4" t="s">
        <v>38</v>
      </c>
      <c r="J685" s="4">
        <v>1240</v>
      </c>
      <c r="K685" s="4">
        <v>1240</v>
      </c>
      <c r="L685" s="5">
        <v>41818</v>
      </c>
      <c r="M685" s="4" t="s">
        <v>47</v>
      </c>
      <c r="N685" s="3" t="s">
        <v>312</v>
      </c>
      <c r="O685" s="7" t="s">
        <v>2549</v>
      </c>
      <c r="S685" s="9" t="str">
        <f t="shared" si="122"/>
        <v>男</v>
      </c>
    </row>
    <row r="686" spans="2:19">
      <c r="B686" s="4" t="s">
        <v>280</v>
      </c>
      <c r="C686" s="3" t="s">
        <v>2448</v>
      </c>
      <c r="D686" s="3" t="s">
        <v>2550</v>
      </c>
      <c r="E686" s="3" t="s">
        <v>2551</v>
      </c>
      <c r="F686" s="3">
        <v>1</v>
      </c>
      <c r="G686" s="3" t="s">
        <v>110</v>
      </c>
      <c r="H686" s="7" t="s">
        <v>2552</v>
      </c>
      <c r="I686" s="4" t="s">
        <v>38</v>
      </c>
      <c r="J686" s="4">
        <v>1240</v>
      </c>
      <c r="K686" s="4">
        <v>1240</v>
      </c>
      <c r="L686" s="5">
        <v>41818</v>
      </c>
      <c r="M686" s="4" t="s">
        <v>47</v>
      </c>
      <c r="N686" s="3" t="s">
        <v>264</v>
      </c>
      <c r="O686" s="7" t="s">
        <v>2553</v>
      </c>
      <c r="P686" s="3" t="s">
        <v>2554</v>
      </c>
      <c r="S686" s="9" t="str">
        <f t="shared" si="122"/>
        <v>男</v>
      </c>
    </row>
    <row r="687" spans="2:19">
      <c r="B687" s="4" t="s">
        <v>280</v>
      </c>
      <c r="C687" s="3" t="s">
        <v>2448</v>
      </c>
      <c r="D687" s="3" t="s">
        <v>2550</v>
      </c>
      <c r="E687" s="3" t="s">
        <v>2555</v>
      </c>
      <c r="F687" s="3">
        <v>1</v>
      </c>
      <c r="G687" s="3" t="s">
        <v>36</v>
      </c>
      <c r="H687" s="7" t="s">
        <v>2552</v>
      </c>
      <c r="I687" s="4" t="s">
        <v>38</v>
      </c>
      <c r="J687" s="4">
        <v>1240</v>
      </c>
      <c r="K687" s="4">
        <v>1240</v>
      </c>
      <c r="L687" s="5">
        <v>41818</v>
      </c>
      <c r="M687" s="4" t="s">
        <v>47</v>
      </c>
      <c r="N687" s="3" t="s">
        <v>264</v>
      </c>
      <c r="O687" s="7" t="s">
        <v>2556</v>
      </c>
      <c r="S687" s="9" t="str">
        <f t="shared" si="122"/>
        <v>女</v>
      </c>
    </row>
    <row r="688" spans="2:19">
      <c r="B688" s="4" t="s">
        <v>280</v>
      </c>
      <c r="C688" s="3" t="s">
        <v>2448</v>
      </c>
      <c r="D688" s="3" t="s">
        <v>2550</v>
      </c>
      <c r="E688" s="3" t="s">
        <v>2557</v>
      </c>
      <c r="F688" s="3">
        <v>1</v>
      </c>
      <c r="G688" s="3" t="s">
        <v>36</v>
      </c>
      <c r="H688" s="7" t="s">
        <v>2552</v>
      </c>
      <c r="I688" s="4" t="s">
        <v>38</v>
      </c>
      <c r="J688" s="4">
        <v>1240</v>
      </c>
      <c r="K688" s="4">
        <v>1240</v>
      </c>
      <c r="L688" s="5">
        <v>41818</v>
      </c>
      <c r="M688" s="4" t="s">
        <v>47</v>
      </c>
      <c r="N688" s="3" t="s">
        <v>264</v>
      </c>
      <c r="O688" s="7" t="s">
        <v>2558</v>
      </c>
      <c r="S688" s="9" t="str">
        <f t="shared" si="122"/>
        <v>女</v>
      </c>
    </row>
    <row r="689" spans="2:19">
      <c r="B689" s="4" t="s">
        <v>280</v>
      </c>
      <c r="C689" s="3" t="s">
        <v>2448</v>
      </c>
      <c r="D689" s="3" t="s">
        <v>2550</v>
      </c>
      <c r="E689" s="3" t="s">
        <v>2559</v>
      </c>
      <c r="F689" s="3">
        <v>1</v>
      </c>
      <c r="G689" s="3" t="s">
        <v>36</v>
      </c>
      <c r="H689" s="7" t="s">
        <v>2552</v>
      </c>
      <c r="I689" s="4" t="s">
        <v>38</v>
      </c>
      <c r="J689" s="4">
        <v>1240</v>
      </c>
      <c r="K689" s="4">
        <v>1240</v>
      </c>
      <c r="L689" s="5">
        <v>41818</v>
      </c>
      <c r="M689" s="4" t="s">
        <v>47</v>
      </c>
      <c r="N689" s="3" t="s">
        <v>264</v>
      </c>
      <c r="O689" s="7" t="s">
        <v>2560</v>
      </c>
      <c r="S689" s="9" t="str">
        <f t="shared" si="122"/>
        <v>女</v>
      </c>
    </row>
    <row r="690" spans="2:19">
      <c r="B690" s="4" t="s">
        <v>280</v>
      </c>
      <c r="C690" s="3" t="s">
        <v>2448</v>
      </c>
      <c r="D690" s="3" t="s">
        <v>2550</v>
      </c>
      <c r="E690" s="3" t="s">
        <v>2561</v>
      </c>
      <c r="F690" s="3">
        <v>1</v>
      </c>
      <c r="G690" s="3" t="s">
        <v>36</v>
      </c>
      <c r="H690" s="7" t="s">
        <v>2552</v>
      </c>
      <c r="I690" s="4" t="s">
        <v>38</v>
      </c>
      <c r="J690" s="4">
        <v>1240</v>
      </c>
      <c r="K690" s="4">
        <v>1240</v>
      </c>
      <c r="L690" s="5">
        <v>41818</v>
      </c>
      <c r="M690" s="4" t="s">
        <v>47</v>
      </c>
      <c r="N690" s="3" t="s">
        <v>264</v>
      </c>
      <c r="O690" s="7" t="s">
        <v>2562</v>
      </c>
      <c r="S690" s="9" t="str">
        <f t="shared" si="122"/>
        <v>女</v>
      </c>
    </row>
    <row r="691" spans="2:19">
      <c r="B691" s="4" t="s">
        <v>280</v>
      </c>
      <c r="C691" s="3" t="s">
        <v>2448</v>
      </c>
      <c r="D691" s="3" t="s">
        <v>2550</v>
      </c>
      <c r="E691" s="3" t="s">
        <v>2563</v>
      </c>
      <c r="F691" s="3">
        <v>1</v>
      </c>
      <c r="G691" s="3" t="s">
        <v>58</v>
      </c>
      <c r="H691" s="7" t="s">
        <v>2552</v>
      </c>
      <c r="I691" s="4" t="s">
        <v>38</v>
      </c>
      <c r="J691" s="4">
        <v>740</v>
      </c>
      <c r="K691" s="4">
        <v>740</v>
      </c>
      <c r="L691" s="5">
        <v>41818</v>
      </c>
      <c r="M691" s="4" t="s">
        <v>47</v>
      </c>
      <c r="N691" s="3" t="s">
        <v>264</v>
      </c>
      <c r="O691" s="7" t="s">
        <v>2564</v>
      </c>
      <c r="S691" s="9" t="str">
        <f t="shared" si="122"/>
        <v>女</v>
      </c>
    </row>
    <row r="692" spans="2:19">
      <c r="B692" s="4" t="s">
        <v>280</v>
      </c>
      <c r="C692" s="3" t="s">
        <v>2448</v>
      </c>
      <c r="D692" s="3" t="s">
        <v>2550</v>
      </c>
      <c r="E692" s="3" t="s">
        <v>2565</v>
      </c>
      <c r="F692" s="3">
        <v>1</v>
      </c>
      <c r="G692" s="3" t="s">
        <v>58</v>
      </c>
      <c r="H692" s="7" t="s">
        <v>2552</v>
      </c>
      <c r="I692" s="4" t="s">
        <v>38</v>
      </c>
      <c r="J692" s="4">
        <v>740</v>
      </c>
      <c r="K692" s="4">
        <v>740</v>
      </c>
      <c r="L692" s="5">
        <v>41818</v>
      </c>
      <c r="M692" s="4" t="s">
        <v>47</v>
      </c>
      <c r="N692" s="3" t="s">
        <v>264</v>
      </c>
      <c r="O692" s="7" t="s">
        <v>2566</v>
      </c>
      <c r="S692" s="9" t="str">
        <f t="shared" si="122"/>
        <v>女</v>
      </c>
    </row>
    <row r="693" spans="2:19">
      <c r="B693" s="4" t="s">
        <v>280</v>
      </c>
      <c r="C693" s="3" t="s">
        <v>2448</v>
      </c>
      <c r="D693" s="3" t="s">
        <v>2550</v>
      </c>
      <c r="E693" s="3" t="s">
        <v>2567</v>
      </c>
      <c r="F693" s="3">
        <v>1</v>
      </c>
      <c r="G693" s="3" t="s">
        <v>58</v>
      </c>
      <c r="H693" s="7" t="s">
        <v>2552</v>
      </c>
      <c r="I693" s="4" t="s">
        <v>38</v>
      </c>
      <c r="J693" s="4">
        <v>740</v>
      </c>
      <c r="K693" s="4">
        <v>740</v>
      </c>
      <c r="L693" s="5">
        <v>41818</v>
      </c>
      <c r="M693" s="4" t="s">
        <v>47</v>
      </c>
      <c r="N693" s="3" t="s">
        <v>264</v>
      </c>
      <c r="O693" s="7" t="s">
        <v>2568</v>
      </c>
      <c r="S693" s="9" t="str">
        <f t="shared" si="122"/>
        <v>女</v>
      </c>
    </row>
    <row r="694" spans="2:19">
      <c r="B694" s="4" t="s">
        <v>280</v>
      </c>
      <c r="C694" s="3" t="s">
        <v>2448</v>
      </c>
      <c r="D694" s="3" t="s">
        <v>2550</v>
      </c>
      <c r="E694" s="3" t="s">
        <v>2569</v>
      </c>
      <c r="F694" s="3">
        <v>1</v>
      </c>
      <c r="G694" s="3" t="s">
        <v>58</v>
      </c>
      <c r="H694" s="7" t="s">
        <v>2552</v>
      </c>
      <c r="I694" s="4" t="s">
        <v>38</v>
      </c>
      <c r="J694" s="4">
        <v>740</v>
      </c>
      <c r="K694" s="4">
        <v>740</v>
      </c>
      <c r="L694" s="5">
        <v>41818</v>
      </c>
      <c r="M694" s="4" t="s">
        <v>47</v>
      </c>
      <c r="N694" s="3" t="s">
        <v>264</v>
      </c>
      <c r="O694" s="7" t="s">
        <v>2570</v>
      </c>
      <c r="S694" s="9" t="str">
        <f t="shared" si="122"/>
        <v>男</v>
      </c>
    </row>
    <row r="695" spans="2:19">
      <c r="B695" s="4" t="s">
        <v>280</v>
      </c>
      <c r="C695" s="3" t="s">
        <v>2460</v>
      </c>
      <c r="D695" s="3" t="s">
        <v>419</v>
      </c>
      <c r="E695" s="3" t="s">
        <v>419</v>
      </c>
      <c r="F695" s="3">
        <v>1</v>
      </c>
      <c r="G695" s="3">
        <v>4</v>
      </c>
      <c r="H695" s="7" t="s">
        <v>420</v>
      </c>
      <c r="I695" s="4" t="s">
        <v>38</v>
      </c>
      <c r="J695" s="4">
        <v>1240</v>
      </c>
      <c r="K695" s="4">
        <v>1240</v>
      </c>
      <c r="L695" s="5">
        <v>41818</v>
      </c>
      <c r="M695" s="4" t="s">
        <v>63</v>
      </c>
      <c r="N695" s="3" t="s">
        <v>64</v>
      </c>
      <c r="O695" s="7" t="s">
        <v>421</v>
      </c>
      <c r="S695" s="9" t="str">
        <f t="shared" si="122"/>
        <v>男</v>
      </c>
    </row>
    <row r="696" spans="2:19">
      <c r="B696" s="4" t="s">
        <v>280</v>
      </c>
      <c r="C696" s="3" t="s">
        <v>2460</v>
      </c>
      <c r="D696" s="3" t="s">
        <v>419</v>
      </c>
      <c r="E696" s="3" t="s">
        <v>422</v>
      </c>
      <c r="F696" s="3">
        <v>1</v>
      </c>
      <c r="G696" s="3">
        <v>0</v>
      </c>
      <c r="H696" s="7" t="s">
        <v>420</v>
      </c>
      <c r="I696" s="4" t="s">
        <v>38</v>
      </c>
      <c r="J696" s="4">
        <v>1240</v>
      </c>
      <c r="K696" s="4">
        <v>1240</v>
      </c>
      <c r="L696" s="5">
        <v>41818</v>
      </c>
      <c r="M696" s="4" t="s">
        <v>63</v>
      </c>
      <c r="N696" s="3" t="s">
        <v>64</v>
      </c>
      <c r="O696" s="7" t="s">
        <v>423</v>
      </c>
      <c r="S696" s="9" t="str">
        <f t="shared" si="122"/>
        <v>女</v>
      </c>
    </row>
    <row r="697" spans="2:19">
      <c r="B697" s="4" t="s">
        <v>280</v>
      </c>
      <c r="C697" s="3" t="s">
        <v>2460</v>
      </c>
      <c r="D697" s="3" t="s">
        <v>419</v>
      </c>
      <c r="E697" s="3" t="s">
        <v>424</v>
      </c>
      <c r="F697" s="3">
        <v>1</v>
      </c>
      <c r="G697" s="3">
        <v>0</v>
      </c>
      <c r="H697" s="7" t="s">
        <v>420</v>
      </c>
      <c r="I697" s="4" t="s">
        <v>38</v>
      </c>
      <c r="J697" s="4">
        <v>1240</v>
      </c>
      <c r="K697" s="4">
        <v>1240</v>
      </c>
      <c r="L697" s="5">
        <v>41818</v>
      </c>
      <c r="M697" s="4" t="s">
        <v>63</v>
      </c>
      <c r="N697" s="3" t="s">
        <v>64</v>
      </c>
      <c r="O697" s="7" t="s">
        <v>425</v>
      </c>
      <c r="S697" s="9" t="str">
        <f t="shared" si="122"/>
        <v>男</v>
      </c>
    </row>
    <row r="698" spans="2:19">
      <c r="B698" s="4" t="s">
        <v>280</v>
      </c>
      <c r="C698" s="3" t="s">
        <v>2460</v>
      </c>
      <c r="D698" s="3" t="s">
        <v>419</v>
      </c>
      <c r="E698" s="3" t="s">
        <v>426</v>
      </c>
      <c r="F698" s="3">
        <v>1</v>
      </c>
      <c r="G698" s="3">
        <v>0</v>
      </c>
      <c r="H698" s="7" t="s">
        <v>420</v>
      </c>
      <c r="I698" s="4" t="s">
        <v>38</v>
      </c>
      <c r="J698" s="4">
        <v>1240</v>
      </c>
      <c r="K698" s="4">
        <v>1240</v>
      </c>
      <c r="L698" s="5">
        <v>41818</v>
      </c>
      <c r="M698" s="4" t="s">
        <v>63</v>
      </c>
      <c r="N698" s="3" t="s">
        <v>64</v>
      </c>
      <c r="O698" s="7" t="s">
        <v>427</v>
      </c>
      <c r="S698" s="9" t="str">
        <f t="shared" si="122"/>
        <v>女</v>
      </c>
    </row>
    <row r="699" spans="2:19">
      <c r="B699" s="4" t="s">
        <v>280</v>
      </c>
      <c r="C699" s="3" t="s">
        <v>2460</v>
      </c>
      <c r="D699" s="3" t="s">
        <v>419</v>
      </c>
      <c r="E699" s="3" t="s">
        <v>428</v>
      </c>
      <c r="F699" s="3">
        <v>1</v>
      </c>
      <c r="G699" s="3">
        <v>0</v>
      </c>
      <c r="H699" s="7" t="s">
        <v>420</v>
      </c>
      <c r="I699" s="4" t="s">
        <v>38</v>
      </c>
      <c r="J699" s="4">
        <v>1240</v>
      </c>
      <c r="K699" s="4">
        <v>1240</v>
      </c>
      <c r="L699" s="5">
        <v>41818</v>
      </c>
      <c r="M699" s="4" t="s">
        <v>63</v>
      </c>
      <c r="N699" s="3" t="s">
        <v>64</v>
      </c>
      <c r="O699" s="7" t="s">
        <v>429</v>
      </c>
      <c r="S699" s="9" t="str">
        <f t="shared" si="122"/>
        <v>女</v>
      </c>
    </row>
    <row r="700" spans="2:19">
      <c r="B700" s="4" t="s">
        <v>280</v>
      </c>
      <c r="C700" s="3" t="s">
        <v>2460</v>
      </c>
      <c r="D700" s="3" t="s">
        <v>419</v>
      </c>
      <c r="E700" s="3" t="s">
        <v>430</v>
      </c>
      <c r="F700" s="3">
        <v>1</v>
      </c>
      <c r="G700" s="3">
        <v>0</v>
      </c>
      <c r="H700" s="7" t="s">
        <v>420</v>
      </c>
      <c r="I700" s="4" t="s">
        <v>38</v>
      </c>
      <c r="J700" s="4">
        <v>1240</v>
      </c>
      <c r="K700" s="4">
        <v>1240</v>
      </c>
      <c r="L700" s="5">
        <v>41818</v>
      </c>
      <c r="M700" s="4" t="s">
        <v>63</v>
      </c>
      <c r="N700" s="3" t="s">
        <v>64</v>
      </c>
      <c r="O700" s="7" t="s">
        <v>431</v>
      </c>
      <c r="S700" s="9" t="str">
        <f t="shared" si="122"/>
        <v>女</v>
      </c>
    </row>
    <row r="701" spans="2:19">
      <c r="B701" s="4" t="s">
        <v>280</v>
      </c>
      <c r="C701" s="3" t="s">
        <v>2460</v>
      </c>
      <c r="D701" s="3" t="s">
        <v>419</v>
      </c>
      <c r="E701" s="3" t="s">
        <v>432</v>
      </c>
      <c r="F701" s="3">
        <v>1</v>
      </c>
      <c r="G701" s="3">
        <v>0</v>
      </c>
      <c r="H701" s="7" t="s">
        <v>420</v>
      </c>
      <c r="I701" s="4" t="s">
        <v>38</v>
      </c>
      <c r="J701" s="4">
        <v>1240</v>
      </c>
      <c r="K701" s="4">
        <v>1240</v>
      </c>
      <c r="L701" s="5">
        <v>41818</v>
      </c>
      <c r="M701" s="4" t="s">
        <v>63</v>
      </c>
      <c r="N701" s="3" t="s">
        <v>64</v>
      </c>
      <c r="O701" s="7" t="s">
        <v>433</v>
      </c>
      <c r="S701" s="9" t="str">
        <f t="shared" si="122"/>
        <v>女</v>
      </c>
    </row>
    <row r="702" spans="2:19">
      <c r="B702" s="4" t="s">
        <v>280</v>
      </c>
      <c r="C702" s="3" t="s">
        <v>2460</v>
      </c>
      <c r="D702" s="3" t="s">
        <v>419</v>
      </c>
      <c r="E702" s="3" t="s">
        <v>434</v>
      </c>
      <c r="F702" s="3">
        <v>1</v>
      </c>
      <c r="G702" s="3">
        <v>0</v>
      </c>
      <c r="H702" s="7" t="s">
        <v>420</v>
      </c>
      <c r="I702" s="4" t="s">
        <v>38</v>
      </c>
      <c r="J702" s="4">
        <v>1240</v>
      </c>
      <c r="K702" s="4">
        <v>1240</v>
      </c>
      <c r="L702" s="5">
        <v>41818</v>
      </c>
      <c r="M702" s="4" t="s">
        <v>63</v>
      </c>
      <c r="N702" s="3" t="s">
        <v>64</v>
      </c>
      <c r="O702" s="7" t="s">
        <v>435</v>
      </c>
      <c r="S702" s="9" t="str">
        <f t="shared" si="122"/>
        <v>女</v>
      </c>
    </row>
    <row r="703" spans="2:19">
      <c r="B703" s="4" t="s">
        <v>280</v>
      </c>
      <c r="C703" s="3" t="s">
        <v>2519</v>
      </c>
      <c r="D703" s="3" t="s">
        <v>2571</v>
      </c>
      <c r="E703" s="3" t="s">
        <v>2572</v>
      </c>
      <c r="F703" s="3">
        <v>1</v>
      </c>
      <c r="G703" s="3" t="s">
        <v>36</v>
      </c>
      <c r="H703" s="7" t="s">
        <v>2573</v>
      </c>
      <c r="I703" s="4" t="s">
        <v>38</v>
      </c>
      <c r="J703" s="4">
        <v>2480</v>
      </c>
      <c r="K703" s="4">
        <v>0</v>
      </c>
      <c r="L703" s="5">
        <v>41819</v>
      </c>
      <c r="M703" s="4" t="s">
        <v>63</v>
      </c>
      <c r="N703" s="3" t="s">
        <v>312</v>
      </c>
      <c r="O703" s="7" t="s">
        <v>2574</v>
      </c>
      <c r="S703" s="9" t="str">
        <f t="shared" si="122"/>
        <v>女</v>
      </c>
    </row>
    <row r="704" spans="2:19">
      <c r="B704" s="4" t="s">
        <v>280</v>
      </c>
      <c r="C704" s="3" t="s">
        <v>2519</v>
      </c>
      <c r="D704" s="3" t="s">
        <v>2571</v>
      </c>
      <c r="E704" s="3" t="s">
        <v>2575</v>
      </c>
      <c r="F704" s="3">
        <v>1</v>
      </c>
      <c r="G704" s="3" t="s">
        <v>36</v>
      </c>
      <c r="H704" s="7" t="s">
        <v>2573</v>
      </c>
      <c r="I704" s="4" t="s">
        <v>38</v>
      </c>
      <c r="J704" s="4">
        <v>2480</v>
      </c>
      <c r="K704" s="4">
        <v>0</v>
      </c>
      <c r="L704" s="5">
        <v>41819</v>
      </c>
      <c r="M704" s="4" t="s">
        <v>63</v>
      </c>
      <c r="N704" s="3" t="s">
        <v>312</v>
      </c>
      <c r="O704" s="7" t="s">
        <v>2576</v>
      </c>
      <c r="S704" s="9" t="str">
        <f t="shared" si="122"/>
        <v>女</v>
      </c>
    </row>
    <row r="705" spans="2:19">
      <c r="B705" s="4" t="s">
        <v>280</v>
      </c>
      <c r="C705" s="3" t="s">
        <v>2448</v>
      </c>
      <c r="D705" s="3" t="s">
        <v>2577</v>
      </c>
      <c r="E705" s="3" t="s">
        <v>2578</v>
      </c>
      <c r="F705" s="3">
        <v>1</v>
      </c>
      <c r="G705" s="3" t="s">
        <v>36</v>
      </c>
      <c r="H705" s="7" t="s">
        <v>2579</v>
      </c>
      <c r="I705" s="4" t="s">
        <v>38</v>
      </c>
      <c r="J705" s="4">
        <v>1240</v>
      </c>
      <c r="K705" s="4">
        <v>1240</v>
      </c>
      <c r="L705" s="5">
        <v>41819</v>
      </c>
      <c r="M705" s="4" t="s">
        <v>47</v>
      </c>
      <c r="N705" s="3" t="s">
        <v>264</v>
      </c>
      <c r="O705" s="7" t="s">
        <v>2580</v>
      </c>
      <c r="S705" s="9" t="str">
        <f t="shared" si="122"/>
        <v>女</v>
      </c>
    </row>
    <row r="706" spans="2:19">
      <c r="B706" s="4" t="s">
        <v>280</v>
      </c>
      <c r="C706" s="3" t="s">
        <v>2448</v>
      </c>
      <c r="D706" s="3" t="s">
        <v>2577</v>
      </c>
      <c r="E706" s="3" t="s">
        <v>2581</v>
      </c>
      <c r="F706" s="3">
        <v>1</v>
      </c>
      <c r="G706" s="3" t="s">
        <v>110</v>
      </c>
      <c r="H706" s="7" t="s">
        <v>2579</v>
      </c>
      <c r="I706" s="4" t="s">
        <v>38</v>
      </c>
      <c r="J706" s="4">
        <v>1240</v>
      </c>
      <c r="K706" s="4">
        <v>1240</v>
      </c>
      <c r="L706" s="5">
        <v>41819</v>
      </c>
      <c r="M706" s="4" t="s">
        <v>47</v>
      </c>
      <c r="N706" s="3" t="s">
        <v>264</v>
      </c>
      <c r="O706" s="7" t="s">
        <v>2582</v>
      </c>
      <c r="P706" s="3" t="s">
        <v>2583</v>
      </c>
      <c r="S706" s="9" t="str">
        <f t="shared" si="122"/>
        <v>男</v>
      </c>
    </row>
    <row r="707" spans="2:19">
      <c r="B707" s="4" t="s">
        <v>280</v>
      </c>
      <c r="C707" s="3" t="s">
        <v>2422</v>
      </c>
      <c r="D707" s="3" t="s">
        <v>2584</v>
      </c>
      <c r="E707" s="3" t="s">
        <v>2585</v>
      </c>
      <c r="F707" s="3">
        <v>1</v>
      </c>
      <c r="G707" s="3">
        <v>1</v>
      </c>
      <c r="H707" s="7" t="s">
        <v>2586</v>
      </c>
      <c r="I707" s="4" t="s">
        <v>38</v>
      </c>
      <c r="J707" s="4">
        <v>1240</v>
      </c>
      <c r="K707" s="4">
        <v>1240</v>
      </c>
      <c r="L707" s="5">
        <v>41820</v>
      </c>
      <c r="M707" s="4" t="s">
        <v>47</v>
      </c>
      <c r="N707" s="3" t="s">
        <v>80</v>
      </c>
      <c r="O707" s="7" t="s">
        <v>2587</v>
      </c>
      <c r="S707" s="9" t="str">
        <f t="shared" si="122"/>
        <v>女</v>
      </c>
    </row>
    <row r="708" spans="2:19">
      <c r="B708" s="4" t="s">
        <v>280</v>
      </c>
      <c r="C708" s="3" t="s">
        <v>2422</v>
      </c>
      <c r="D708" s="3" t="s">
        <v>2584</v>
      </c>
      <c r="E708" s="3" t="s">
        <v>2588</v>
      </c>
      <c r="F708" s="3">
        <v>1</v>
      </c>
      <c r="G708" s="3">
        <v>0</v>
      </c>
      <c r="H708" s="7" t="s">
        <v>2586</v>
      </c>
      <c r="I708" s="4" t="s">
        <v>38</v>
      </c>
      <c r="J708" s="4">
        <v>1240</v>
      </c>
      <c r="K708" s="4">
        <v>1240</v>
      </c>
      <c r="L708" s="5">
        <v>41820</v>
      </c>
      <c r="M708" s="4" t="s">
        <v>47</v>
      </c>
      <c r="N708" s="3" t="s">
        <v>80</v>
      </c>
      <c r="O708" s="7" t="s">
        <v>2589</v>
      </c>
      <c r="S708" s="9" t="str">
        <f t="shared" ref="S708:S715" si="123">IF(O708&lt;&gt;"",IF(OR(LEN(O708)=15,LEN(O708)=18),IF(LEN(O708)=15,IF(MOD(VALUE(RIGHT(O708,3)),2)=0,"女","男"),IF(LEN(O708)=18,IF(MOD(VALUE(MID(O708,15,3)),2)=0,"女","男"))),"??"),"")</f>
        <v>男</v>
      </c>
    </row>
    <row r="709" spans="2:19">
      <c r="B709" s="4" t="s">
        <v>280</v>
      </c>
      <c r="C709" s="3" t="s">
        <v>2448</v>
      </c>
      <c r="D709" s="3" t="s">
        <v>2590</v>
      </c>
      <c r="E709" s="3" t="s">
        <v>2591</v>
      </c>
      <c r="F709" s="3">
        <v>1</v>
      </c>
      <c r="G709" s="3" t="s">
        <v>110</v>
      </c>
      <c r="H709" s="7" t="s">
        <v>2592</v>
      </c>
      <c r="I709" s="4" t="s">
        <v>38</v>
      </c>
      <c r="J709" s="4">
        <v>1240</v>
      </c>
      <c r="K709" s="4">
        <v>1240</v>
      </c>
      <c r="L709" s="5">
        <v>41820</v>
      </c>
      <c r="M709" s="4" t="s">
        <v>47</v>
      </c>
      <c r="N709" s="3" t="s">
        <v>264</v>
      </c>
      <c r="O709" s="7" t="s">
        <v>2593</v>
      </c>
      <c r="S709" s="9" t="str">
        <f t="shared" si="123"/>
        <v>男</v>
      </c>
    </row>
    <row r="710" spans="2:19">
      <c r="B710" s="4" t="s">
        <v>280</v>
      </c>
      <c r="C710" s="3" t="s">
        <v>2519</v>
      </c>
      <c r="D710" s="3" t="s">
        <v>2594</v>
      </c>
      <c r="E710" s="3" t="s">
        <v>2595</v>
      </c>
      <c r="F710" s="3">
        <v>1</v>
      </c>
      <c r="G710" s="3">
        <v>1</v>
      </c>
      <c r="H710" s="7" t="s">
        <v>2596</v>
      </c>
      <c r="I710" s="4" t="s">
        <v>38</v>
      </c>
      <c r="J710" s="4">
        <v>1240</v>
      </c>
      <c r="K710" s="4">
        <v>1240</v>
      </c>
      <c r="L710" s="5">
        <v>41820</v>
      </c>
      <c r="M710" s="4" t="s">
        <v>47</v>
      </c>
      <c r="N710" s="3" t="s">
        <v>121</v>
      </c>
      <c r="O710" s="7" t="s">
        <v>2597</v>
      </c>
      <c r="P710" s="3" t="s">
        <v>2598</v>
      </c>
      <c r="S710" s="9" t="str">
        <f t="shared" si="123"/>
        <v>女</v>
      </c>
    </row>
    <row r="711" spans="2:19">
      <c r="B711" s="4" t="s">
        <v>280</v>
      </c>
      <c r="C711" s="3" t="s">
        <v>2519</v>
      </c>
      <c r="D711" s="3" t="s">
        <v>2594</v>
      </c>
      <c r="E711" s="3" t="s">
        <v>2599</v>
      </c>
      <c r="F711" s="3">
        <v>1</v>
      </c>
      <c r="G711" s="3" t="s">
        <v>36</v>
      </c>
      <c r="H711" s="7" t="s">
        <v>2596</v>
      </c>
      <c r="I711" s="4" t="s">
        <v>38</v>
      </c>
      <c r="J711" s="4">
        <v>1240</v>
      </c>
      <c r="K711" s="4">
        <v>1240</v>
      </c>
      <c r="L711" s="5">
        <v>41820</v>
      </c>
      <c r="M711" s="4" t="s">
        <v>47</v>
      </c>
      <c r="N711" s="3" t="s">
        <v>121</v>
      </c>
      <c r="O711" s="7" t="s">
        <v>2600</v>
      </c>
      <c r="S711" s="9" t="str">
        <f t="shared" si="123"/>
        <v>女</v>
      </c>
    </row>
    <row r="712" spans="2:19">
      <c r="B712" s="4" t="s">
        <v>280</v>
      </c>
      <c r="C712" s="3" t="s">
        <v>2519</v>
      </c>
      <c r="D712" s="3" t="s">
        <v>2594</v>
      </c>
      <c r="E712" s="3" t="s">
        <v>2601</v>
      </c>
      <c r="F712" s="3">
        <v>1</v>
      </c>
      <c r="G712" s="3">
        <v>0</v>
      </c>
      <c r="H712" s="7" t="s">
        <v>2596</v>
      </c>
      <c r="I712" s="4" t="s">
        <v>38</v>
      </c>
      <c r="J712" s="4">
        <v>1240</v>
      </c>
      <c r="K712" s="4">
        <v>1240</v>
      </c>
      <c r="L712" s="5">
        <v>41820</v>
      </c>
      <c r="M712" s="4" t="s">
        <v>47</v>
      </c>
      <c r="N712" s="3" t="s">
        <v>121</v>
      </c>
      <c r="O712" s="7" t="s">
        <v>2602</v>
      </c>
      <c r="S712" s="9" t="str">
        <f t="shared" si="123"/>
        <v>男</v>
      </c>
    </row>
    <row r="713" spans="2:19">
      <c r="B713" s="4" t="s">
        <v>280</v>
      </c>
      <c r="C713" s="3" t="s">
        <v>2422</v>
      </c>
      <c r="D713" s="3" t="s">
        <v>2603</v>
      </c>
      <c r="E713" s="3" t="s">
        <v>2604</v>
      </c>
      <c r="F713" s="3">
        <v>1</v>
      </c>
      <c r="G713" s="3" t="s">
        <v>36</v>
      </c>
      <c r="H713" s="7" t="s">
        <v>2605</v>
      </c>
      <c r="I713" s="4" t="s">
        <v>38</v>
      </c>
      <c r="J713" s="4">
        <v>1240</v>
      </c>
      <c r="K713" s="4">
        <v>1240</v>
      </c>
      <c r="L713" s="5">
        <v>41821</v>
      </c>
      <c r="M713" s="4" t="s">
        <v>79</v>
      </c>
      <c r="N713" s="3" t="s">
        <v>80</v>
      </c>
      <c r="O713" s="7" t="s">
        <v>2606</v>
      </c>
      <c r="P713" s="3" t="s">
        <v>2607</v>
      </c>
      <c r="S713" s="9" t="str">
        <f t="shared" si="123"/>
        <v>女</v>
      </c>
    </row>
    <row r="714" spans="2:19">
      <c r="B714" s="4" t="s">
        <v>280</v>
      </c>
      <c r="C714" s="3" t="s">
        <v>2519</v>
      </c>
      <c r="D714" s="3" t="s">
        <v>2608</v>
      </c>
      <c r="E714" s="3" t="s">
        <v>2609</v>
      </c>
      <c r="F714" s="3">
        <v>1</v>
      </c>
      <c r="G714" s="3" t="s">
        <v>36</v>
      </c>
      <c r="H714" s="7" t="s">
        <v>2610</v>
      </c>
      <c r="I714" s="4" t="s">
        <v>38</v>
      </c>
      <c r="J714" s="4">
        <v>1240</v>
      </c>
      <c r="K714" s="4">
        <v>1240</v>
      </c>
      <c r="L714" s="5">
        <v>41821</v>
      </c>
      <c r="M714" s="4" t="s">
        <v>79</v>
      </c>
      <c r="N714" s="3" t="s">
        <v>92</v>
      </c>
      <c r="O714" s="7" t="s">
        <v>2611</v>
      </c>
      <c r="S714" s="9" t="str">
        <f t="shared" si="123"/>
        <v>女</v>
      </c>
    </row>
    <row r="715" spans="2:19">
      <c r="B715" s="4" t="s">
        <v>280</v>
      </c>
      <c r="C715" s="3" t="s">
        <v>2519</v>
      </c>
      <c r="D715" s="3" t="s">
        <v>2608</v>
      </c>
      <c r="E715" s="3" t="s">
        <v>2612</v>
      </c>
      <c r="F715" s="3">
        <v>1</v>
      </c>
      <c r="G715" s="3" t="s">
        <v>36</v>
      </c>
      <c r="H715" s="7" t="s">
        <v>2610</v>
      </c>
      <c r="I715" s="4" t="s">
        <v>38</v>
      </c>
      <c r="J715" s="4">
        <v>1240</v>
      </c>
      <c r="K715" s="4">
        <v>1240</v>
      </c>
      <c r="L715" s="5">
        <v>41821</v>
      </c>
      <c r="M715" s="4" t="s">
        <v>79</v>
      </c>
      <c r="N715" s="3" t="s">
        <v>92</v>
      </c>
      <c r="O715" s="7" t="s">
        <v>2613</v>
      </c>
      <c r="S715" s="9" t="str">
        <f t="shared" si="123"/>
        <v>男</v>
      </c>
    </row>
    <row r="716" spans="2:19">
      <c r="B716" s="4" t="s">
        <v>280</v>
      </c>
      <c r="C716" s="3" t="s">
        <v>2519</v>
      </c>
      <c r="D716" s="3" t="s">
        <v>2608</v>
      </c>
      <c r="E716" s="3" t="s">
        <v>2614</v>
      </c>
      <c r="F716" s="3">
        <v>1</v>
      </c>
      <c r="G716" s="3" t="s">
        <v>110</v>
      </c>
      <c r="H716" s="7" t="s">
        <v>2610</v>
      </c>
      <c r="I716" s="4" t="s">
        <v>38</v>
      </c>
      <c r="J716" s="4">
        <v>1240</v>
      </c>
      <c r="K716" s="4">
        <v>1240</v>
      </c>
      <c r="L716" s="5">
        <v>41821</v>
      </c>
      <c r="M716" s="4" t="s">
        <v>79</v>
      </c>
      <c r="N716" s="3" t="s">
        <v>92</v>
      </c>
      <c r="O716" s="7" t="s">
        <v>2615</v>
      </c>
      <c r="S716" s="9" t="str">
        <f t="shared" ref="S716:S740" si="124">IF(O716&lt;&gt;"",IF(OR(LEN(O716)=15,LEN(O716)=18),IF(LEN(O716)=15,IF(MOD(VALUE(RIGHT(O716,3)),2)=0,"女","男"),IF(LEN(O716)=18,IF(MOD(VALUE(MID(O716,15,3)),2)=0,"女","男"))),"??"),"")</f>
        <v>女</v>
      </c>
    </row>
    <row r="717" spans="2:19">
      <c r="B717" s="4" t="s">
        <v>280</v>
      </c>
      <c r="C717" s="3" t="s">
        <v>2460</v>
      </c>
      <c r="D717" s="3" t="s">
        <v>436</v>
      </c>
      <c r="E717" s="3" t="s">
        <v>437</v>
      </c>
      <c r="F717" s="3">
        <v>1</v>
      </c>
      <c r="G717" s="3">
        <v>3</v>
      </c>
      <c r="H717" s="7" t="s">
        <v>438</v>
      </c>
      <c r="I717" s="4" t="s">
        <v>38</v>
      </c>
      <c r="J717" s="4">
        <v>1240</v>
      </c>
      <c r="K717" s="4">
        <v>1240</v>
      </c>
      <c r="L717" s="5">
        <v>41821</v>
      </c>
      <c r="M717" s="4" t="s">
        <v>63</v>
      </c>
      <c r="N717" s="3" t="s">
        <v>264</v>
      </c>
      <c r="O717" s="7" t="s">
        <v>439</v>
      </c>
      <c r="P717" s="3" t="s">
        <v>440</v>
      </c>
      <c r="S717" s="9" t="str">
        <f t="shared" si="124"/>
        <v>女</v>
      </c>
    </row>
    <row r="718" spans="2:19">
      <c r="B718" s="4" t="s">
        <v>280</v>
      </c>
      <c r="C718" s="3" t="s">
        <v>2460</v>
      </c>
      <c r="D718" s="3" t="s">
        <v>436</v>
      </c>
      <c r="E718" s="3" t="s">
        <v>441</v>
      </c>
      <c r="F718" s="3">
        <v>1</v>
      </c>
      <c r="G718" s="3">
        <v>0</v>
      </c>
      <c r="H718" s="7" t="s">
        <v>438</v>
      </c>
      <c r="I718" s="4" t="s">
        <v>38</v>
      </c>
      <c r="J718" s="4">
        <v>1240</v>
      </c>
      <c r="K718" s="4">
        <v>1240</v>
      </c>
      <c r="L718" s="5">
        <v>41821</v>
      </c>
      <c r="M718" s="4" t="s">
        <v>63</v>
      </c>
      <c r="N718" s="3" t="s">
        <v>264</v>
      </c>
      <c r="O718" s="7" t="s">
        <v>442</v>
      </c>
      <c r="S718" s="9" t="str">
        <f t="shared" si="124"/>
        <v>男</v>
      </c>
    </row>
    <row r="719" spans="2:19">
      <c r="B719" s="4" t="s">
        <v>280</v>
      </c>
      <c r="C719" s="3" t="s">
        <v>2460</v>
      </c>
      <c r="D719" s="3" t="s">
        <v>436</v>
      </c>
      <c r="E719" s="3" t="s">
        <v>443</v>
      </c>
      <c r="F719" s="3">
        <v>1</v>
      </c>
      <c r="G719" s="3">
        <v>0</v>
      </c>
      <c r="H719" s="7" t="s">
        <v>438</v>
      </c>
      <c r="I719" s="4" t="s">
        <v>38</v>
      </c>
      <c r="J719" s="4">
        <v>1240</v>
      </c>
      <c r="K719" s="4">
        <v>1240</v>
      </c>
      <c r="L719" s="5">
        <v>41821</v>
      </c>
      <c r="M719" s="4" t="s">
        <v>63</v>
      </c>
      <c r="N719" s="3" t="s">
        <v>264</v>
      </c>
      <c r="O719" s="7" t="s">
        <v>444</v>
      </c>
      <c r="S719" s="9" t="str">
        <f t="shared" si="124"/>
        <v>女</v>
      </c>
    </row>
    <row r="720" spans="2:19">
      <c r="B720" s="4" t="s">
        <v>280</v>
      </c>
      <c r="C720" s="3" t="s">
        <v>2460</v>
      </c>
      <c r="D720" s="3" t="s">
        <v>436</v>
      </c>
      <c r="E720" s="3" t="s">
        <v>445</v>
      </c>
      <c r="F720" s="3">
        <v>1</v>
      </c>
      <c r="G720" s="3">
        <v>0</v>
      </c>
      <c r="H720" s="7" t="s">
        <v>438</v>
      </c>
      <c r="I720" s="4" t="s">
        <v>38</v>
      </c>
      <c r="J720" s="4">
        <v>1240</v>
      </c>
      <c r="K720" s="4">
        <v>1240</v>
      </c>
      <c r="L720" s="5">
        <v>41821</v>
      </c>
      <c r="M720" s="4" t="s">
        <v>63</v>
      </c>
      <c r="N720" s="3" t="s">
        <v>264</v>
      </c>
      <c r="O720" s="7" t="s">
        <v>446</v>
      </c>
      <c r="S720" s="9" t="str">
        <f t="shared" si="124"/>
        <v>女</v>
      </c>
    </row>
    <row r="721" spans="2:19">
      <c r="B721" s="4" t="s">
        <v>280</v>
      </c>
      <c r="C721" s="3" t="s">
        <v>2460</v>
      </c>
      <c r="D721" s="3" t="s">
        <v>436</v>
      </c>
      <c r="E721" s="3" t="s">
        <v>447</v>
      </c>
      <c r="F721" s="3">
        <v>1</v>
      </c>
      <c r="G721" s="3">
        <v>0</v>
      </c>
      <c r="H721" s="7" t="s">
        <v>438</v>
      </c>
      <c r="I721" s="4" t="s">
        <v>38</v>
      </c>
      <c r="J721" s="4">
        <v>1240</v>
      </c>
      <c r="K721" s="4">
        <v>1240</v>
      </c>
      <c r="L721" s="5">
        <v>41821</v>
      </c>
      <c r="M721" s="4" t="s">
        <v>63</v>
      </c>
      <c r="N721" s="3" t="s">
        <v>264</v>
      </c>
      <c r="O721" s="7" t="s">
        <v>448</v>
      </c>
      <c r="S721" s="9" t="str">
        <f t="shared" si="124"/>
        <v>男</v>
      </c>
    </row>
    <row r="722" spans="2:19">
      <c r="B722" s="4" t="s">
        <v>280</v>
      </c>
      <c r="C722" s="3" t="s">
        <v>2460</v>
      </c>
      <c r="D722" s="3" t="s">
        <v>436</v>
      </c>
      <c r="E722" s="3" t="s">
        <v>449</v>
      </c>
      <c r="F722" s="3">
        <v>1</v>
      </c>
      <c r="G722" s="3">
        <v>0</v>
      </c>
      <c r="H722" s="7" t="s">
        <v>438</v>
      </c>
      <c r="I722" s="4" t="s">
        <v>38</v>
      </c>
      <c r="J722" s="4">
        <v>1240</v>
      </c>
      <c r="K722" s="4">
        <v>1240</v>
      </c>
      <c r="L722" s="5">
        <v>41821</v>
      </c>
      <c r="M722" s="4" t="s">
        <v>63</v>
      </c>
      <c r="N722" s="3" t="s">
        <v>264</v>
      </c>
      <c r="O722" s="7" t="s">
        <v>450</v>
      </c>
      <c r="S722" s="9" t="str">
        <f t="shared" si="124"/>
        <v>女</v>
      </c>
    </row>
    <row r="723" spans="2:19">
      <c r="B723" s="4" t="s">
        <v>280</v>
      </c>
      <c r="C723" s="3" t="s">
        <v>2422</v>
      </c>
      <c r="D723" s="3" t="s">
        <v>2616</v>
      </c>
      <c r="E723" s="3" t="s">
        <v>2617</v>
      </c>
      <c r="F723" s="3">
        <v>1</v>
      </c>
      <c r="G723" s="3" t="s">
        <v>36</v>
      </c>
      <c r="H723" s="7" t="s">
        <v>2618</v>
      </c>
      <c r="I723" s="4" t="s">
        <v>38</v>
      </c>
      <c r="J723" s="4">
        <v>1240</v>
      </c>
      <c r="K723" s="4">
        <v>1240</v>
      </c>
      <c r="L723" s="5">
        <v>41821</v>
      </c>
      <c r="M723" s="4" t="s">
        <v>47</v>
      </c>
      <c r="N723" s="3" t="s">
        <v>290</v>
      </c>
      <c r="O723" s="7" t="s">
        <v>2619</v>
      </c>
      <c r="P723" s="3" t="s">
        <v>2620</v>
      </c>
      <c r="S723" s="9" t="str">
        <f t="shared" si="124"/>
        <v>女</v>
      </c>
    </row>
    <row r="724" spans="2:19">
      <c r="B724" s="4" t="s">
        <v>280</v>
      </c>
      <c r="C724" s="3" t="s">
        <v>2422</v>
      </c>
      <c r="D724" s="3" t="s">
        <v>2616</v>
      </c>
      <c r="E724" s="3" t="s">
        <v>2621</v>
      </c>
      <c r="F724" s="3">
        <v>1</v>
      </c>
      <c r="G724" s="3" t="s">
        <v>36</v>
      </c>
      <c r="H724" s="7" t="s">
        <v>2618</v>
      </c>
      <c r="I724" s="4" t="s">
        <v>38</v>
      </c>
      <c r="J724" s="4">
        <v>1240</v>
      </c>
      <c r="K724" s="4">
        <v>1240</v>
      </c>
      <c r="L724" s="5">
        <v>41821</v>
      </c>
      <c r="M724" s="4" t="s">
        <v>47</v>
      </c>
      <c r="N724" s="3" t="s">
        <v>290</v>
      </c>
      <c r="O724" s="7" t="s">
        <v>2622</v>
      </c>
      <c r="S724" s="9" t="str">
        <f t="shared" si="124"/>
        <v>女</v>
      </c>
    </row>
    <row r="725" spans="2:19">
      <c r="B725" s="4" t="s">
        <v>280</v>
      </c>
      <c r="C725" s="3" t="s">
        <v>2422</v>
      </c>
      <c r="D725" s="3" t="s">
        <v>2616</v>
      </c>
      <c r="E725" s="3" t="s">
        <v>2623</v>
      </c>
      <c r="F725" s="3">
        <v>1</v>
      </c>
      <c r="G725" s="3" t="s">
        <v>36</v>
      </c>
      <c r="H725" s="7" t="s">
        <v>2618</v>
      </c>
      <c r="I725" s="4" t="s">
        <v>38</v>
      </c>
      <c r="J725" s="4">
        <v>1240</v>
      </c>
      <c r="K725" s="4">
        <v>1240</v>
      </c>
      <c r="L725" s="5">
        <v>41821</v>
      </c>
      <c r="M725" s="4" t="s">
        <v>47</v>
      </c>
      <c r="N725" s="3" t="s">
        <v>290</v>
      </c>
      <c r="O725" s="7" t="s">
        <v>2624</v>
      </c>
      <c r="S725" s="9" t="str">
        <f t="shared" si="124"/>
        <v>女</v>
      </c>
    </row>
    <row r="726" spans="2:19">
      <c r="B726" s="4" t="s">
        <v>280</v>
      </c>
      <c r="C726" s="3" t="s">
        <v>2422</v>
      </c>
      <c r="D726" s="3" t="s">
        <v>2616</v>
      </c>
      <c r="E726" s="3" t="s">
        <v>2625</v>
      </c>
      <c r="F726" s="3">
        <v>1</v>
      </c>
      <c r="G726" s="3" t="s">
        <v>36</v>
      </c>
      <c r="H726" s="7" t="s">
        <v>2618</v>
      </c>
      <c r="I726" s="4" t="s">
        <v>38</v>
      </c>
      <c r="J726" s="4">
        <v>1240</v>
      </c>
      <c r="K726" s="4">
        <v>1240</v>
      </c>
      <c r="L726" s="5">
        <v>41821</v>
      </c>
      <c r="M726" s="4" t="s">
        <v>47</v>
      </c>
      <c r="N726" s="3" t="s">
        <v>290</v>
      </c>
      <c r="O726" s="7" t="s">
        <v>2626</v>
      </c>
      <c r="S726" s="9" t="str">
        <f t="shared" si="124"/>
        <v>女</v>
      </c>
    </row>
    <row r="727" spans="2:19">
      <c r="B727" s="4" t="s">
        <v>280</v>
      </c>
      <c r="C727" s="3" t="s">
        <v>2422</v>
      </c>
      <c r="D727" s="3" t="s">
        <v>2616</v>
      </c>
      <c r="E727" s="3" t="s">
        <v>2627</v>
      </c>
      <c r="F727" s="3">
        <v>1</v>
      </c>
      <c r="G727" s="3" t="s">
        <v>110</v>
      </c>
      <c r="H727" s="7" t="s">
        <v>2618</v>
      </c>
      <c r="I727" s="4" t="s">
        <v>38</v>
      </c>
      <c r="J727" s="4">
        <v>1240</v>
      </c>
      <c r="K727" s="4">
        <v>1240</v>
      </c>
      <c r="L727" s="5">
        <v>41821</v>
      </c>
      <c r="M727" s="4" t="s">
        <v>47</v>
      </c>
      <c r="N727" s="3" t="s">
        <v>290</v>
      </c>
      <c r="O727" s="7" t="s">
        <v>2628</v>
      </c>
      <c r="S727" s="9" t="str">
        <f t="shared" si="124"/>
        <v>男</v>
      </c>
    </row>
    <row r="728" spans="2:19">
      <c r="B728" s="4" t="s">
        <v>280</v>
      </c>
      <c r="C728" s="3" t="s">
        <v>2422</v>
      </c>
      <c r="D728" s="3" t="s">
        <v>2616</v>
      </c>
      <c r="E728" s="3" t="s">
        <v>2629</v>
      </c>
      <c r="F728" s="3">
        <v>1</v>
      </c>
      <c r="G728" s="3" t="s">
        <v>110</v>
      </c>
      <c r="H728" s="7" t="s">
        <v>2618</v>
      </c>
      <c r="I728" s="4" t="s">
        <v>38</v>
      </c>
      <c r="J728" s="4">
        <v>1240</v>
      </c>
      <c r="K728" s="4">
        <v>1240</v>
      </c>
      <c r="L728" s="5">
        <v>41821</v>
      </c>
      <c r="M728" s="4" t="s">
        <v>47</v>
      </c>
      <c r="N728" s="3" t="s">
        <v>290</v>
      </c>
      <c r="O728" s="7" t="s">
        <v>2630</v>
      </c>
      <c r="S728" s="9" t="str">
        <f t="shared" si="124"/>
        <v>男</v>
      </c>
    </row>
    <row r="729" spans="2:19">
      <c r="B729" s="4" t="s">
        <v>280</v>
      </c>
      <c r="C729" s="3" t="s">
        <v>2422</v>
      </c>
      <c r="D729" s="3" t="s">
        <v>2616</v>
      </c>
      <c r="E729" s="3" t="s">
        <v>2631</v>
      </c>
      <c r="F729" s="3">
        <v>1</v>
      </c>
      <c r="G729" s="3" t="s">
        <v>110</v>
      </c>
      <c r="H729" s="7" t="s">
        <v>2618</v>
      </c>
      <c r="I729" s="4" t="s">
        <v>38</v>
      </c>
      <c r="J729" s="4">
        <v>1240</v>
      </c>
      <c r="K729" s="4">
        <v>1240</v>
      </c>
      <c r="L729" s="5">
        <v>41821</v>
      </c>
      <c r="M729" s="4" t="s">
        <v>47</v>
      </c>
      <c r="N729" s="3" t="s">
        <v>290</v>
      </c>
      <c r="O729" s="7" t="s">
        <v>2632</v>
      </c>
      <c r="S729" s="9" t="str">
        <f t="shared" si="124"/>
        <v>男</v>
      </c>
    </row>
    <row r="730" spans="2:19">
      <c r="B730" s="4" t="s">
        <v>280</v>
      </c>
      <c r="C730" s="3" t="s">
        <v>2422</v>
      </c>
      <c r="D730" s="3" t="s">
        <v>2616</v>
      </c>
      <c r="E730" s="3" t="s">
        <v>2633</v>
      </c>
      <c r="F730" s="3">
        <v>1</v>
      </c>
      <c r="G730" s="3" t="s">
        <v>110</v>
      </c>
      <c r="H730" s="7" t="s">
        <v>2618</v>
      </c>
      <c r="I730" s="4" t="s">
        <v>38</v>
      </c>
      <c r="J730" s="4">
        <v>1240</v>
      </c>
      <c r="K730" s="4">
        <v>1240</v>
      </c>
      <c r="L730" s="5">
        <v>41821</v>
      </c>
      <c r="M730" s="4" t="s">
        <v>47</v>
      </c>
      <c r="N730" s="3" t="s">
        <v>290</v>
      </c>
      <c r="O730" s="7" t="s">
        <v>2634</v>
      </c>
      <c r="S730" s="9" t="str">
        <f t="shared" si="124"/>
        <v>男</v>
      </c>
    </row>
    <row r="731" spans="2:19">
      <c r="B731" s="4" t="s">
        <v>280</v>
      </c>
      <c r="C731" s="3" t="s">
        <v>2519</v>
      </c>
      <c r="D731" s="3" t="s">
        <v>2635</v>
      </c>
      <c r="E731" s="3" t="s">
        <v>2636</v>
      </c>
      <c r="F731" s="3">
        <v>1</v>
      </c>
      <c r="G731" s="3" t="s">
        <v>110</v>
      </c>
      <c r="H731" s="7">
        <v>13987616265</v>
      </c>
      <c r="I731" s="4" t="s">
        <v>38</v>
      </c>
      <c r="J731" s="4">
        <v>1240</v>
      </c>
      <c r="K731" s="4">
        <v>1240</v>
      </c>
      <c r="L731" s="5">
        <v>41822</v>
      </c>
      <c r="M731" s="4" t="s">
        <v>47</v>
      </c>
      <c r="N731" s="3" t="s">
        <v>1122</v>
      </c>
      <c r="O731" s="7" t="s">
        <v>2637</v>
      </c>
      <c r="S731" s="9" t="str">
        <f t="shared" si="124"/>
        <v>女</v>
      </c>
    </row>
    <row r="732" spans="2:19">
      <c r="B732" s="4" t="s">
        <v>280</v>
      </c>
      <c r="C732" s="3" t="s">
        <v>2519</v>
      </c>
      <c r="D732" s="3" t="s">
        <v>2635</v>
      </c>
      <c r="E732" s="3" t="s">
        <v>2638</v>
      </c>
      <c r="F732" s="3">
        <v>1</v>
      </c>
      <c r="G732" s="3" t="s">
        <v>36</v>
      </c>
      <c r="H732" s="7">
        <v>13987616265</v>
      </c>
      <c r="I732" s="4" t="s">
        <v>38</v>
      </c>
      <c r="J732" s="4">
        <v>1240</v>
      </c>
      <c r="K732" s="4">
        <v>1240</v>
      </c>
      <c r="L732" s="5">
        <v>41822</v>
      </c>
      <c r="M732" s="4" t="s">
        <v>47</v>
      </c>
      <c r="N732" s="3" t="s">
        <v>1122</v>
      </c>
      <c r="O732" s="7" t="s">
        <v>2639</v>
      </c>
      <c r="S732" s="9" t="str">
        <f t="shared" si="124"/>
        <v>女</v>
      </c>
    </row>
    <row r="733" spans="2:19">
      <c r="B733" s="4" t="s">
        <v>280</v>
      </c>
      <c r="C733" s="3" t="s">
        <v>2519</v>
      </c>
      <c r="D733" s="3" t="s">
        <v>2635</v>
      </c>
      <c r="E733" s="3" t="s">
        <v>2640</v>
      </c>
      <c r="F733" s="3">
        <v>1</v>
      </c>
      <c r="G733" s="3" t="s">
        <v>110</v>
      </c>
      <c r="H733" s="7">
        <v>13987616265</v>
      </c>
      <c r="I733" s="4" t="s">
        <v>38</v>
      </c>
      <c r="J733" s="4">
        <v>1240</v>
      </c>
      <c r="K733" s="4">
        <v>1240</v>
      </c>
      <c r="L733" s="5">
        <v>41822</v>
      </c>
      <c r="M733" s="4" t="s">
        <v>47</v>
      </c>
      <c r="N733" s="3" t="s">
        <v>1122</v>
      </c>
      <c r="O733" s="7" t="s">
        <v>2641</v>
      </c>
      <c r="S733" s="9" t="str">
        <f t="shared" si="124"/>
        <v>男</v>
      </c>
    </row>
    <row r="734" spans="2:19">
      <c r="B734" s="4" t="s">
        <v>280</v>
      </c>
      <c r="C734" s="3" t="s">
        <v>2422</v>
      </c>
      <c r="D734" s="3" t="s">
        <v>2642</v>
      </c>
      <c r="E734" s="3" t="s">
        <v>2643</v>
      </c>
      <c r="F734" s="3">
        <v>1</v>
      </c>
      <c r="G734" s="3" t="s">
        <v>36</v>
      </c>
      <c r="H734" s="7" t="s">
        <v>2644</v>
      </c>
      <c r="I734" s="4" t="s">
        <v>38</v>
      </c>
      <c r="J734" s="4">
        <v>1240</v>
      </c>
      <c r="K734" s="4">
        <v>1240</v>
      </c>
      <c r="L734" s="5">
        <v>41822</v>
      </c>
      <c r="M734" s="4" t="s">
        <v>63</v>
      </c>
      <c r="N734" s="3" t="s">
        <v>48</v>
      </c>
      <c r="O734" s="7" t="s">
        <v>2645</v>
      </c>
      <c r="P734" s="3" t="s">
        <v>2646</v>
      </c>
      <c r="S734" s="9" t="str">
        <f t="shared" si="124"/>
        <v>女</v>
      </c>
    </row>
    <row r="735" spans="2:19">
      <c r="B735" s="4" t="s">
        <v>280</v>
      </c>
      <c r="C735" s="3" t="s">
        <v>2448</v>
      </c>
      <c r="D735" s="3" t="s">
        <v>2647</v>
      </c>
      <c r="E735" s="3" t="s">
        <v>2648</v>
      </c>
      <c r="F735" s="3">
        <v>1</v>
      </c>
      <c r="G735" s="3" t="s">
        <v>36</v>
      </c>
      <c r="H735" s="7" t="s">
        <v>2649</v>
      </c>
      <c r="I735" s="4" t="s">
        <v>38</v>
      </c>
      <c r="J735" s="4">
        <v>1240</v>
      </c>
      <c r="K735" s="4">
        <v>1240</v>
      </c>
      <c r="L735" s="5">
        <v>41822</v>
      </c>
      <c r="M735" s="4" t="s">
        <v>47</v>
      </c>
      <c r="N735" s="3" t="s">
        <v>28</v>
      </c>
      <c r="O735" s="7" t="s">
        <v>2650</v>
      </c>
      <c r="S735" s="9" t="str">
        <f t="shared" si="124"/>
        <v>女</v>
      </c>
    </row>
    <row r="736" spans="2:19">
      <c r="B736" s="4" t="s">
        <v>280</v>
      </c>
      <c r="C736" s="3" t="s">
        <v>2448</v>
      </c>
      <c r="D736" s="3" t="s">
        <v>2647</v>
      </c>
      <c r="E736" s="3" t="s">
        <v>2651</v>
      </c>
      <c r="F736" s="3">
        <v>1</v>
      </c>
      <c r="G736" s="3" t="s">
        <v>36</v>
      </c>
      <c r="H736" s="7" t="s">
        <v>2649</v>
      </c>
      <c r="I736" s="4" t="s">
        <v>38</v>
      </c>
      <c r="J736" s="4">
        <v>1240</v>
      </c>
      <c r="K736" s="4">
        <v>1240</v>
      </c>
      <c r="L736" s="5">
        <v>41822</v>
      </c>
      <c r="M736" s="4" t="s">
        <v>47</v>
      </c>
      <c r="N736" s="3" t="s">
        <v>28</v>
      </c>
      <c r="O736" s="7" t="s">
        <v>2652</v>
      </c>
      <c r="S736" s="9" t="str">
        <f t="shared" si="124"/>
        <v>女</v>
      </c>
    </row>
    <row r="737" spans="2:19">
      <c r="B737" s="4" t="s">
        <v>280</v>
      </c>
      <c r="C737" s="3" t="s">
        <v>2448</v>
      </c>
      <c r="D737" s="3" t="s">
        <v>2647</v>
      </c>
      <c r="E737" s="3" t="s">
        <v>2653</v>
      </c>
      <c r="F737" s="3">
        <v>1</v>
      </c>
      <c r="G737" s="3" t="s">
        <v>36</v>
      </c>
      <c r="H737" s="7" t="s">
        <v>2649</v>
      </c>
      <c r="I737" s="4" t="s">
        <v>38</v>
      </c>
      <c r="J737" s="4">
        <v>1240</v>
      </c>
      <c r="K737" s="4">
        <v>1240</v>
      </c>
      <c r="L737" s="5">
        <v>41822</v>
      </c>
      <c r="M737" s="4" t="s">
        <v>47</v>
      </c>
      <c r="N737" s="3" t="s">
        <v>28</v>
      </c>
      <c r="O737" s="7" t="s">
        <v>2654</v>
      </c>
      <c r="S737" s="9" t="str">
        <f t="shared" si="124"/>
        <v>女</v>
      </c>
    </row>
    <row r="738" spans="2:19">
      <c r="B738" s="4" t="s">
        <v>280</v>
      </c>
      <c r="C738" s="3" t="s">
        <v>2448</v>
      </c>
      <c r="D738" s="3" t="s">
        <v>2647</v>
      </c>
      <c r="E738" s="3" t="s">
        <v>2655</v>
      </c>
      <c r="F738" s="3">
        <v>1</v>
      </c>
      <c r="G738" s="3" t="s">
        <v>36</v>
      </c>
      <c r="H738" s="7" t="s">
        <v>2649</v>
      </c>
      <c r="I738" s="4" t="s">
        <v>38</v>
      </c>
      <c r="J738" s="4">
        <v>1240</v>
      </c>
      <c r="K738" s="4">
        <v>1240</v>
      </c>
      <c r="L738" s="5">
        <v>41822</v>
      </c>
      <c r="M738" s="4" t="s">
        <v>47</v>
      </c>
      <c r="N738" s="3" t="s">
        <v>28</v>
      </c>
      <c r="O738" s="7" t="s">
        <v>2656</v>
      </c>
      <c r="S738" s="9" t="str">
        <f t="shared" si="124"/>
        <v>女</v>
      </c>
    </row>
    <row r="739" spans="2:19">
      <c r="B739" s="4" t="s">
        <v>280</v>
      </c>
      <c r="C739" s="3" t="s">
        <v>2422</v>
      </c>
      <c r="D739" s="3" t="s">
        <v>2657</v>
      </c>
      <c r="E739" s="3" t="s">
        <v>2658</v>
      </c>
      <c r="F739" s="3">
        <v>1</v>
      </c>
      <c r="G739" s="3">
        <v>2</v>
      </c>
      <c r="H739" s="7" t="s">
        <v>2659</v>
      </c>
      <c r="I739" s="4" t="s">
        <v>38</v>
      </c>
      <c r="J739" s="4">
        <v>1240</v>
      </c>
      <c r="K739" s="4">
        <v>1240</v>
      </c>
      <c r="L739" s="5">
        <v>41823</v>
      </c>
      <c r="M739" s="4" t="s">
        <v>47</v>
      </c>
      <c r="N739" s="3" t="s">
        <v>147</v>
      </c>
      <c r="O739" s="7" t="s">
        <v>2660</v>
      </c>
      <c r="P739" s="3" t="s">
        <v>2661</v>
      </c>
      <c r="S739" s="9" t="str">
        <f t="shared" si="124"/>
        <v>男</v>
      </c>
    </row>
    <row r="740" spans="2:19">
      <c r="B740" s="4" t="s">
        <v>280</v>
      </c>
      <c r="C740" s="3" t="s">
        <v>2422</v>
      </c>
      <c r="D740" s="3" t="s">
        <v>2657</v>
      </c>
      <c r="E740" s="3" t="s">
        <v>2662</v>
      </c>
      <c r="F740" s="3">
        <v>1</v>
      </c>
      <c r="G740" s="3">
        <v>0</v>
      </c>
      <c r="H740" s="7" t="s">
        <v>2659</v>
      </c>
      <c r="I740" s="4" t="s">
        <v>38</v>
      </c>
      <c r="J740" s="4">
        <v>1240</v>
      </c>
      <c r="K740" s="4">
        <v>1240</v>
      </c>
      <c r="L740" s="5">
        <v>41823</v>
      </c>
      <c r="M740" s="4" t="s">
        <v>47</v>
      </c>
      <c r="N740" s="3" t="s">
        <v>147</v>
      </c>
      <c r="O740" s="7" t="s">
        <v>2663</v>
      </c>
      <c r="S740" s="9" t="str">
        <f t="shared" si="124"/>
        <v>女</v>
      </c>
    </row>
    <row r="741" spans="2:19">
      <c r="B741" s="4" t="s">
        <v>280</v>
      </c>
      <c r="C741" s="3" t="s">
        <v>2422</v>
      </c>
      <c r="D741" s="3" t="s">
        <v>2657</v>
      </c>
      <c r="E741" s="3" t="s">
        <v>2664</v>
      </c>
      <c r="F741" s="3">
        <v>1</v>
      </c>
      <c r="G741" s="3">
        <v>0</v>
      </c>
      <c r="H741" s="7" t="s">
        <v>2659</v>
      </c>
      <c r="I741" s="4" t="s">
        <v>38</v>
      </c>
      <c r="J741" s="4">
        <v>1240</v>
      </c>
      <c r="K741" s="4">
        <v>1240</v>
      </c>
      <c r="L741" s="5">
        <v>41823</v>
      </c>
      <c r="M741" s="4" t="s">
        <v>47</v>
      </c>
      <c r="N741" s="3" t="s">
        <v>147</v>
      </c>
      <c r="O741" s="7" t="s">
        <v>2665</v>
      </c>
      <c r="S741" s="9" t="str">
        <f t="shared" ref="S741:S747" si="125">IF(O741&lt;&gt;"",IF(OR(LEN(O741)=15,LEN(O741)=18),IF(LEN(O741)=15,IF(MOD(VALUE(RIGHT(O741,3)),2)=0,"女","男"),IF(LEN(O741)=18,IF(MOD(VALUE(MID(O741,15,3)),2)=0,"女","男"))),"??"),"")</f>
        <v>男</v>
      </c>
    </row>
    <row r="742" spans="2:19">
      <c r="B742" s="4" t="s">
        <v>280</v>
      </c>
      <c r="C742" s="3" t="s">
        <v>2422</v>
      </c>
      <c r="D742" s="3" t="s">
        <v>2657</v>
      </c>
      <c r="E742" s="3" t="s">
        <v>2666</v>
      </c>
      <c r="F742" s="3">
        <v>1</v>
      </c>
      <c r="G742" s="3">
        <v>0</v>
      </c>
      <c r="H742" s="7" t="s">
        <v>2659</v>
      </c>
      <c r="I742" s="4" t="s">
        <v>38</v>
      </c>
      <c r="J742" s="4">
        <v>1240</v>
      </c>
      <c r="K742" s="4">
        <v>1240</v>
      </c>
      <c r="L742" s="5">
        <v>41823</v>
      </c>
      <c r="M742" s="4" t="s">
        <v>47</v>
      </c>
      <c r="N742" s="3" t="s">
        <v>147</v>
      </c>
      <c r="O742" s="7" t="s">
        <v>2667</v>
      </c>
      <c r="S742" s="9" t="str">
        <f t="shared" si="125"/>
        <v>女</v>
      </c>
    </row>
    <row r="743" spans="2:19">
      <c r="B743" s="4" t="s">
        <v>280</v>
      </c>
      <c r="C743" s="3" t="s">
        <v>2668</v>
      </c>
      <c r="D743" s="3" t="s">
        <v>287</v>
      </c>
      <c r="E743" s="3" t="s">
        <v>288</v>
      </c>
      <c r="F743" s="3">
        <v>1</v>
      </c>
      <c r="G743" s="3" t="s">
        <v>36</v>
      </c>
      <c r="H743" s="7" t="s">
        <v>289</v>
      </c>
      <c r="I743" s="4" t="s">
        <v>38</v>
      </c>
      <c r="J743" s="4">
        <v>1240</v>
      </c>
      <c r="K743" s="4">
        <v>1240</v>
      </c>
      <c r="L743" s="5">
        <v>41823</v>
      </c>
      <c r="M743" s="4" t="s">
        <v>47</v>
      </c>
      <c r="N743" s="3" t="s">
        <v>290</v>
      </c>
      <c r="O743" s="7" t="s">
        <v>291</v>
      </c>
      <c r="S743" s="9" t="str">
        <f t="shared" si="125"/>
        <v>女</v>
      </c>
    </row>
    <row r="744" spans="2:19">
      <c r="B744" s="4" t="s">
        <v>280</v>
      </c>
      <c r="C744" s="3" t="s">
        <v>2668</v>
      </c>
      <c r="D744" s="3" t="s">
        <v>287</v>
      </c>
      <c r="E744" s="3" t="s">
        <v>2669</v>
      </c>
      <c r="F744" s="3">
        <v>1</v>
      </c>
      <c r="G744" s="3" t="s">
        <v>36</v>
      </c>
      <c r="H744" s="7" t="s">
        <v>289</v>
      </c>
      <c r="I744" s="4" t="s">
        <v>38</v>
      </c>
      <c r="J744" s="4">
        <v>1240</v>
      </c>
      <c r="K744" s="4">
        <v>1240</v>
      </c>
      <c r="L744" s="5">
        <v>41823</v>
      </c>
      <c r="M744" s="4" t="s">
        <v>47</v>
      </c>
      <c r="N744" s="3" t="s">
        <v>290</v>
      </c>
      <c r="O744" s="7" t="s">
        <v>2670</v>
      </c>
      <c r="S744" s="9" t="str">
        <f t="shared" si="125"/>
        <v>女</v>
      </c>
    </row>
    <row r="745" spans="2:19">
      <c r="B745" s="4" t="s">
        <v>280</v>
      </c>
      <c r="C745" s="3" t="s">
        <v>2422</v>
      </c>
      <c r="D745" s="3" t="s">
        <v>2671</v>
      </c>
      <c r="E745" s="3" t="s">
        <v>2672</v>
      </c>
      <c r="F745" s="3">
        <v>1</v>
      </c>
      <c r="G745" s="3" t="s">
        <v>36</v>
      </c>
      <c r="H745" s="7" t="s">
        <v>2673</v>
      </c>
      <c r="I745" s="4" t="s">
        <v>38</v>
      </c>
      <c r="J745" s="4">
        <v>2480</v>
      </c>
      <c r="K745" s="4">
        <v>0</v>
      </c>
      <c r="L745" s="5">
        <v>41823</v>
      </c>
      <c r="M745" s="4" t="s">
        <v>47</v>
      </c>
      <c r="N745" s="3" t="s">
        <v>586</v>
      </c>
      <c r="O745" s="7" t="s">
        <v>2674</v>
      </c>
      <c r="S745" s="9" t="str">
        <f t="shared" si="125"/>
        <v>女</v>
      </c>
    </row>
    <row r="746" spans="2:19">
      <c r="B746" s="4" t="s">
        <v>280</v>
      </c>
      <c r="C746" s="3" t="s">
        <v>2460</v>
      </c>
      <c r="D746" s="3" t="s">
        <v>451</v>
      </c>
      <c r="E746" s="3" t="s">
        <v>902</v>
      </c>
      <c r="F746" s="3">
        <v>1</v>
      </c>
      <c r="G746" s="3">
        <v>1</v>
      </c>
      <c r="H746" s="7" t="s">
        <v>452</v>
      </c>
      <c r="I746" s="4" t="s">
        <v>26</v>
      </c>
      <c r="J746" s="4">
        <v>2480</v>
      </c>
      <c r="K746" s="4">
        <v>0</v>
      </c>
      <c r="L746" s="5">
        <v>41823</v>
      </c>
      <c r="M746" s="4" t="s">
        <v>453</v>
      </c>
      <c r="N746" s="3" t="s">
        <v>92</v>
      </c>
      <c r="O746" s="7" t="s">
        <v>454</v>
      </c>
      <c r="S746" s="9" t="str">
        <f t="shared" si="125"/>
        <v>女</v>
      </c>
    </row>
    <row r="747" spans="2:19">
      <c r="B747" s="4" t="s">
        <v>280</v>
      </c>
      <c r="C747" s="3" t="s">
        <v>2460</v>
      </c>
      <c r="D747" s="3" t="s">
        <v>451</v>
      </c>
      <c r="E747" s="3" t="s">
        <v>455</v>
      </c>
      <c r="F747" s="3">
        <v>1</v>
      </c>
      <c r="G747" s="3">
        <v>0</v>
      </c>
      <c r="H747" s="7" t="s">
        <v>452</v>
      </c>
      <c r="I747" s="4" t="s">
        <v>26</v>
      </c>
      <c r="J747" s="4">
        <v>2480</v>
      </c>
      <c r="K747" s="4">
        <v>0</v>
      </c>
      <c r="L747" s="5">
        <v>41823</v>
      </c>
      <c r="M747" s="4" t="s">
        <v>453</v>
      </c>
      <c r="N747" s="3" t="s">
        <v>92</v>
      </c>
      <c r="O747" s="7" t="s">
        <v>456</v>
      </c>
      <c r="S747" s="9" t="str">
        <f t="shared" si="125"/>
        <v>男</v>
      </c>
    </row>
    <row r="748" spans="2:19">
      <c r="B748" s="4" t="s">
        <v>280</v>
      </c>
      <c r="C748" s="3" t="s">
        <v>2448</v>
      </c>
      <c r="D748" s="3" t="s">
        <v>2434</v>
      </c>
      <c r="E748" s="3" t="s">
        <v>2675</v>
      </c>
      <c r="F748" s="3">
        <v>1</v>
      </c>
      <c r="G748" s="3" t="s">
        <v>36</v>
      </c>
      <c r="H748" s="7" t="s">
        <v>2676</v>
      </c>
      <c r="I748" s="4" t="s">
        <v>370</v>
      </c>
      <c r="J748" s="4">
        <v>500</v>
      </c>
      <c r="K748" s="4">
        <v>1980</v>
      </c>
      <c r="L748" s="5">
        <v>41823</v>
      </c>
      <c r="M748" s="4" t="s">
        <v>2437</v>
      </c>
      <c r="N748" s="3" t="s">
        <v>28</v>
      </c>
      <c r="O748" s="7" t="s">
        <v>2677</v>
      </c>
      <c r="Q748" s="3" t="s">
        <v>2440</v>
      </c>
      <c r="S748" s="9" t="str">
        <f t="shared" ref="S748:S771" si="126">IF(O748&lt;&gt;"",IF(OR(LEN(O748)=15,LEN(O748)=18),IF(LEN(O748)=15,IF(MOD(VALUE(RIGHT(O748,3)),2)=0,"女","男"),IF(LEN(O748)=18,IF(MOD(VALUE(MID(O748,15,3)),2)=0,"女","男"))),"??"),"")</f>
        <v>??</v>
      </c>
    </row>
    <row r="749" spans="2:19">
      <c r="B749" s="4" t="s">
        <v>280</v>
      </c>
      <c r="C749" s="3" t="s">
        <v>2460</v>
      </c>
      <c r="D749" s="3" t="s">
        <v>381</v>
      </c>
      <c r="E749" s="3" t="s">
        <v>457</v>
      </c>
      <c r="F749" s="3">
        <v>1</v>
      </c>
      <c r="G749" s="3" t="s">
        <v>110</v>
      </c>
      <c r="H749" s="7" t="s">
        <v>383</v>
      </c>
      <c r="I749" s="4" t="s">
        <v>38</v>
      </c>
      <c r="J749" s="4">
        <v>2480</v>
      </c>
      <c r="K749" s="4">
        <v>0</v>
      </c>
      <c r="L749" s="5">
        <v>41824</v>
      </c>
      <c r="M749" s="4" t="s">
        <v>47</v>
      </c>
      <c r="N749" s="3" t="s">
        <v>64</v>
      </c>
      <c r="O749" s="7" t="s">
        <v>458</v>
      </c>
      <c r="S749" s="9" t="str">
        <f t="shared" si="126"/>
        <v>男</v>
      </c>
    </row>
    <row r="750" spans="2:19">
      <c r="B750" s="4" t="s">
        <v>280</v>
      </c>
      <c r="C750" s="3" t="s">
        <v>2429</v>
      </c>
      <c r="D750" s="3" t="s">
        <v>2678</v>
      </c>
      <c r="E750" s="3" t="s">
        <v>2679</v>
      </c>
      <c r="F750" s="3">
        <v>1</v>
      </c>
      <c r="G750" s="3" t="s">
        <v>36</v>
      </c>
      <c r="H750" s="7" t="s">
        <v>2680</v>
      </c>
      <c r="I750" s="4" t="s">
        <v>38</v>
      </c>
      <c r="J750" s="4">
        <v>1240</v>
      </c>
      <c r="K750" s="4">
        <v>1240</v>
      </c>
      <c r="L750" s="5">
        <v>41824</v>
      </c>
      <c r="M750" s="4" t="s">
        <v>47</v>
      </c>
      <c r="N750" s="3" t="s">
        <v>72</v>
      </c>
      <c r="O750" s="7" t="s">
        <v>2681</v>
      </c>
      <c r="P750" s="3" t="s">
        <v>2158</v>
      </c>
      <c r="S750" s="9" t="str">
        <f t="shared" si="126"/>
        <v>女</v>
      </c>
    </row>
    <row r="751" spans="2:19">
      <c r="B751" s="4" t="s">
        <v>280</v>
      </c>
      <c r="C751" s="3" t="s">
        <v>2429</v>
      </c>
      <c r="D751" s="3" t="s">
        <v>2678</v>
      </c>
      <c r="E751" s="3" t="s">
        <v>2682</v>
      </c>
      <c r="F751" s="3">
        <v>1</v>
      </c>
      <c r="G751" s="3" t="s">
        <v>36</v>
      </c>
      <c r="H751" s="7" t="s">
        <v>2680</v>
      </c>
      <c r="I751" s="4" t="s">
        <v>38</v>
      </c>
      <c r="J751" s="4">
        <v>1240</v>
      </c>
      <c r="K751" s="4">
        <v>1240</v>
      </c>
      <c r="L751" s="5">
        <v>41824</v>
      </c>
      <c r="M751" s="4" t="s">
        <v>47</v>
      </c>
      <c r="N751" s="3" t="s">
        <v>72</v>
      </c>
      <c r="O751" s="7" t="s">
        <v>2683</v>
      </c>
      <c r="S751" s="9" t="str">
        <f t="shared" si="126"/>
        <v>女</v>
      </c>
    </row>
    <row r="752" spans="2:19">
      <c r="B752" s="4" t="s">
        <v>280</v>
      </c>
      <c r="C752" s="3" t="s">
        <v>2429</v>
      </c>
      <c r="D752" s="3" t="s">
        <v>2678</v>
      </c>
      <c r="E752" s="3" t="s">
        <v>2684</v>
      </c>
      <c r="F752" s="3">
        <v>1</v>
      </c>
      <c r="G752" s="3" t="s">
        <v>36</v>
      </c>
      <c r="H752" s="7" t="s">
        <v>2680</v>
      </c>
      <c r="I752" s="4" t="s">
        <v>38</v>
      </c>
      <c r="J752" s="4">
        <v>1240</v>
      </c>
      <c r="K752" s="4">
        <v>1240</v>
      </c>
      <c r="L752" s="5">
        <v>41824</v>
      </c>
      <c r="M752" s="4" t="s">
        <v>47</v>
      </c>
      <c r="N752" s="3" t="s">
        <v>72</v>
      </c>
      <c r="O752" s="7" t="s">
        <v>2685</v>
      </c>
      <c r="S752" s="9" t="str">
        <f t="shared" si="126"/>
        <v>女</v>
      </c>
    </row>
    <row r="753" spans="2:19">
      <c r="B753" s="4" t="s">
        <v>280</v>
      </c>
      <c r="C753" s="3" t="s">
        <v>2429</v>
      </c>
      <c r="D753" s="3" t="s">
        <v>2678</v>
      </c>
      <c r="E753" s="3" t="s">
        <v>2686</v>
      </c>
      <c r="F753" s="3">
        <v>1</v>
      </c>
      <c r="G753" s="3" t="s">
        <v>36</v>
      </c>
      <c r="H753" s="7" t="s">
        <v>2680</v>
      </c>
      <c r="I753" s="4" t="s">
        <v>38</v>
      </c>
      <c r="J753" s="4">
        <v>1240</v>
      </c>
      <c r="K753" s="4">
        <v>1240</v>
      </c>
      <c r="L753" s="5">
        <v>41824</v>
      </c>
      <c r="M753" s="4" t="s">
        <v>47</v>
      </c>
      <c r="N753" s="3" t="s">
        <v>72</v>
      </c>
      <c r="O753" s="7" t="s">
        <v>2687</v>
      </c>
      <c r="S753" s="9" t="str">
        <f t="shared" si="126"/>
        <v>男</v>
      </c>
    </row>
    <row r="754" spans="2:19">
      <c r="B754" s="4" t="s">
        <v>280</v>
      </c>
      <c r="C754" s="3" t="s">
        <v>2429</v>
      </c>
      <c r="D754" s="3" t="s">
        <v>2678</v>
      </c>
      <c r="E754" s="3" t="s">
        <v>2688</v>
      </c>
      <c r="F754" s="3">
        <v>1</v>
      </c>
      <c r="G754" s="3" t="s">
        <v>110</v>
      </c>
      <c r="H754" s="7" t="s">
        <v>2680</v>
      </c>
      <c r="I754" s="4" t="s">
        <v>38</v>
      </c>
      <c r="J754" s="4">
        <v>1240</v>
      </c>
      <c r="K754" s="4">
        <v>1240</v>
      </c>
      <c r="L754" s="5">
        <v>41824</v>
      </c>
      <c r="M754" s="4" t="s">
        <v>47</v>
      </c>
      <c r="N754" s="3" t="s">
        <v>72</v>
      </c>
      <c r="O754" s="7" t="s">
        <v>2689</v>
      </c>
      <c r="S754" s="9" t="str">
        <f t="shared" si="126"/>
        <v>男</v>
      </c>
    </row>
    <row r="755" spans="2:19">
      <c r="B755" s="4" t="s">
        <v>280</v>
      </c>
      <c r="C755" s="3" t="s">
        <v>2429</v>
      </c>
      <c r="D755" s="3" t="s">
        <v>2678</v>
      </c>
      <c r="E755" s="3" t="s">
        <v>2690</v>
      </c>
      <c r="F755" s="3">
        <v>1</v>
      </c>
      <c r="G755" s="3" t="s">
        <v>110</v>
      </c>
      <c r="H755" s="7" t="s">
        <v>2680</v>
      </c>
      <c r="I755" s="4" t="s">
        <v>38</v>
      </c>
      <c r="J755" s="4">
        <v>1240</v>
      </c>
      <c r="K755" s="4">
        <v>1240</v>
      </c>
      <c r="L755" s="5">
        <v>41824</v>
      </c>
      <c r="M755" s="4" t="s">
        <v>47</v>
      </c>
      <c r="N755" s="3" t="s">
        <v>72</v>
      </c>
      <c r="O755" s="7" t="s">
        <v>2691</v>
      </c>
      <c r="S755" s="9" t="str">
        <f t="shared" si="126"/>
        <v>男</v>
      </c>
    </row>
    <row r="756" spans="2:19">
      <c r="B756" s="4" t="s">
        <v>280</v>
      </c>
      <c r="C756" s="3" t="s">
        <v>2429</v>
      </c>
      <c r="D756" s="3" t="s">
        <v>2678</v>
      </c>
      <c r="E756" s="3" t="s">
        <v>2692</v>
      </c>
      <c r="F756" s="3">
        <v>1</v>
      </c>
      <c r="G756" s="3" t="s">
        <v>110</v>
      </c>
      <c r="H756" s="7" t="s">
        <v>2680</v>
      </c>
      <c r="I756" s="4" t="s">
        <v>38</v>
      </c>
      <c r="J756" s="4">
        <v>1240</v>
      </c>
      <c r="K756" s="4">
        <v>1240</v>
      </c>
      <c r="L756" s="5">
        <v>41824</v>
      </c>
      <c r="M756" s="4" t="s">
        <v>47</v>
      </c>
      <c r="N756" s="3" t="s">
        <v>72</v>
      </c>
      <c r="O756" s="7" t="s">
        <v>2693</v>
      </c>
      <c r="S756" s="9" t="str">
        <f t="shared" si="126"/>
        <v>男</v>
      </c>
    </row>
    <row r="757" spans="2:19">
      <c r="B757" s="4" t="s">
        <v>280</v>
      </c>
      <c r="C757" s="3" t="s">
        <v>2429</v>
      </c>
      <c r="D757" s="3" t="s">
        <v>2678</v>
      </c>
      <c r="E757" s="3" t="s">
        <v>2694</v>
      </c>
      <c r="F757" s="3">
        <v>1</v>
      </c>
      <c r="G757" s="3" t="s">
        <v>36</v>
      </c>
      <c r="H757" s="7" t="s">
        <v>2680</v>
      </c>
      <c r="I757" s="4" t="s">
        <v>38</v>
      </c>
      <c r="J757" s="4">
        <v>1240</v>
      </c>
      <c r="K757" s="4">
        <v>1240</v>
      </c>
      <c r="L757" s="5">
        <v>41824</v>
      </c>
      <c r="M757" s="4" t="s">
        <v>47</v>
      </c>
      <c r="N757" s="3" t="s">
        <v>72</v>
      </c>
      <c r="O757" s="7" t="s">
        <v>2695</v>
      </c>
      <c r="S757" s="9" t="str">
        <f t="shared" si="126"/>
        <v>女</v>
      </c>
    </row>
    <row r="758" spans="2:19">
      <c r="B758" s="4" t="s">
        <v>280</v>
      </c>
      <c r="C758" s="3" t="s">
        <v>2429</v>
      </c>
      <c r="D758" s="3" t="s">
        <v>2678</v>
      </c>
      <c r="E758" s="3" t="s">
        <v>2696</v>
      </c>
      <c r="F758" s="3">
        <v>1</v>
      </c>
      <c r="G758" s="3" t="s">
        <v>110</v>
      </c>
      <c r="H758" s="7" t="s">
        <v>2680</v>
      </c>
      <c r="I758" s="4" t="s">
        <v>38</v>
      </c>
      <c r="J758" s="4">
        <v>1240</v>
      </c>
      <c r="K758" s="4">
        <v>1240</v>
      </c>
      <c r="L758" s="5">
        <v>41824</v>
      </c>
      <c r="M758" s="4" t="s">
        <v>47</v>
      </c>
      <c r="N758" s="3" t="s">
        <v>72</v>
      </c>
      <c r="O758" s="7" t="s">
        <v>2697</v>
      </c>
      <c r="S758" s="9" t="str">
        <f t="shared" si="126"/>
        <v>女</v>
      </c>
    </row>
    <row r="759" spans="2:19">
      <c r="B759" s="4" t="s">
        <v>280</v>
      </c>
      <c r="C759" s="3" t="s">
        <v>2519</v>
      </c>
      <c r="D759" s="3" t="s">
        <v>2698</v>
      </c>
      <c r="E759" s="3" t="s">
        <v>2698</v>
      </c>
      <c r="F759" s="3">
        <v>1</v>
      </c>
      <c r="G759" s="3" t="s">
        <v>36</v>
      </c>
      <c r="H759" s="7">
        <v>13389867788</v>
      </c>
      <c r="I759" s="4" t="s">
        <v>39</v>
      </c>
      <c r="J759" s="4">
        <v>2480</v>
      </c>
      <c r="K759" s="4">
        <v>0</v>
      </c>
      <c r="L759" s="5">
        <v>41822</v>
      </c>
      <c r="M759" s="4" t="s">
        <v>39</v>
      </c>
      <c r="N759" s="3" t="s">
        <v>2444</v>
      </c>
      <c r="O759" s="7" t="s">
        <v>2699</v>
      </c>
      <c r="S759" s="9" t="str">
        <f t="shared" si="126"/>
        <v>女</v>
      </c>
    </row>
    <row r="760" spans="2:19">
      <c r="B760" s="4" t="s">
        <v>280</v>
      </c>
      <c r="C760" s="3" t="s">
        <v>2448</v>
      </c>
      <c r="D760" s="3" t="s">
        <v>2700</v>
      </c>
      <c r="E760" s="3" t="s">
        <v>2701</v>
      </c>
      <c r="F760" s="3">
        <v>1</v>
      </c>
      <c r="G760" s="3" t="s">
        <v>110</v>
      </c>
      <c r="H760" s="7" t="s">
        <v>2702</v>
      </c>
      <c r="I760" s="4" t="s">
        <v>38</v>
      </c>
      <c r="J760" s="4">
        <v>1240</v>
      </c>
      <c r="K760" s="4">
        <v>1240</v>
      </c>
      <c r="L760" s="5">
        <v>41824</v>
      </c>
      <c r="M760" s="4" t="s">
        <v>79</v>
      </c>
      <c r="N760" s="3" t="s">
        <v>92</v>
      </c>
      <c r="O760" s="7" t="s">
        <v>2703</v>
      </c>
      <c r="S760" s="9" t="str">
        <f t="shared" si="126"/>
        <v>女</v>
      </c>
    </row>
    <row r="761" spans="2:19">
      <c r="B761" s="4" t="s">
        <v>280</v>
      </c>
      <c r="C761" s="3" t="s">
        <v>2448</v>
      </c>
      <c r="D761" s="3" t="s">
        <v>2700</v>
      </c>
      <c r="E761" s="3" t="s">
        <v>2704</v>
      </c>
      <c r="F761" s="3">
        <v>1</v>
      </c>
      <c r="G761" s="3" t="s">
        <v>36</v>
      </c>
      <c r="H761" s="7" t="s">
        <v>2702</v>
      </c>
      <c r="I761" s="4" t="s">
        <v>38</v>
      </c>
      <c r="J761" s="4">
        <v>1240</v>
      </c>
      <c r="K761" s="4">
        <v>1240</v>
      </c>
      <c r="L761" s="5">
        <v>41824</v>
      </c>
      <c r="M761" s="4" t="s">
        <v>79</v>
      </c>
      <c r="N761" s="3" t="s">
        <v>92</v>
      </c>
      <c r="O761" s="7" t="s">
        <v>2705</v>
      </c>
      <c r="S761" s="9" t="str">
        <f t="shared" si="126"/>
        <v>女</v>
      </c>
    </row>
    <row r="762" spans="2:19">
      <c r="B762" s="4" t="s">
        <v>280</v>
      </c>
      <c r="C762" s="3" t="s">
        <v>2448</v>
      </c>
      <c r="D762" s="3" t="s">
        <v>2700</v>
      </c>
      <c r="E762" s="3" t="s">
        <v>2706</v>
      </c>
      <c r="F762" s="3">
        <v>1</v>
      </c>
      <c r="G762" s="3" t="s">
        <v>36</v>
      </c>
      <c r="H762" s="7" t="s">
        <v>2702</v>
      </c>
      <c r="I762" s="4" t="s">
        <v>38</v>
      </c>
      <c r="J762" s="4">
        <v>1240</v>
      </c>
      <c r="K762" s="4">
        <v>1240</v>
      </c>
      <c r="L762" s="5">
        <v>41824</v>
      </c>
      <c r="M762" s="4" t="s">
        <v>79</v>
      </c>
      <c r="N762" s="3" t="s">
        <v>92</v>
      </c>
      <c r="O762" s="7" t="s">
        <v>2707</v>
      </c>
      <c r="S762" s="9" t="str">
        <f t="shared" si="126"/>
        <v>男</v>
      </c>
    </row>
    <row r="763" spans="2:19">
      <c r="B763" s="4" t="s">
        <v>280</v>
      </c>
      <c r="C763" s="3" t="s">
        <v>2429</v>
      </c>
      <c r="D763" s="3" t="s">
        <v>2708</v>
      </c>
      <c r="E763" s="3" t="s">
        <v>2709</v>
      </c>
      <c r="F763" s="3">
        <v>1</v>
      </c>
      <c r="G763" s="3" t="s">
        <v>36</v>
      </c>
      <c r="H763" s="7" t="s">
        <v>2710</v>
      </c>
      <c r="I763" s="4" t="s">
        <v>38</v>
      </c>
      <c r="J763" s="4">
        <v>1240</v>
      </c>
      <c r="K763" s="4">
        <v>1240</v>
      </c>
      <c r="L763" s="5">
        <v>41824</v>
      </c>
      <c r="M763" s="4" t="s">
        <v>47</v>
      </c>
      <c r="N763" s="3" t="s">
        <v>48</v>
      </c>
      <c r="O763" s="7" t="s">
        <v>2711</v>
      </c>
      <c r="S763" s="9" t="str">
        <f t="shared" si="126"/>
        <v>女</v>
      </c>
    </row>
    <row r="764" spans="2:19">
      <c r="B764" s="4" t="s">
        <v>280</v>
      </c>
      <c r="C764" s="3" t="s">
        <v>2429</v>
      </c>
      <c r="D764" s="3" t="s">
        <v>2708</v>
      </c>
      <c r="E764" s="3" t="s">
        <v>2712</v>
      </c>
      <c r="F764" s="3">
        <v>1</v>
      </c>
      <c r="G764" s="3" t="s">
        <v>36</v>
      </c>
      <c r="H764" s="7" t="s">
        <v>2710</v>
      </c>
      <c r="I764" s="4" t="s">
        <v>38</v>
      </c>
      <c r="J764" s="4">
        <v>1240</v>
      </c>
      <c r="K764" s="4">
        <v>1240</v>
      </c>
      <c r="L764" s="5">
        <v>41824</v>
      </c>
      <c r="M764" s="4" t="s">
        <v>47</v>
      </c>
      <c r="N764" s="3" t="s">
        <v>48</v>
      </c>
      <c r="O764" s="7" t="s">
        <v>2713</v>
      </c>
      <c r="S764" s="9" t="str">
        <f t="shared" si="126"/>
        <v>女</v>
      </c>
    </row>
    <row r="765" spans="2:19">
      <c r="B765" s="4" t="s">
        <v>280</v>
      </c>
      <c r="C765" s="3" t="s">
        <v>2519</v>
      </c>
      <c r="D765" s="3" t="s">
        <v>2714</v>
      </c>
      <c r="E765" s="3" t="s">
        <v>2715</v>
      </c>
      <c r="F765" s="3">
        <v>1</v>
      </c>
      <c r="G765" s="3" t="s">
        <v>36</v>
      </c>
      <c r="H765" s="7" t="s">
        <v>2716</v>
      </c>
      <c r="I765" s="4" t="s">
        <v>2717</v>
      </c>
      <c r="J765" s="4">
        <v>1240</v>
      </c>
      <c r="K765" s="4">
        <v>1240</v>
      </c>
      <c r="L765" s="5">
        <v>41824</v>
      </c>
      <c r="M765" s="4" t="s">
        <v>47</v>
      </c>
      <c r="N765" s="3" t="s">
        <v>121</v>
      </c>
      <c r="O765" s="7" t="s">
        <v>2718</v>
      </c>
      <c r="S765" s="9" t="str">
        <f t="shared" si="126"/>
        <v>女</v>
      </c>
    </row>
    <row r="766" spans="2:19">
      <c r="B766" s="4" t="s">
        <v>280</v>
      </c>
      <c r="C766" s="3" t="s">
        <v>2448</v>
      </c>
      <c r="D766" s="3" t="s">
        <v>2719</v>
      </c>
      <c r="E766" s="3" t="s">
        <v>2720</v>
      </c>
      <c r="F766" s="3">
        <v>1</v>
      </c>
      <c r="G766" s="3" t="s">
        <v>36</v>
      </c>
      <c r="H766" s="7">
        <v>18615255783</v>
      </c>
      <c r="I766" s="4" t="s">
        <v>38</v>
      </c>
      <c r="J766" s="4">
        <v>1240</v>
      </c>
      <c r="K766" s="4">
        <v>1240</v>
      </c>
      <c r="L766" s="5">
        <v>41825</v>
      </c>
      <c r="M766" s="4" t="s">
        <v>47</v>
      </c>
      <c r="N766" s="3" t="s">
        <v>80</v>
      </c>
      <c r="O766" s="7" t="s">
        <v>2721</v>
      </c>
      <c r="S766" s="9" t="str">
        <f t="shared" si="126"/>
        <v>女</v>
      </c>
    </row>
    <row r="767" spans="2:19">
      <c r="B767" s="4" t="s">
        <v>280</v>
      </c>
      <c r="C767" s="3" t="s">
        <v>2422</v>
      </c>
      <c r="D767" s="3" t="s">
        <v>2722</v>
      </c>
      <c r="E767" s="3" t="s">
        <v>2723</v>
      </c>
      <c r="F767" s="3">
        <v>1</v>
      </c>
      <c r="G767" s="3" t="s">
        <v>36</v>
      </c>
      <c r="H767" s="7" t="s">
        <v>2724</v>
      </c>
      <c r="I767" s="4" t="s">
        <v>38</v>
      </c>
      <c r="J767" s="4">
        <v>1240</v>
      </c>
      <c r="K767" s="4">
        <v>1240</v>
      </c>
      <c r="L767" s="5">
        <v>41824</v>
      </c>
      <c r="M767" s="4" t="s">
        <v>47</v>
      </c>
      <c r="N767" s="3" t="s">
        <v>64</v>
      </c>
      <c r="O767" s="7" t="s">
        <v>2725</v>
      </c>
      <c r="P767" s="3" t="s">
        <v>2726</v>
      </c>
      <c r="S767" s="9" t="str">
        <f t="shared" si="126"/>
        <v>女</v>
      </c>
    </row>
    <row r="768" spans="2:19">
      <c r="B768" s="4" t="s">
        <v>280</v>
      </c>
      <c r="C768" s="3" t="s">
        <v>2422</v>
      </c>
      <c r="D768" s="3" t="s">
        <v>2722</v>
      </c>
      <c r="E768" s="3" t="s">
        <v>2727</v>
      </c>
      <c r="F768" s="3">
        <v>1</v>
      </c>
      <c r="G768" s="3" t="s">
        <v>58</v>
      </c>
      <c r="H768" s="7" t="s">
        <v>2724</v>
      </c>
      <c r="I768" s="4" t="s">
        <v>38</v>
      </c>
      <c r="J768" s="4">
        <v>740</v>
      </c>
      <c r="K768" s="4">
        <v>740</v>
      </c>
      <c r="L768" s="5">
        <v>41824</v>
      </c>
      <c r="M768" s="4" t="s">
        <v>47</v>
      </c>
      <c r="N768" s="3" t="s">
        <v>64</v>
      </c>
      <c r="O768" s="7" t="s">
        <v>2728</v>
      </c>
      <c r="S768" s="9" t="str">
        <f t="shared" si="126"/>
        <v>女</v>
      </c>
    </row>
    <row r="769" spans="2:19">
      <c r="B769" s="4" t="s">
        <v>280</v>
      </c>
      <c r="C769" s="3" t="s">
        <v>2422</v>
      </c>
      <c r="D769" s="3" t="s">
        <v>2722</v>
      </c>
      <c r="E769" s="3" t="s">
        <v>2729</v>
      </c>
      <c r="F769" s="3">
        <v>1</v>
      </c>
      <c r="G769" s="3">
        <v>1</v>
      </c>
      <c r="H769" s="7" t="s">
        <v>2724</v>
      </c>
      <c r="I769" s="4" t="s">
        <v>38</v>
      </c>
      <c r="J769" s="4">
        <v>1240</v>
      </c>
      <c r="K769" s="4">
        <v>1240</v>
      </c>
      <c r="L769" s="5">
        <v>41824</v>
      </c>
      <c r="M769" s="4" t="s">
        <v>47</v>
      </c>
      <c r="N769" s="3" t="s">
        <v>64</v>
      </c>
      <c r="O769" s="7" t="s">
        <v>2730</v>
      </c>
      <c r="S769" s="9" t="str">
        <f t="shared" si="126"/>
        <v>女</v>
      </c>
    </row>
    <row r="770" spans="2:19">
      <c r="B770" s="4" t="s">
        <v>280</v>
      </c>
      <c r="C770" s="3" t="s">
        <v>2422</v>
      </c>
      <c r="D770" s="3" t="s">
        <v>2722</v>
      </c>
      <c r="E770" s="3" t="s">
        <v>2731</v>
      </c>
      <c r="F770" s="3">
        <v>1</v>
      </c>
      <c r="G770" s="3">
        <v>0</v>
      </c>
      <c r="H770" s="7" t="s">
        <v>2724</v>
      </c>
      <c r="I770" s="4" t="s">
        <v>38</v>
      </c>
      <c r="J770" s="4">
        <v>1240</v>
      </c>
      <c r="K770" s="4">
        <v>1240</v>
      </c>
      <c r="L770" s="5">
        <v>41824</v>
      </c>
      <c r="M770" s="4" t="s">
        <v>47</v>
      </c>
      <c r="N770" s="3" t="s">
        <v>64</v>
      </c>
      <c r="O770" s="7" t="s">
        <v>2732</v>
      </c>
      <c r="S770" s="9" t="str">
        <f t="shared" si="126"/>
        <v>男</v>
      </c>
    </row>
    <row r="771" spans="2:19">
      <c r="B771" s="4" t="s">
        <v>280</v>
      </c>
      <c r="C771" s="3" t="s">
        <v>2422</v>
      </c>
      <c r="D771" s="3" t="s">
        <v>2722</v>
      </c>
      <c r="E771" s="3" t="s">
        <v>2733</v>
      </c>
      <c r="F771" s="3">
        <v>1</v>
      </c>
      <c r="G771" s="3" t="s">
        <v>58</v>
      </c>
      <c r="H771" s="7" t="s">
        <v>2724</v>
      </c>
      <c r="I771" s="4" t="s">
        <v>38</v>
      </c>
      <c r="J771" s="4">
        <v>740</v>
      </c>
      <c r="K771" s="4">
        <v>740</v>
      </c>
      <c r="L771" s="5">
        <v>41824</v>
      </c>
      <c r="M771" s="4" t="s">
        <v>47</v>
      </c>
      <c r="N771" s="3" t="s">
        <v>64</v>
      </c>
      <c r="O771" s="7" t="s">
        <v>2734</v>
      </c>
      <c r="S771" s="9" t="str">
        <f t="shared" si="126"/>
        <v>男</v>
      </c>
    </row>
    <row r="772" spans="2:19">
      <c r="B772" s="4" t="s">
        <v>280</v>
      </c>
      <c r="C772" s="3" t="s">
        <v>2448</v>
      </c>
      <c r="D772" s="3" t="s">
        <v>2735</v>
      </c>
      <c r="E772" s="3" t="s">
        <v>2736</v>
      </c>
      <c r="F772" s="3">
        <v>1</v>
      </c>
      <c r="G772" s="3" t="s">
        <v>36</v>
      </c>
      <c r="H772" s="7">
        <v>18853286928</v>
      </c>
      <c r="I772" s="4" t="s">
        <v>38</v>
      </c>
      <c r="J772" s="4">
        <v>1240</v>
      </c>
      <c r="K772" s="4">
        <v>1240</v>
      </c>
      <c r="L772" s="5">
        <v>41826</v>
      </c>
      <c r="M772" s="4" t="s">
        <v>47</v>
      </c>
      <c r="N772" s="3" t="s">
        <v>1114</v>
      </c>
      <c r="O772" s="7" t="s">
        <v>2737</v>
      </c>
      <c r="S772" s="9" t="str">
        <f t="shared" ref="S772:S779" si="127">IF(O772&lt;&gt;"",IF(OR(LEN(O772)=15,LEN(O772)=18),IF(LEN(O772)=15,IF(MOD(VALUE(RIGHT(O772,3)),2)=0,"女","男"),IF(LEN(O772)=18,IF(MOD(VALUE(MID(O772,15,3)),2)=0,"女","男"))),"??"),"")</f>
        <v>女</v>
      </c>
    </row>
    <row r="773" spans="2:19">
      <c r="B773" s="4" t="s">
        <v>280</v>
      </c>
      <c r="C773" s="3" t="s">
        <v>2448</v>
      </c>
      <c r="D773" s="3" t="s">
        <v>2735</v>
      </c>
      <c r="E773" s="3" t="s">
        <v>2738</v>
      </c>
      <c r="F773" s="3">
        <v>1</v>
      </c>
      <c r="G773" s="3" t="s">
        <v>36</v>
      </c>
      <c r="H773" s="7">
        <v>13641229839</v>
      </c>
      <c r="I773" s="4" t="s">
        <v>38</v>
      </c>
      <c r="J773" s="4">
        <v>1240</v>
      </c>
      <c r="K773" s="4">
        <v>1240</v>
      </c>
      <c r="L773" s="5">
        <v>41826</v>
      </c>
      <c r="M773" s="4" t="s">
        <v>47</v>
      </c>
      <c r="N773" s="3" t="s">
        <v>1114</v>
      </c>
      <c r="O773" s="7" t="s">
        <v>2739</v>
      </c>
      <c r="S773" s="9" t="str">
        <f t="shared" si="127"/>
        <v>女</v>
      </c>
    </row>
    <row r="774" spans="2:19">
      <c r="B774" s="4" t="s">
        <v>280</v>
      </c>
      <c r="C774" s="3" t="s">
        <v>2422</v>
      </c>
      <c r="D774" s="3" t="s">
        <v>2740</v>
      </c>
      <c r="E774" s="3" t="s">
        <v>2741</v>
      </c>
      <c r="F774" s="3">
        <v>1</v>
      </c>
      <c r="G774" s="3" t="s">
        <v>36</v>
      </c>
      <c r="H774" s="7" t="s">
        <v>2742</v>
      </c>
      <c r="I774" s="4" t="s">
        <v>38</v>
      </c>
      <c r="J774" s="4">
        <v>1240</v>
      </c>
      <c r="K774" s="4">
        <v>1240</v>
      </c>
      <c r="L774" s="5">
        <v>41826</v>
      </c>
      <c r="M774" s="4" t="s">
        <v>47</v>
      </c>
      <c r="N774" s="3" t="s">
        <v>48</v>
      </c>
      <c r="O774" s="7" t="s">
        <v>2743</v>
      </c>
      <c r="P774" s="3" t="s">
        <v>2744</v>
      </c>
      <c r="S774" s="9" t="str">
        <f t="shared" si="127"/>
        <v>女</v>
      </c>
    </row>
    <row r="775" spans="2:19">
      <c r="B775" s="4" t="s">
        <v>280</v>
      </c>
      <c r="C775" s="3" t="s">
        <v>2448</v>
      </c>
      <c r="D775" s="3" t="s">
        <v>2745</v>
      </c>
      <c r="E775" s="3" t="s">
        <v>2746</v>
      </c>
      <c r="F775" s="3">
        <v>1</v>
      </c>
      <c r="G775" s="3" t="s">
        <v>376</v>
      </c>
      <c r="H775" s="7" t="s">
        <v>2747</v>
      </c>
      <c r="I775" s="4" t="s">
        <v>38</v>
      </c>
      <c r="J775" s="4">
        <v>2480</v>
      </c>
      <c r="K775" s="4">
        <v>0</v>
      </c>
      <c r="L775" s="5">
        <v>41827</v>
      </c>
      <c r="M775" s="4" t="s">
        <v>47</v>
      </c>
      <c r="N775" s="3" t="s">
        <v>64</v>
      </c>
      <c r="O775" s="7" t="s">
        <v>2748</v>
      </c>
      <c r="S775" s="9" t="str">
        <f t="shared" si="127"/>
        <v>女</v>
      </c>
    </row>
    <row r="776" spans="2:19">
      <c r="B776" s="4" t="s">
        <v>280</v>
      </c>
      <c r="C776" s="3" t="s">
        <v>2448</v>
      </c>
      <c r="D776" s="3" t="s">
        <v>2745</v>
      </c>
      <c r="E776" s="3" t="s">
        <v>2749</v>
      </c>
      <c r="F776" s="3">
        <v>1</v>
      </c>
      <c r="G776" s="3" t="s">
        <v>374</v>
      </c>
      <c r="H776" s="7" t="s">
        <v>2747</v>
      </c>
      <c r="I776" s="4" t="s">
        <v>38</v>
      </c>
      <c r="J776" s="4">
        <v>2480</v>
      </c>
      <c r="K776" s="4">
        <v>0</v>
      </c>
      <c r="L776" s="5">
        <v>41827</v>
      </c>
      <c r="M776" s="4" t="s">
        <v>47</v>
      </c>
      <c r="N776" s="3" t="s">
        <v>64</v>
      </c>
      <c r="O776" s="7" t="s">
        <v>2750</v>
      </c>
      <c r="S776" s="9" t="str">
        <f t="shared" si="127"/>
        <v>男</v>
      </c>
    </row>
    <row r="777" spans="2:19">
      <c r="B777" s="4" t="s">
        <v>280</v>
      </c>
      <c r="C777" s="3" t="s">
        <v>2448</v>
      </c>
      <c r="D777" s="3" t="s">
        <v>2751</v>
      </c>
      <c r="E777" s="3" t="s">
        <v>2751</v>
      </c>
      <c r="G777" s="3">
        <v>1</v>
      </c>
      <c r="H777" s="7" t="s">
        <v>2752</v>
      </c>
      <c r="I777" s="4" t="s">
        <v>39</v>
      </c>
      <c r="J777" s="4">
        <v>2480</v>
      </c>
      <c r="K777" s="4">
        <v>0</v>
      </c>
      <c r="L777" s="5">
        <v>41827</v>
      </c>
      <c r="M777" s="4" t="s">
        <v>39</v>
      </c>
      <c r="N777" s="3" t="s">
        <v>55</v>
      </c>
      <c r="O777" s="7" t="s">
        <v>2753</v>
      </c>
      <c r="S777" s="9" t="str">
        <f t="shared" si="127"/>
        <v>男</v>
      </c>
    </row>
    <row r="778" spans="2:19">
      <c r="B778" s="4" t="s">
        <v>280</v>
      </c>
      <c r="C778" s="3" t="s">
        <v>2448</v>
      </c>
      <c r="D778" s="3" t="s">
        <v>2751</v>
      </c>
      <c r="E778" s="3" t="s">
        <v>2754</v>
      </c>
      <c r="G778" s="3">
        <v>0</v>
      </c>
      <c r="H778" s="7" t="s">
        <v>2752</v>
      </c>
      <c r="I778" s="4" t="s">
        <v>39</v>
      </c>
      <c r="J778" s="4">
        <v>2480</v>
      </c>
      <c r="K778" s="4">
        <v>0</v>
      </c>
      <c r="L778" s="5">
        <v>41827</v>
      </c>
      <c r="M778" s="4" t="s">
        <v>39</v>
      </c>
      <c r="N778" s="3" t="s">
        <v>55</v>
      </c>
      <c r="O778" s="7" t="s">
        <v>2755</v>
      </c>
      <c r="S778" s="9" t="str">
        <f t="shared" si="127"/>
        <v>女</v>
      </c>
    </row>
    <row r="779" spans="2:19">
      <c r="B779" s="4" t="s">
        <v>280</v>
      </c>
      <c r="C779" s="3" t="s">
        <v>2756</v>
      </c>
      <c r="D779" s="3" t="s">
        <v>793</v>
      </c>
      <c r="E779" s="3" t="s">
        <v>794</v>
      </c>
      <c r="F779" s="3">
        <v>1</v>
      </c>
      <c r="G779" s="3">
        <v>1</v>
      </c>
      <c r="H779" s="7" t="s">
        <v>795</v>
      </c>
      <c r="I779" s="4" t="s">
        <v>38</v>
      </c>
      <c r="J779" s="4">
        <v>1240</v>
      </c>
      <c r="K779" s="4">
        <v>1240</v>
      </c>
      <c r="L779" s="5">
        <v>41827</v>
      </c>
      <c r="M779" s="4" t="s">
        <v>47</v>
      </c>
      <c r="N779" s="3" t="s">
        <v>64</v>
      </c>
      <c r="O779" s="7" t="s">
        <v>796</v>
      </c>
      <c r="S779" s="9" t="str">
        <f t="shared" si="127"/>
        <v>女</v>
      </c>
    </row>
    <row r="780" spans="2:19">
      <c r="B780" s="4" t="s">
        <v>280</v>
      </c>
      <c r="C780" s="3" t="s">
        <v>2756</v>
      </c>
      <c r="D780" s="3" t="s">
        <v>793</v>
      </c>
      <c r="E780" s="3" t="s">
        <v>797</v>
      </c>
      <c r="F780" s="3">
        <v>1</v>
      </c>
      <c r="G780" s="3">
        <v>0</v>
      </c>
      <c r="H780" s="7" t="s">
        <v>795</v>
      </c>
      <c r="I780" s="4" t="s">
        <v>38</v>
      </c>
      <c r="J780" s="4">
        <v>1240</v>
      </c>
      <c r="K780" s="4">
        <v>1240</v>
      </c>
      <c r="L780" s="5">
        <v>41827</v>
      </c>
      <c r="M780" s="4" t="s">
        <v>47</v>
      </c>
      <c r="N780" s="3" t="s">
        <v>64</v>
      </c>
      <c r="O780" s="7" t="s">
        <v>798</v>
      </c>
      <c r="S780" s="9" t="str">
        <f t="shared" ref="S780:S804" si="128">IF(O780&lt;&gt;"",IF(OR(LEN(O780)=15,LEN(O780)=18),IF(LEN(O780)=15,IF(MOD(VALUE(RIGHT(O780,3)),2)=0,"女","男"),IF(LEN(O780)=18,IF(MOD(VALUE(MID(O780,15,3)),2)=0,"女","男"))),"??"),"")</f>
        <v>男</v>
      </c>
    </row>
    <row r="781" spans="2:19">
      <c r="B781" s="4" t="s">
        <v>280</v>
      </c>
      <c r="C781" s="3" t="s">
        <v>2756</v>
      </c>
      <c r="D781" s="3" t="s">
        <v>793</v>
      </c>
      <c r="E781" s="3" t="s">
        <v>799</v>
      </c>
      <c r="F781" s="3">
        <v>1</v>
      </c>
      <c r="G781" s="3" t="s">
        <v>58</v>
      </c>
      <c r="H781" s="7" t="s">
        <v>795</v>
      </c>
      <c r="I781" s="4" t="s">
        <v>38</v>
      </c>
      <c r="J781" s="4">
        <v>740</v>
      </c>
      <c r="K781" s="4">
        <v>700</v>
      </c>
      <c r="L781" s="5">
        <v>41827</v>
      </c>
      <c r="M781" s="4" t="s">
        <v>47</v>
      </c>
      <c r="N781" s="3" t="s">
        <v>64</v>
      </c>
      <c r="O781" s="7" t="s">
        <v>800</v>
      </c>
      <c r="S781" s="9" t="str">
        <f t="shared" si="128"/>
        <v>男</v>
      </c>
    </row>
    <row r="782" spans="2:19">
      <c r="B782" s="4" t="s">
        <v>280</v>
      </c>
      <c r="C782" s="3" t="s">
        <v>2429</v>
      </c>
      <c r="D782" s="3" t="s">
        <v>2757</v>
      </c>
      <c r="E782" s="3" t="s">
        <v>2758</v>
      </c>
      <c r="G782" s="3">
        <v>1</v>
      </c>
      <c r="H782" s="7">
        <v>13901094819</v>
      </c>
      <c r="I782" s="4" t="s">
        <v>38</v>
      </c>
      <c r="J782" s="4">
        <v>1240</v>
      </c>
      <c r="K782" s="4">
        <v>1240</v>
      </c>
      <c r="L782" s="5" t="s">
        <v>2759</v>
      </c>
      <c r="M782" s="4" t="s">
        <v>63</v>
      </c>
      <c r="N782" s="3" t="s">
        <v>28</v>
      </c>
      <c r="O782" s="7" t="s">
        <v>2760</v>
      </c>
      <c r="S782" s="9" t="str">
        <f t="shared" si="128"/>
        <v>男</v>
      </c>
    </row>
    <row r="783" spans="2:19">
      <c r="B783" s="4" t="s">
        <v>280</v>
      </c>
      <c r="C783" s="3" t="s">
        <v>2429</v>
      </c>
      <c r="D783" s="3" t="s">
        <v>2757</v>
      </c>
      <c r="E783" s="3" t="s">
        <v>2761</v>
      </c>
      <c r="G783" s="3">
        <v>0</v>
      </c>
      <c r="H783" s="7">
        <v>13901094819</v>
      </c>
      <c r="I783" s="4" t="s">
        <v>38</v>
      </c>
      <c r="J783" s="4">
        <v>1240</v>
      </c>
      <c r="K783" s="4">
        <v>1240</v>
      </c>
      <c r="L783" s="5" t="s">
        <v>2759</v>
      </c>
      <c r="M783" s="4" t="s">
        <v>63</v>
      </c>
      <c r="N783" s="3" t="s">
        <v>28</v>
      </c>
      <c r="O783" s="7" t="s">
        <v>2762</v>
      </c>
      <c r="S783" s="9" t="str">
        <f t="shared" si="128"/>
        <v>女</v>
      </c>
    </row>
    <row r="784" spans="2:19">
      <c r="B784" s="4" t="s">
        <v>280</v>
      </c>
      <c r="C784" s="3" t="s">
        <v>2429</v>
      </c>
      <c r="D784" s="3" t="s">
        <v>2763</v>
      </c>
      <c r="E784" s="3" t="s">
        <v>2764</v>
      </c>
      <c r="F784" s="3">
        <v>1</v>
      </c>
      <c r="G784" s="3">
        <v>1</v>
      </c>
      <c r="H784" s="7" t="s">
        <v>2765</v>
      </c>
      <c r="I784" s="4" t="s">
        <v>38</v>
      </c>
      <c r="J784" s="4">
        <v>1240</v>
      </c>
      <c r="K784" s="4">
        <v>1240</v>
      </c>
      <c r="L784" s="5" t="s">
        <v>2759</v>
      </c>
      <c r="M784" s="4" t="s">
        <v>47</v>
      </c>
      <c r="N784" s="3" t="s">
        <v>1214</v>
      </c>
      <c r="O784" s="7" t="s">
        <v>2766</v>
      </c>
      <c r="S784" s="9" t="str">
        <f t="shared" si="128"/>
        <v>男</v>
      </c>
    </row>
    <row r="785" spans="2:19">
      <c r="B785" s="4" t="s">
        <v>280</v>
      </c>
      <c r="C785" s="3" t="s">
        <v>2429</v>
      </c>
      <c r="D785" s="3" t="s">
        <v>2763</v>
      </c>
      <c r="E785" s="3" t="s">
        <v>2767</v>
      </c>
      <c r="F785" s="3">
        <v>1</v>
      </c>
      <c r="G785" s="3">
        <v>0</v>
      </c>
      <c r="H785" s="7" t="s">
        <v>2765</v>
      </c>
      <c r="I785" s="4" t="s">
        <v>38</v>
      </c>
      <c r="J785" s="4">
        <v>1240</v>
      </c>
      <c r="K785" s="4">
        <v>1240</v>
      </c>
      <c r="L785" s="5" t="s">
        <v>2759</v>
      </c>
      <c r="M785" s="4" t="s">
        <v>47</v>
      </c>
      <c r="N785" s="3" t="s">
        <v>1214</v>
      </c>
      <c r="O785" s="7" t="s">
        <v>2768</v>
      </c>
      <c r="S785" s="9" t="str">
        <f t="shared" si="128"/>
        <v>女</v>
      </c>
    </row>
    <row r="786" spans="2:19">
      <c r="B786" s="4" t="s">
        <v>280</v>
      </c>
      <c r="C786" s="3" t="s">
        <v>2429</v>
      </c>
      <c r="D786" s="3" t="s">
        <v>2763</v>
      </c>
      <c r="E786" s="3" t="s">
        <v>2769</v>
      </c>
      <c r="F786" s="3">
        <v>1</v>
      </c>
      <c r="G786" s="3">
        <v>0</v>
      </c>
      <c r="H786" s="7" t="s">
        <v>2765</v>
      </c>
      <c r="I786" s="4" t="s">
        <v>38</v>
      </c>
      <c r="J786" s="4">
        <v>740</v>
      </c>
      <c r="K786" s="4">
        <v>740</v>
      </c>
      <c r="L786" s="5" t="s">
        <v>2759</v>
      </c>
      <c r="M786" s="4" t="s">
        <v>47</v>
      </c>
      <c r="N786" s="3" t="s">
        <v>1214</v>
      </c>
      <c r="O786" s="7" t="s">
        <v>2770</v>
      </c>
      <c r="S786" s="9" t="str">
        <f t="shared" si="128"/>
        <v>女</v>
      </c>
    </row>
    <row r="787" spans="2:19">
      <c r="B787" s="4" t="s">
        <v>280</v>
      </c>
      <c r="C787" s="3" t="s">
        <v>2460</v>
      </c>
      <c r="D787" s="3" t="s">
        <v>459</v>
      </c>
      <c r="E787" s="3" t="s">
        <v>460</v>
      </c>
      <c r="F787" s="3">
        <v>1</v>
      </c>
      <c r="G787" s="3" t="s">
        <v>376</v>
      </c>
      <c r="H787" s="7" t="s">
        <v>461</v>
      </c>
      <c r="I787" s="4" t="s">
        <v>38</v>
      </c>
      <c r="J787" s="4">
        <v>1240</v>
      </c>
      <c r="K787" s="4">
        <v>1240</v>
      </c>
      <c r="L787" s="5">
        <v>41827</v>
      </c>
      <c r="M787" s="4" t="s">
        <v>47</v>
      </c>
      <c r="N787" s="3" t="s">
        <v>28</v>
      </c>
      <c r="O787" s="7" t="s">
        <v>462</v>
      </c>
      <c r="S787" s="9" t="str">
        <f t="shared" si="128"/>
        <v>女</v>
      </c>
    </row>
    <row r="788" spans="2:19">
      <c r="B788" s="4" t="s">
        <v>280</v>
      </c>
      <c r="C788" s="3" t="s">
        <v>2460</v>
      </c>
      <c r="D788" s="3" t="s">
        <v>459</v>
      </c>
      <c r="E788" s="3" t="s">
        <v>463</v>
      </c>
      <c r="F788" s="3">
        <v>1</v>
      </c>
      <c r="G788" s="3" t="s">
        <v>376</v>
      </c>
      <c r="H788" s="7" t="s">
        <v>461</v>
      </c>
      <c r="I788" s="4" t="s">
        <v>38</v>
      </c>
      <c r="J788" s="4">
        <v>1240</v>
      </c>
      <c r="K788" s="4">
        <v>1240</v>
      </c>
      <c r="L788" s="5">
        <v>41827</v>
      </c>
      <c r="M788" s="4" t="s">
        <v>47</v>
      </c>
      <c r="N788" s="3" t="s">
        <v>28</v>
      </c>
      <c r="O788" s="7" t="s">
        <v>464</v>
      </c>
      <c r="S788" s="9" t="str">
        <f t="shared" si="128"/>
        <v>女</v>
      </c>
    </row>
    <row r="789" spans="2:19">
      <c r="B789" s="4" t="s">
        <v>280</v>
      </c>
      <c r="C789" s="3" t="s">
        <v>2460</v>
      </c>
      <c r="D789" s="3" t="s">
        <v>459</v>
      </c>
      <c r="E789" s="3" t="s">
        <v>465</v>
      </c>
      <c r="F789" s="3">
        <v>1</v>
      </c>
      <c r="G789" s="3" t="s">
        <v>374</v>
      </c>
      <c r="H789" s="7" t="s">
        <v>461</v>
      </c>
      <c r="I789" s="4" t="s">
        <v>38</v>
      </c>
      <c r="J789" s="4">
        <v>1240</v>
      </c>
      <c r="K789" s="4">
        <v>1240</v>
      </c>
      <c r="L789" s="5">
        <v>41827</v>
      </c>
      <c r="M789" s="4" t="s">
        <v>47</v>
      </c>
      <c r="N789" s="3" t="s">
        <v>28</v>
      </c>
      <c r="O789" s="7" t="s">
        <v>466</v>
      </c>
      <c r="S789" s="9" t="str">
        <f t="shared" si="128"/>
        <v>男</v>
      </c>
    </row>
    <row r="790" spans="2:19">
      <c r="B790" s="4" t="s">
        <v>280</v>
      </c>
      <c r="C790" s="3" t="s">
        <v>2448</v>
      </c>
      <c r="D790" s="3" t="s">
        <v>2771</v>
      </c>
      <c r="E790" s="3" t="s">
        <v>2772</v>
      </c>
      <c r="F790" s="3">
        <v>1</v>
      </c>
      <c r="G790" s="3">
        <v>1</v>
      </c>
      <c r="H790" s="7" t="s">
        <v>2773</v>
      </c>
      <c r="I790" s="4" t="s">
        <v>38</v>
      </c>
      <c r="J790" s="4">
        <v>1240</v>
      </c>
      <c r="K790" s="4">
        <v>1240</v>
      </c>
      <c r="L790" s="5">
        <v>41827</v>
      </c>
      <c r="M790" s="4" t="s">
        <v>47</v>
      </c>
      <c r="N790" s="3" t="s">
        <v>55</v>
      </c>
      <c r="O790" s="7" t="s">
        <v>2774</v>
      </c>
      <c r="S790" s="9" t="str">
        <f t="shared" si="128"/>
        <v>女</v>
      </c>
    </row>
    <row r="791" spans="2:19">
      <c r="B791" s="4" t="s">
        <v>280</v>
      </c>
      <c r="C791" s="3" t="s">
        <v>2448</v>
      </c>
      <c r="D791" s="3" t="s">
        <v>2771</v>
      </c>
      <c r="E791" s="3" t="s">
        <v>2775</v>
      </c>
      <c r="F791" s="3">
        <v>1</v>
      </c>
      <c r="G791" s="3">
        <v>0</v>
      </c>
      <c r="H791" s="7" t="s">
        <v>2773</v>
      </c>
      <c r="I791" s="4" t="s">
        <v>38</v>
      </c>
      <c r="J791" s="4">
        <v>1240</v>
      </c>
      <c r="K791" s="4">
        <v>1240</v>
      </c>
      <c r="L791" s="5">
        <v>41827</v>
      </c>
      <c r="M791" s="4" t="s">
        <v>47</v>
      </c>
      <c r="N791" s="3" t="s">
        <v>55</v>
      </c>
      <c r="O791" s="7" t="s">
        <v>2776</v>
      </c>
      <c r="S791" s="9" t="str">
        <f t="shared" si="128"/>
        <v>女</v>
      </c>
    </row>
    <row r="792" spans="2:19">
      <c r="B792" s="4" t="s">
        <v>280</v>
      </c>
      <c r="C792" s="3" t="s">
        <v>2448</v>
      </c>
      <c r="D792" s="3" t="s">
        <v>2777</v>
      </c>
      <c r="E792" s="3" t="s">
        <v>2778</v>
      </c>
      <c r="F792" s="3">
        <v>1</v>
      </c>
      <c r="G792" s="3">
        <v>1</v>
      </c>
      <c r="H792" s="7" t="s">
        <v>2779</v>
      </c>
      <c r="I792" s="4" t="s">
        <v>78</v>
      </c>
      <c r="J792" s="4">
        <v>1240</v>
      </c>
      <c r="K792" s="4">
        <v>1240</v>
      </c>
      <c r="L792" s="5">
        <v>41827</v>
      </c>
      <c r="M792" s="4" t="s">
        <v>39</v>
      </c>
      <c r="N792" s="3" t="s">
        <v>283</v>
      </c>
      <c r="O792" s="7" t="s">
        <v>2780</v>
      </c>
      <c r="S792" s="9" t="str">
        <f t="shared" si="128"/>
        <v>女</v>
      </c>
    </row>
    <row r="793" spans="2:19">
      <c r="B793" s="4" t="s">
        <v>280</v>
      </c>
      <c r="C793" s="3" t="s">
        <v>2448</v>
      </c>
      <c r="D793" s="3" t="s">
        <v>2777</v>
      </c>
      <c r="E793" s="3" t="s">
        <v>2781</v>
      </c>
      <c r="F793" s="3">
        <v>1</v>
      </c>
      <c r="G793" s="3">
        <v>0</v>
      </c>
      <c r="H793" s="7" t="s">
        <v>2779</v>
      </c>
      <c r="I793" s="4" t="s">
        <v>78</v>
      </c>
      <c r="J793" s="4">
        <v>1240</v>
      </c>
      <c r="K793" s="4">
        <v>1240</v>
      </c>
      <c r="L793" s="5">
        <v>41827</v>
      </c>
      <c r="M793" s="4" t="s">
        <v>39</v>
      </c>
      <c r="N793" s="3" t="s">
        <v>283</v>
      </c>
      <c r="O793" s="7" t="s">
        <v>2782</v>
      </c>
      <c r="S793" s="9" t="str">
        <f t="shared" si="128"/>
        <v>女</v>
      </c>
    </row>
    <row r="794" spans="2:19">
      <c r="B794" s="4" t="s">
        <v>280</v>
      </c>
      <c r="C794" s="3" t="s">
        <v>2448</v>
      </c>
      <c r="D794" s="3" t="s">
        <v>2777</v>
      </c>
      <c r="E794" s="3" t="s">
        <v>2783</v>
      </c>
      <c r="F794" s="3">
        <v>1</v>
      </c>
      <c r="G794" s="3">
        <v>0</v>
      </c>
      <c r="H794" s="7" t="s">
        <v>2779</v>
      </c>
      <c r="I794" s="4" t="s">
        <v>78</v>
      </c>
      <c r="J794" s="4">
        <v>740</v>
      </c>
      <c r="K794" s="4">
        <v>740</v>
      </c>
      <c r="L794" s="5">
        <v>41827</v>
      </c>
      <c r="M794" s="4" t="s">
        <v>39</v>
      </c>
      <c r="N794" s="3" t="s">
        <v>283</v>
      </c>
      <c r="O794" s="7" t="s">
        <v>2784</v>
      </c>
      <c r="S794" s="9" t="str">
        <f t="shared" si="128"/>
        <v>男</v>
      </c>
    </row>
    <row r="795" spans="2:19">
      <c r="B795" s="4" t="s">
        <v>280</v>
      </c>
      <c r="C795" s="3" t="s">
        <v>2460</v>
      </c>
      <c r="D795" s="3" t="s">
        <v>467</v>
      </c>
      <c r="E795" s="3" t="s">
        <v>468</v>
      </c>
      <c r="F795" s="3">
        <v>1</v>
      </c>
      <c r="G795" s="3">
        <v>1</v>
      </c>
      <c r="H795" s="7">
        <v>13732262599</v>
      </c>
      <c r="I795" s="4" t="s">
        <v>38</v>
      </c>
      <c r="J795" s="4">
        <v>1240</v>
      </c>
      <c r="K795" s="4">
        <v>1240</v>
      </c>
      <c r="L795" s="5">
        <v>41828</v>
      </c>
      <c r="M795" s="4" t="s">
        <v>63</v>
      </c>
      <c r="N795" s="3" t="s">
        <v>264</v>
      </c>
      <c r="O795" s="7" t="s">
        <v>469</v>
      </c>
      <c r="P795" s="3" t="s">
        <v>470</v>
      </c>
      <c r="S795" s="9" t="str">
        <f t="shared" si="128"/>
        <v>男</v>
      </c>
    </row>
    <row r="796" spans="2:19">
      <c r="B796" s="4" t="s">
        <v>280</v>
      </c>
      <c r="C796" s="3" t="s">
        <v>2460</v>
      </c>
      <c r="D796" s="3" t="s">
        <v>467</v>
      </c>
      <c r="E796" s="3" t="s">
        <v>471</v>
      </c>
      <c r="F796" s="3">
        <v>1</v>
      </c>
      <c r="G796" s="3">
        <v>0</v>
      </c>
      <c r="H796" s="7">
        <v>13732262599</v>
      </c>
      <c r="I796" s="4" t="s">
        <v>38</v>
      </c>
      <c r="J796" s="4">
        <v>1240</v>
      </c>
      <c r="K796" s="4">
        <v>1240</v>
      </c>
      <c r="L796" s="5">
        <v>41828</v>
      </c>
      <c r="M796" s="4" t="s">
        <v>63</v>
      </c>
      <c r="N796" s="3" t="s">
        <v>264</v>
      </c>
      <c r="O796" s="7" t="s">
        <v>472</v>
      </c>
      <c r="S796" s="9" t="str">
        <f t="shared" si="128"/>
        <v>女</v>
      </c>
    </row>
    <row r="797" spans="2:19">
      <c r="B797" s="4" t="s">
        <v>280</v>
      </c>
      <c r="C797" s="3" t="s">
        <v>2448</v>
      </c>
      <c r="D797" s="3" t="s">
        <v>2785</v>
      </c>
      <c r="E797" s="3" t="s">
        <v>2786</v>
      </c>
      <c r="F797" s="3">
        <v>1</v>
      </c>
      <c r="G797" s="3">
        <v>1</v>
      </c>
      <c r="H797" s="7" t="s">
        <v>2787</v>
      </c>
      <c r="I797" s="4" t="s">
        <v>38</v>
      </c>
      <c r="J797" s="4">
        <v>1240</v>
      </c>
      <c r="K797" s="4">
        <v>1240</v>
      </c>
      <c r="L797" s="5">
        <v>41828</v>
      </c>
      <c r="M797" s="4" t="s">
        <v>27</v>
      </c>
      <c r="N797" s="3" t="s">
        <v>92</v>
      </c>
      <c r="O797" s="7" t="s">
        <v>2788</v>
      </c>
      <c r="S797" s="9" t="str">
        <f t="shared" si="128"/>
        <v>女</v>
      </c>
    </row>
    <row r="798" spans="2:19">
      <c r="B798" s="4" t="s">
        <v>280</v>
      </c>
      <c r="C798" s="3" t="s">
        <v>2448</v>
      </c>
      <c r="D798" s="3" t="s">
        <v>2789</v>
      </c>
      <c r="E798" s="3" t="s">
        <v>2790</v>
      </c>
      <c r="F798" s="3">
        <v>1</v>
      </c>
      <c r="G798" s="3">
        <v>0</v>
      </c>
      <c r="H798" s="7" t="s">
        <v>2787</v>
      </c>
      <c r="I798" s="4" t="s">
        <v>38</v>
      </c>
      <c r="J798" s="4">
        <v>1240</v>
      </c>
      <c r="K798" s="4">
        <v>1240</v>
      </c>
      <c r="L798" s="5">
        <v>41828</v>
      </c>
      <c r="M798" s="4" t="s">
        <v>27</v>
      </c>
      <c r="N798" s="3" t="s">
        <v>92</v>
      </c>
      <c r="O798" s="7" t="s">
        <v>2791</v>
      </c>
      <c r="S798" s="9" t="str">
        <f t="shared" si="128"/>
        <v>女</v>
      </c>
    </row>
    <row r="799" spans="2:19">
      <c r="B799" s="4" t="s">
        <v>280</v>
      </c>
      <c r="C799" s="3" t="s">
        <v>2448</v>
      </c>
      <c r="D799" s="3" t="s">
        <v>2792</v>
      </c>
      <c r="E799" s="3" t="s">
        <v>2793</v>
      </c>
      <c r="F799" s="3">
        <v>1</v>
      </c>
      <c r="G799" s="3" t="s">
        <v>36</v>
      </c>
      <c r="H799" s="7" t="s">
        <v>2787</v>
      </c>
      <c r="I799" s="4" t="s">
        <v>38</v>
      </c>
      <c r="J799" s="4">
        <v>1240</v>
      </c>
      <c r="K799" s="4">
        <v>1240</v>
      </c>
      <c r="L799" s="5">
        <v>41828</v>
      </c>
      <c r="M799" s="4" t="s">
        <v>27</v>
      </c>
      <c r="N799" s="3" t="s">
        <v>92</v>
      </c>
      <c r="O799" s="7" t="s">
        <v>2794</v>
      </c>
      <c r="S799" s="9" t="str">
        <f t="shared" si="128"/>
        <v>女</v>
      </c>
    </row>
    <row r="800" spans="2:19">
      <c r="B800" s="4" t="s">
        <v>280</v>
      </c>
      <c r="C800" s="3" t="s">
        <v>2422</v>
      </c>
      <c r="D800" s="3" t="s">
        <v>2795</v>
      </c>
      <c r="E800" s="3" t="s">
        <v>2796</v>
      </c>
      <c r="F800" s="3">
        <v>1</v>
      </c>
      <c r="G800" s="3">
        <v>2</v>
      </c>
      <c r="H800" s="7" t="s">
        <v>2797</v>
      </c>
      <c r="I800" s="4" t="s">
        <v>38</v>
      </c>
      <c r="J800" s="4">
        <v>1240</v>
      </c>
      <c r="K800" s="4">
        <v>1240</v>
      </c>
      <c r="L800" s="5">
        <v>41828</v>
      </c>
      <c r="M800" s="4" t="s">
        <v>47</v>
      </c>
      <c r="N800" s="3" t="s">
        <v>283</v>
      </c>
      <c r="O800" s="7" t="s">
        <v>2798</v>
      </c>
      <c r="S800" s="9" t="str">
        <f t="shared" si="128"/>
        <v>女</v>
      </c>
    </row>
    <row r="801" spans="2:19">
      <c r="B801" s="4" t="s">
        <v>280</v>
      </c>
      <c r="C801" s="3" t="s">
        <v>2422</v>
      </c>
      <c r="D801" s="3" t="s">
        <v>2795</v>
      </c>
      <c r="E801" s="3" t="s">
        <v>2799</v>
      </c>
      <c r="F801" s="3">
        <v>1</v>
      </c>
      <c r="G801" s="3">
        <v>0</v>
      </c>
      <c r="H801" s="7" t="s">
        <v>2800</v>
      </c>
      <c r="I801" s="4" t="s">
        <v>38</v>
      </c>
      <c r="J801" s="4">
        <v>1240</v>
      </c>
      <c r="K801" s="4">
        <v>1240</v>
      </c>
      <c r="L801" s="5">
        <v>41828</v>
      </c>
      <c r="M801" s="4" t="s">
        <v>47</v>
      </c>
      <c r="N801" s="3" t="s">
        <v>283</v>
      </c>
      <c r="O801" s="7" t="s">
        <v>2801</v>
      </c>
      <c r="S801" s="9" t="str">
        <f t="shared" si="128"/>
        <v>女</v>
      </c>
    </row>
    <row r="802" spans="2:19">
      <c r="B802" s="4" t="s">
        <v>280</v>
      </c>
      <c r="C802" s="3" t="s">
        <v>2422</v>
      </c>
      <c r="D802" s="3" t="s">
        <v>2795</v>
      </c>
      <c r="E802" s="3" t="s">
        <v>2802</v>
      </c>
      <c r="F802" s="3">
        <v>1</v>
      </c>
      <c r="G802" s="3">
        <v>0</v>
      </c>
      <c r="H802" s="7" t="s">
        <v>2797</v>
      </c>
      <c r="I802" s="4" t="s">
        <v>38</v>
      </c>
      <c r="J802" s="4">
        <v>1240</v>
      </c>
      <c r="K802" s="4">
        <v>1240</v>
      </c>
      <c r="L802" s="5">
        <v>41828</v>
      </c>
      <c r="M802" s="4" t="s">
        <v>47</v>
      </c>
      <c r="N802" s="3" t="s">
        <v>283</v>
      </c>
      <c r="O802" s="7" t="s">
        <v>2803</v>
      </c>
      <c r="S802" s="9" t="str">
        <f t="shared" si="128"/>
        <v>女</v>
      </c>
    </row>
    <row r="803" spans="2:19">
      <c r="B803" s="4" t="s">
        <v>280</v>
      </c>
      <c r="C803" s="3" t="s">
        <v>2422</v>
      </c>
      <c r="D803" s="3" t="s">
        <v>2795</v>
      </c>
      <c r="E803" s="3" t="s">
        <v>2804</v>
      </c>
      <c r="F803" s="3">
        <v>1</v>
      </c>
      <c r="G803" s="3">
        <v>0</v>
      </c>
      <c r="H803" s="7" t="s">
        <v>2797</v>
      </c>
      <c r="I803" s="4" t="s">
        <v>38</v>
      </c>
      <c r="J803" s="4">
        <v>1240</v>
      </c>
      <c r="K803" s="4">
        <v>1240</v>
      </c>
      <c r="L803" s="5">
        <v>41828</v>
      </c>
      <c r="M803" s="4" t="s">
        <v>47</v>
      </c>
      <c r="N803" s="3" t="s">
        <v>283</v>
      </c>
      <c r="O803" s="7" t="s">
        <v>2805</v>
      </c>
      <c r="S803" s="9" t="str">
        <f t="shared" si="128"/>
        <v>男</v>
      </c>
    </row>
    <row r="804" spans="2:19">
      <c r="B804" s="4" t="s">
        <v>280</v>
      </c>
      <c r="C804" s="3" t="s">
        <v>2422</v>
      </c>
      <c r="D804" s="3" t="s">
        <v>2806</v>
      </c>
      <c r="E804" s="3" t="s">
        <v>2806</v>
      </c>
      <c r="F804" s="3">
        <v>1</v>
      </c>
      <c r="G804" s="3" t="s">
        <v>110</v>
      </c>
      <c r="H804" s="7" t="s">
        <v>2807</v>
      </c>
      <c r="I804" s="4" t="s">
        <v>39</v>
      </c>
      <c r="J804" s="4">
        <v>2480</v>
      </c>
      <c r="K804" s="4">
        <v>0</v>
      </c>
      <c r="L804" s="5">
        <v>41828</v>
      </c>
      <c r="M804" s="4" t="s">
        <v>39</v>
      </c>
      <c r="N804" s="3" t="s">
        <v>1646</v>
      </c>
      <c r="O804" s="7" t="s">
        <v>2808</v>
      </c>
      <c r="S804" s="9" t="str">
        <f t="shared" si="128"/>
        <v>男</v>
      </c>
    </row>
    <row r="805" spans="2:19">
      <c r="B805" s="4" t="s">
        <v>280</v>
      </c>
      <c r="C805" s="3" t="s">
        <v>2448</v>
      </c>
      <c r="D805" s="3" t="s">
        <v>2809</v>
      </c>
      <c r="E805" s="3" t="s">
        <v>2810</v>
      </c>
      <c r="F805" s="3">
        <v>1</v>
      </c>
      <c r="G805" s="3">
        <v>1</v>
      </c>
      <c r="H805" s="7" t="s">
        <v>2811</v>
      </c>
      <c r="I805" s="4" t="s">
        <v>38</v>
      </c>
      <c r="J805" s="4">
        <v>1240</v>
      </c>
      <c r="K805" s="4">
        <v>1240</v>
      </c>
      <c r="L805" s="5">
        <v>41828</v>
      </c>
      <c r="M805" s="4" t="s">
        <v>47</v>
      </c>
      <c r="N805" s="3" t="s">
        <v>64</v>
      </c>
      <c r="O805" s="7" t="s">
        <v>2812</v>
      </c>
      <c r="S805" s="9" t="str">
        <f t="shared" ref="S805:S811" si="129">IF(O805&lt;&gt;"",IF(OR(LEN(O805)=15,LEN(O805)=18),IF(LEN(O805)=15,IF(MOD(VALUE(RIGHT(O805,3)),2)=0,"女","男"),IF(LEN(O805)=18,IF(MOD(VALUE(MID(O805,15,3)),2)=0,"女","男"))),"??"),"")</f>
        <v>男</v>
      </c>
    </row>
    <row r="806" spans="2:19">
      <c r="B806" s="4" t="s">
        <v>280</v>
      </c>
      <c r="C806" s="3" t="s">
        <v>2448</v>
      </c>
      <c r="D806" s="3" t="s">
        <v>2809</v>
      </c>
      <c r="E806" s="3" t="s">
        <v>2813</v>
      </c>
      <c r="F806" s="3">
        <v>1</v>
      </c>
      <c r="G806" s="3">
        <v>0</v>
      </c>
      <c r="H806" s="7" t="s">
        <v>2811</v>
      </c>
      <c r="I806" s="4" t="s">
        <v>38</v>
      </c>
      <c r="J806" s="4">
        <v>1240</v>
      </c>
      <c r="K806" s="4">
        <v>1240</v>
      </c>
      <c r="L806" s="5">
        <v>41828</v>
      </c>
      <c r="M806" s="4" t="s">
        <v>47</v>
      </c>
      <c r="N806" s="3" t="s">
        <v>64</v>
      </c>
      <c r="O806" s="7" t="s">
        <v>2814</v>
      </c>
      <c r="S806" s="9" t="str">
        <f t="shared" si="129"/>
        <v>女</v>
      </c>
    </row>
    <row r="807" spans="2:19">
      <c r="B807" s="4" t="s">
        <v>280</v>
      </c>
      <c r="C807" s="3" t="s">
        <v>2429</v>
      </c>
      <c r="D807" s="3" t="s">
        <v>2815</v>
      </c>
      <c r="E807" s="3" t="s">
        <v>1015</v>
      </c>
      <c r="F807" s="3">
        <v>1</v>
      </c>
      <c r="G807" s="3" t="s">
        <v>110</v>
      </c>
      <c r="H807" s="7">
        <v>15881999111</v>
      </c>
      <c r="I807" s="4" t="s">
        <v>38</v>
      </c>
      <c r="J807" s="4">
        <v>1240</v>
      </c>
      <c r="K807" s="4">
        <v>1240</v>
      </c>
      <c r="L807" s="5">
        <v>41828</v>
      </c>
      <c r="M807" s="4" t="s">
        <v>47</v>
      </c>
      <c r="N807" s="3" t="s">
        <v>48</v>
      </c>
      <c r="O807" s="7" t="s">
        <v>2816</v>
      </c>
      <c r="S807" s="9" t="str">
        <f t="shared" si="129"/>
        <v>男</v>
      </c>
    </row>
    <row r="808" spans="2:19">
      <c r="B808" s="4" t="s">
        <v>280</v>
      </c>
      <c r="C808" s="3" t="s">
        <v>2422</v>
      </c>
      <c r="D808" s="3" t="s">
        <v>2817</v>
      </c>
      <c r="E808" s="3" t="s">
        <v>2818</v>
      </c>
      <c r="F808" s="3">
        <v>1</v>
      </c>
      <c r="G808" s="3">
        <v>1</v>
      </c>
      <c r="H808" s="7" t="s">
        <v>2819</v>
      </c>
      <c r="I808" s="4" t="s">
        <v>38</v>
      </c>
      <c r="J808" s="4">
        <v>2480</v>
      </c>
      <c r="K808" s="4">
        <v>0</v>
      </c>
      <c r="L808" s="5">
        <v>41828</v>
      </c>
      <c r="M808" s="4" t="s">
        <v>47</v>
      </c>
      <c r="N808" s="3" t="s">
        <v>283</v>
      </c>
      <c r="O808" s="7" t="s">
        <v>2820</v>
      </c>
      <c r="P808" s="3" t="s">
        <v>2821</v>
      </c>
      <c r="S808" s="9" t="str">
        <f t="shared" si="129"/>
        <v>女</v>
      </c>
    </row>
    <row r="809" spans="2:19">
      <c r="B809" s="4" t="s">
        <v>280</v>
      </c>
      <c r="C809" s="3" t="s">
        <v>2422</v>
      </c>
      <c r="D809" s="3" t="s">
        <v>2817</v>
      </c>
      <c r="E809" s="3" t="s">
        <v>2822</v>
      </c>
      <c r="F809" s="3">
        <v>1</v>
      </c>
      <c r="G809" s="3">
        <v>0</v>
      </c>
      <c r="H809" s="7" t="s">
        <v>2819</v>
      </c>
      <c r="I809" s="4" t="s">
        <v>38</v>
      </c>
      <c r="J809" s="4">
        <v>1480</v>
      </c>
      <c r="K809" s="4">
        <v>0</v>
      </c>
      <c r="L809" s="5">
        <v>41828</v>
      </c>
      <c r="M809" s="4" t="s">
        <v>47</v>
      </c>
      <c r="N809" s="3" t="s">
        <v>283</v>
      </c>
      <c r="O809" s="7" t="s">
        <v>2823</v>
      </c>
      <c r="S809" s="9" t="str">
        <f t="shared" si="129"/>
        <v>男</v>
      </c>
    </row>
    <row r="810" spans="2:19">
      <c r="B810" s="4" t="s">
        <v>280</v>
      </c>
      <c r="C810" s="3" t="s">
        <v>2668</v>
      </c>
      <c r="D810" s="3" t="s">
        <v>292</v>
      </c>
      <c r="E810" s="3" t="s">
        <v>293</v>
      </c>
      <c r="F810" s="3">
        <v>1</v>
      </c>
      <c r="G810" s="3">
        <v>1</v>
      </c>
      <c r="H810" s="7" t="s">
        <v>294</v>
      </c>
      <c r="I810" s="4" t="s">
        <v>38</v>
      </c>
      <c r="J810" s="4">
        <v>1480</v>
      </c>
      <c r="K810" s="4">
        <v>1480</v>
      </c>
      <c r="L810" s="5">
        <v>41829</v>
      </c>
      <c r="M810" s="4" t="s">
        <v>47</v>
      </c>
      <c r="N810" s="3" t="s">
        <v>92</v>
      </c>
      <c r="O810" s="7" t="s">
        <v>295</v>
      </c>
      <c r="S810" s="9" t="str">
        <f t="shared" si="129"/>
        <v>女</v>
      </c>
    </row>
    <row r="811" spans="2:19">
      <c r="B811" s="4" t="s">
        <v>280</v>
      </c>
      <c r="C811" s="3" t="s">
        <v>2668</v>
      </c>
      <c r="D811" s="3" t="s">
        <v>292</v>
      </c>
      <c r="E811" s="3" t="s">
        <v>296</v>
      </c>
      <c r="F811" s="3">
        <v>1</v>
      </c>
      <c r="G811" s="3">
        <v>0</v>
      </c>
      <c r="H811" s="7" t="s">
        <v>294</v>
      </c>
      <c r="I811" s="4" t="s">
        <v>38</v>
      </c>
      <c r="J811" s="4">
        <v>1480</v>
      </c>
      <c r="K811" s="4">
        <v>1480</v>
      </c>
      <c r="L811" s="5">
        <v>41829</v>
      </c>
      <c r="M811" s="4" t="s">
        <v>47</v>
      </c>
      <c r="N811" s="3" t="s">
        <v>92</v>
      </c>
      <c r="O811" s="7" t="s">
        <v>297</v>
      </c>
      <c r="S811" s="9" t="str">
        <f t="shared" si="129"/>
        <v>女</v>
      </c>
    </row>
    <row r="812" spans="2:19">
      <c r="B812" s="4" t="s">
        <v>280</v>
      </c>
      <c r="C812" s="3" t="s">
        <v>2668</v>
      </c>
      <c r="D812" s="3" t="s">
        <v>298</v>
      </c>
      <c r="E812" s="3" t="s">
        <v>298</v>
      </c>
      <c r="F812" s="3">
        <v>1</v>
      </c>
      <c r="G812" s="3">
        <v>1</v>
      </c>
      <c r="H812" s="7" t="s">
        <v>299</v>
      </c>
      <c r="I812" s="4" t="s">
        <v>39</v>
      </c>
      <c r="J812" s="4">
        <v>2480</v>
      </c>
      <c r="K812" s="4">
        <v>0</v>
      </c>
      <c r="L812" s="5">
        <v>41828</v>
      </c>
      <c r="M812" s="4" t="s">
        <v>39</v>
      </c>
      <c r="N812" s="3" t="s">
        <v>300</v>
      </c>
      <c r="O812" s="7" t="s">
        <v>301</v>
      </c>
      <c r="S812" s="9" t="str">
        <f t="shared" ref="S812:S835" si="130">IF(O812&lt;&gt;"",IF(OR(LEN(O812)=15,LEN(O812)=18),IF(LEN(O812)=15,IF(MOD(VALUE(RIGHT(O812,3)),2)=0,"女","男"),IF(LEN(O812)=18,IF(MOD(VALUE(MID(O812,15,3)),2)=0,"女","男"))),"??"),"")</f>
        <v>男</v>
      </c>
    </row>
    <row r="813" spans="2:19">
      <c r="B813" s="4" t="s">
        <v>280</v>
      </c>
      <c r="C813" s="3" t="s">
        <v>2668</v>
      </c>
      <c r="D813" s="3" t="s">
        <v>298</v>
      </c>
      <c r="E813" s="3" t="s">
        <v>302</v>
      </c>
      <c r="F813" s="3">
        <v>1</v>
      </c>
      <c r="G813" s="3">
        <v>0</v>
      </c>
      <c r="H813" s="7" t="s">
        <v>299</v>
      </c>
      <c r="I813" s="4" t="s">
        <v>39</v>
      </c>
      <c r="J813" s="4">
        <v>2480</v>
      </c>
      <c r="K813" s="4">
        <v>0</v>
      </c>
      <c r="L813" s="5">
        <v>41828</v>
      </c>
      <c r="M813" s="4" t="s">
        <v>39</v>
      </c>
      <c r="N813" s="3" t="s">
        <v>300</v>
      </c>
      <c r="O813" s="7" t="s">
        <v>303</v>
      </c>
      <c r="S813" s="9" t="str">
        <f t="shared" si="130"/>
        <v>女</v>
      </c>
    </row>
    <row r="814" spans="2:19">
      <c r="B814" s="4" t="s">
        <v>280</v>
      </c>
      <c r="C814" s="3" t="s">
        <v>2422</v>
      </c>
      <c r="D814" s="3" t="s">
        <v>2824</v>
      </c>
      <c r="E814" s="3" t="s">
        <v>2825</v>
      </c>
      <c r="F814" s="3">
        <v>1</v>
      </c>
      <c r="G814" s="3">
        <v>1</v>
      </c>
      <c r="H814" s="7" t="s">
        <v>2826</v>
      </c>
      <c r="I814" s="4" t="s">
        <v>221</v>
      </c>
      <c r="J814" s="4">
        <v>1240</v>
      </c>
      <c r="K814" s="4">
        <v>1240</v>
      </c>
      <c r="L814" s="5">
        <v>41829</v>
      </c>
      <c r="M814" s="4" t="s">
        <v>47</v>
      </c>
      <c r="N814" s="3" t="s">
        <v>1143</v>
      </c>
      <c r="O814" s="7" t="s">
        <v>2827</v>
      </c>
      <c r="S814" s="9" t="str">
        <f t="shared" si="130"/>
        <v>女</v>
      </c>
    </row>
    <row r="815" spans="2:19">
      <c r="B815" s="4" t="s">
        <v>280</v>
      </c>
      <c r="C815" s="3" t="s">
        <v>2422</v>
      </c>
      <c r="D815" s="3" t="s">
        <v>2824</v>
      </c>
      <c r="E815" s="3" t="s">
        <v>2828</v>
      </c>
      <c r="F815" s="3">
        <v>1</v>
      </c>
      <c r="G815" s="3">
        <v>0</v>
      </c>
      <c r="H815" s="7" t="s">
        <v>2826</v>
      </c>
      <c r="I815" s="4" t="s">
        <v>221</v>
      </c>
      <c r="J815" s="4">
        <v>1240</v>
      </c>
      <c r="K815" s="4">
        <v>1240</v>
      </c>
      <c r="L815" s="5">
        <v>41829</v>
      </c>
      <c r="M815" s="4" t="s">
        <v>47</v>
      </c>
      <c r="N815" s="3" t="s">
        <v>1143</v>
      </c>
      <c r="O815" s="7" t="s">
        <v>2829</v>
      </c>
      <c r="S815" s="9" t="str">
        <f t="shared" si="130"/>
        <v>男</v>
      </c>
    </row>
    <row r="816" spans="2:19">
      <c r="B816" s="4" t="s">
        <v>280</v>
      </c>
      <c r="C816" s="3" t="s">
        <v>2422</v>
      </c>
      <c r="D816" s="3" t="s">
        <v>2824</v>
      </c>
      <c r="E816" s="3" t="s">
        <v>2830</v>
      </c>
      <c r="F816" s="3">
        <v>1</v>
      </c>
      <c r="G816" s="3" t="s">
        <v>58</v>
      </c>
      <c r="H816" s="7" t="s">
        <v>2826</v>
      </c>
      <c r="I816" s="4" t="s">
        <v>221</v>
      </c>
      <c r="J816" s="4">
        <v>740</v>
      </c>
      <c r="K816" s="4">
        <v>740</v>
      </c>
      <c r="L816" s="5">
        <v>41829</v>
      </c>
      <c r="M816" s="4" t="s">
        <v>47</v>
      </c>
      <c r="N816" s="3" t="s">
        <v>1143</v>
      </c>
      <c r="O816" s="7" t="s">
        <v>2831</v>
      </c>
      <c r="S816" s="9" t="str">
        <f t="shared" si="130"/>
        <v>男</v>
      </c>
    </row>
    <row r="817" spans="2:19">
      <c r="B817" s="4" t="s">
        <v>280</v>
      </c>
      <c r="C817" s="3" t="s">
        <v>2422</v>
      </c>
      <c r="D817" s="3">
        <v>13317192179</v>
      </c>
      <c r="E817" s="3" t="s">
        <v>2832</v>
      </c>
      <c r="F817" s="3">
        <v>1</v>
      </c>
      <c r="G817" s="3">
        <v>1</v>
      </c>
      <c r="H817" s="7" t="s">
        <v>2833</v>
      </c>
      <c r="I817" s="4" t="s">
        <v>78</v>
      </c>
      <c r="J817" s="4">
        <v>1240</v>
      </c>
      <c r="K817" s="4">
        <v>1240</v>
      </c>
      <c r="L817" s="5">
        <v>41829</v>
      </c>
      <c r="M817" s="4" t="s">
        <v>47</v>
      </c>
      <c r="N817" s="3" t="s">
        <v>198</v>
      </c>
      <c r="O817" s="7" t="s">
        <v>2834</v>
      </c>
      <c r="S817" s="9" t="str">
        <f t="shared" si="130"/>
        <v>女</v>
      </c>
    </row>
    <row r="818" spans="2:19">
      <c r="B818" s="4" t="s">
        <v>280</v>
      </c>
      <c r="C818" s="3" t="s">
        <v>2422</v>
      </c>
      <c r="D818" s="3">
        <v>13317192179</v>
      </c>
      <c r="E818" s="3" t="s">
        <v>2835</v>
      </c>
      <c r="F818" s="3">
        <v>1</v>
      </c>
      <c r="G818" s="3">
        <v>0</v>
      </c>
      <c r="H818" s="7" t="s">
        <v>2833</v>
      </c>
      <c r="I818" s="4" t="s">
        <v>78</v>
      </c>
      <c r="J818" s="4">
        <v>1240</v>
      </c>
      <c r="K818" s="4">
        <v>1240</v>
      </c>
      <c r="L818" s="5">
        <v>41829</v>
      </c>
      <c r="M818" s="4" t="s">
        <v>47</v>
      </c>
      <c r="N818" s="3" t="s">
        <v>198</v>
      </c>
      <c r="O818" s="7" t="s">
        <v>2836</v>
      </c>
      <c r="S818" s="9" t="str">
        <f t="shared" si="130"/>
        <v>女</v>
      </c>
    </row>
    <row r="819" spans="2:19">
      <c r="B819" s="4" t="s">
        <v>280</v>
      </c>
      <c r="C819" s="3" t="s">
        <v>2448</v>
      </c>
      <c r="D819" s="3" t="s">
        <v>2837</v>
      </c>
      <c r="E819" s="3" t="s">
        <v>2838</v>
      </c>
      <c r="F819" s="3">
        <v>1</v>
      </c>
      <c r="G819" s="3">
        <v>1</v>
      </c>
      <c r="H819" s="7" t="s">
        <v>2839</v>
      </c>
      <c r="I819" s="4" t="s">
        <v>78</v>
      </c>
      <c r="J819" s="4">
        <v>1240</v>
      </c>
      <c r="K819" s="4">
        <v>1240</v>
      </c>
      <c r="L819" s="5">
        <v>41829</v>
      </c>
      <c r="M819" s="4" t="s">
        <v>47</v>
      </c>
      <c r="N819" s="3" t="s">
        <v>185</v>
      </c>
      <c r="O819" s="7" t="s">
        <v>2840</v>
      </c>
      <c r="S819" s="9" t="str">
        <f t="shared" si="130"/>
        <v>女</v>
      </c>
    </row>
    <row r="820" spans="2:19">
      <c r="B820" s="4" t="s">
        <v>280</v>
      </c>
      <c r="C820" s="3" t="s">
        <v>2448</v>
      </c>
      <c r="D820" s="3" t="s">
        <v>2837</v>
      </c>
      <c r="E820" s="3" t="s">
        <v>2837</v>
      </c>
      <c r="F820" s="3">
        <v>1</v>
      </c>
      <c r="G820" s="3">
        <v>0</v>
      </c>
      <c r="H820" s="7" t="s">
        <v>2841</v>
      </c>
      <c r="I820" s="4" t="s">
        <v>78</v>
      </c>
      <c r="J820" s="4">
        <v>1240</v>
      </c>
      <c r="K820" s="4">
        <v>1240</v>
      </c>
      <c r="L820" s="5">
        <v>41829</v>
      </c>
      <c r="M820" s="4" t="s">
        <v>47</v>
      </c>
      <c r="N820" s="3" t="s">
        <v>185</v>
      </c>
      <c r="O820" s="7" t="s">
        <v>2842</v>
      </c>
      <c r="S820" s="9" t="str">
        <f t="shared" si="130"/>
        <v>女</v>
      </c>
    </row>
    <row r="821" spans="2:19">
      <c r="B821" s="4" t="s">
        <v>280</v>
      </c>
      <c r="C821" s="3" t="s">
        <v>2668</v>
      </c>
      <c r="D821" s="3" t="s">
        <v>304</v>
      </c>
      <c r="E821" s="3" t="s">
        <v>305</v>
      </c>
      <c r="F821" s="3">
        <v>1</v>
      </c>
      <c r="G821" s="3">
        <v>1</v>
      </c>
      <c r="H821" s="7" t="s">
        <v>306</v>
      </c>
      <c r="I821" s="4" t="s">
        <v>78</v>
      </c>
      <c r="J821" s="4">
        <v>2480</v>
      </c>
      <c r="K821" s="4">
        <v>0</v>
      </c>
      <c r="L821" s="5">
        <v>41829</v>
      </c>
      <c r="M821" s="4" t="s">
        <v>47</v>
      </c>
      <c r="N821" s="3" t="s">
        <v>185</v>
      </c>
      <c r="O821" s="7" t="s">
        <v>307</v>
      </c>
      <c r="S821" s="9" t="str">
        <f t="shared" si="130"/>
        <v>女</v>
      </c>
    </row>
    <row r="822" spans="2:19">
      <c r="B822" s="4" t="s">
        <v>280</v>
      </c>
      <c r="C822" s="3" t="s">
        <v>2668</v>
      </c>
      <c r="D822" s="3" t="s">
        <v>304</v>
      </c>
      <c r="E822" s="3" t="s">
        <v>308</v>
      </c>
      <c r="F822" s="3">
        <v>1</v>
      </c>
      <c r="G822" s="3">
        <v>0</v>
      </c>
      <c r="H822" s="7" t="s">
        <v>306</v>
      </c>
      <c r="I822" s="4" t="s">
        <v>78</v>
      </c>
      <c r="J822" s="4">
        <v>2480</v>
      </c>
      <c r="K822" s="4">
        <v>0</v>
      </c>
      <c r="L822" s="5">
        <v>41829</v>
      </c>
      <c r="M822" s="4" t="s">
        <v>47</v>
      </c>
      <c r="N822" s="3" t="s">
        <v>185</v>
      </c>
      <c r="O822" s="7" t="s">
        <v>309</v>
      </c>
      <c r="S822" s="9" t="str">
        <f t="shared" si="130"/>
        <v>女</v>
      </c>
    </row>
    <row r="823" spans="2:19">
      <c r="B823" s="4" t="s">
        <v>280</v>
      </c>
      <c r="C823" s="3" t="s">
        <v>2429</v>
      </c>
      <c r="D823" s="3" t="s">
        <v>2843</v>
      </c>
      <c r="E823" s="3" t="s">
        <v>2844</v>
      </c>
      <c r="F823" s="3">
        <v>1</v>
      </c>
      <c r="G823" s="3">
        <v>1</v>
      </c>
      <c r="H823" s="7" t="s">
        <v>2845</v>
      </c>
      <c r="I823" s="4" t="s">
        <v>38</v>
      </c>
      <c r="J823" s="4">
        <v>1240</v>
      </c>
      <c r="K823" s="4">
        <v>1240</v>
      </c>
      <c r="L823" s="5">
        <v>41829</v>
      </c>
      <c r="M823" s="4" t="s">
        <v>47</v>
      </c>
      <c r="N823" s="3" t="s">
        <v>1143</v>
      </c>
      <c r="O823" s="7" t="s">
        <v>2846</v>
      </c>
      <c r="S823" s="9" t="str">
        <f t="shared" si="130"/>
        <v>女</v>
      </c>
    </row>
    <row r="824" spans="2:19">
      <c r="B824" s="4" t="s">
        <v>280</v>
      </c>
      <c r="C824" s="3" t="s">
        <v>2429</v>
      </c>
      <c r="D824" s="3" t="s">
        <v>2843</v>
      </c>
      <c r="E824" s="3" t="s">
        <v>2847</v>
      </c>
      <c r="F824" s="3">
        <v>1</v>
      </c>
      <c r="G824" s="3">
        <v>0</v>
      </c>
      <c r="H824" s="7" t="s">
        <v>2845</v>
      </c>
      <c r="I824" s="4" t="s">
        <v>38</v>
      </c>
      <c r="J824" s="4">
        <v>1240</v>
      </c>
      <c r="K824" s="4">
        <v>1240</v>
      </c>
      <c r="L824" s="5">
        <v>41829</v>
      </c>
      <c r="M824" s="4" t="s">
        <v>47</v>
      </c>
      <c r="N824" s="3" t="s">
        <v>1143</v>
      </c>
      <c r="O824" s="7" t="s">
        <v>2848</v>
      </c>
      <c r="S824" s="9" t="str">
        <f t="shared" si="130"/>
        <v>女</v>
      </c>
    </row>
    <row r="825" spans="2:19">
      <c r="B825" s="4" t="s">
        <v>280</v>
      </c>
      <c r="C825" s="3" t="s">
        <v>2429</v>
      </c>
      <c r="D825" s="3" t="s">
        <v>2843</v>
      </c>
      <c r="E825" s="3" t="s">
        <v>2849</v>
      </c>
      <c r="F825" s="3">
        <v>1</v>
      </c>
      <c r="G825" s="3" t="s">
        <v>58</v>
      </c>
      <c r="H825" s="7" t="s">
        <v>2845</v>
      </c>
      <c r="I825" s="4" t="s">
        <v>38</v>
      </c>
      <c r="J825" s="4">
        <v>740</v>
      </c>
      <c r="K825" s="4">
        <v>740</v>
      </c>
      <c r="L825" s="5">
        <v>41829</v>
      </c>
      <c r="M825" s="4" t="s">
        <v>47</v>
      </c>
      <c r="N825" s="3" t="s">
        <v>1143</v>
      </c>
      <c r="O825" s="7" t="s">
        <v>2850</v>
      </c>
      <c r="P825" s="3">
        <v>40093</v>
      </c>
      <c r="S825" s="9" t="str">
        <f t="shared" si="130"/>
        <v>??</v>
      </c>
    </row>
    <row r="826" spans="2:19">
      <c r="B826" s="4" t="s">
        <v>280</v>
      </c>
      <c r="C826" s="3" t="s">
        <v>2448</v>
      </c>
      <c r="D826" s="3" t="s">
        <v>2851</v>
      </c>
      <c r="E826" s="3" t="s">
        <v>2852</v>
      </c>
      <c r="F826" s="3">
        <v>1</v>
      </c>
      <c r="G826" s="3">
        <v>2</v>
      </c>
      <c r="H826" s="7" t="s">
        <v>2853</v>
      </c>
      <c r="I826" s="4" t="s">
        <v>38</v>
      </c>
      <c r="J826" s="4">
        <v>1240</v>
      </c>
      <c r="K826" s="4">
        <v>1240</v>
      </c>
      <c r="L826" s="5">
        <v>41829</v>
      </c>
      <c r="M826" s="4" t="s">
        <v>47</v>
      </c>
      <c r="N826" s="3" t="s">
        <v>264</v>
      </c>
      <c r="O826" s="7" t="s">
        <v>2854</v>
      </c>
      <c r="S826" s="9" t="str">
        <f t="shared" si="130"/>
        <v>女</v>
      </c>
    </row>
    <row r="827" spans="2:19">
      <c r="B827" s="4" t="s">
        <v>280</v>
      </c>
      <c r="C827" s="3" t="s">
        <v>2448</v>
      </c>
      <c r="D827" s="3" t="s">
        <v>2851</v>
      </c>
      <c r="E827" s="3" t="s">
        <v>2855</v>
      </c>
      <c r="F827" s="3">
        <v>1</v>
      </c>
      <c r="G827" s="3">
        <v>0</v>
      </c>
      <c r="H827" s="7" t="s">
        <v>2853</v>
      </c>
      <c r="I827" s="4" t="s">
        <v>38</v>
      </c>
      <c r="J827" s="4">
        <v>1240</v>
      </c>
      <c r="K827" s="4">
        <v>1240</v>
      </c>
      <c r="L827" s="5">
        <v>41829</v>
      </c>
      <c r="M827" s="4" t="s">
        <v>47</v>
      </c>
      <c r="N827" s="3" t="s">
        <v>264</v>
      </c>
      <c r="O827" s="7" t="s">
        <v>2856</v>
      </c>
      <c r="S827" s="9" t="str">
        <f t="shared" si="130"/>
        <v>男</v>
      </c>
    </row>
    <row r="828" spans="2:19">
      <c r="B828" s="4" t="s">
        <v>280</v>
      </c>
      <c r="C828" s="3" t="s">
        <v>2448</v>
      </c>
      <c r="D828" s="3" t="s">
        <v>2851</v>
      </c>
      <c r="E828" s="3" t="s">
        <v>2857</v>
      </c>
      <c r="F828" s="3">
        <v>1</v>
      </c>
      <c r="G828" s="3">
        <v>0</v>
      </c>
      <c r="H828" s="7" t="s">
        <v>2853</v>
      </c>
      <c r="I828" s="4" t="s">
        <v>38</v>
      </c>
      <c r="J828" s="4">
        <v>1240</v>
      </c>
      <c r="K828" s="4">
        <v>1240</v>
      </c>
      <c r="L828" s="5">
        <v>41829</v>
      </c>
      <c r="M828" s="4" t="s">
        <v>47</v>
      </c>
      <c r="N828" s="3" t="s">
        <v>264</v>
      </c>
      <c r="O828" s="7" t="s">
        <v>2858</v>
      </c>
      <c r="S828" s="9" t="str">
        <f t="shared" si="130"/>
        <v>女</v>
      </c>
    </row>
    <row r="829" spans="2:19">
      <c r="B829" s="4" t="s">
        <v>280</v>
      </c>
      <c r="C829" s="3" t="s">
        <v>2448</v>
      </c>
      <c r="D829" s="3" t="s">
        <v>2851</v>
      </c>
      <c r="E829" s="3" t="s">
        <v>2859</v>
      </c>
      <c r="F829" s="3">
        <v>1</v>
      </c>
      <c r="G829" s="3">
        <v>0</v>
      </c>
      <c r="H829" s="7" t="s">
        <v>2853</v>
      </c>
      <c r="I829" s="4" t="s">
        <v>38</v>
      </c>
      <c r="J829" s="4">
        <v>1240</v>
      </c>
      <c r="K829" s="4">
        <v>1240</v>
      </c>
      <c r="L829" s="5">
        <v>41829</v>
      </c>
      <c r="M829" s="4" t="s">
        <v>47</v>
      </c>
      <c r="N829" s="3" t="s">
        <v>264</v>
      </c>
      <c r="O829" s="7" t="s">
        <v>2860</v>
      </c>
      <c r="S829" s="9" t="str">
        <f t="shared" si="130"/>
        <v>女</v>
      </c>
    </row>
    <row r="830" spans="2:19">
      <c r="B830" s="4" t="s">
        <v>280</v>
      </c>
      <c r="C830" s="3" t="s">
        <v>2448</v>
      </c>
      <c r="D830" s="3" t="s">
        <v>2851</v>
      </c>
      <c r="E830" s="3" t="s">
        <v>2861</v>
      </c>
      <c r="F830" s="3">
        <v>1</v>
      </c>
      <c r="G830" s="3" t="s">
        <v>58</v>
      </c>
      <c r="H830" s="7" t="s">
        <v>2853</v>
      </c>
      <c r="I830" s="4" t="s">
        <v>38</v>
      </c>
      <c r="J830" s="4">
        <v>740</v>
      </c>
      <c r="K830" s="4">
        <v>740</v>
      </c>
      <c r="L830" s="5">
        <v>41829</v>
      </c>
      <c r="M830" s="4" t="s">
        <v>47</v>
      </c>
      <c r="N830" s="3" t="s">
        <v>264</v>
      </c>
      <c r="O830" s="7" t="s">
        <v>2862</v>
      </c>
      <c r="S830" s="9" t="str">
        <f t="shared" si="130"/>
        <v>女</v>
      </c>
    </row>
    <row r="831" spans="2:19">
      <c r="B831" s="4" t="s">
        <v>280</v>
      </c>
      <c r="C831" s="3" t="s">
        <v>2422</v>
      </c>
      <c r="E831" s="3" t="s">
        <v>2863</v>
      </c>
      <c r="F831" s="3">
        <v>1</v>
      </c>
      <c r="G831" s="3" t="s">
        <v>110</v>
      </c>
      <c r="H831" s="7" t="s">
        <v>2864</v>
      </c>
      <c r="I831" s="4" t="s">
        <v>26</v>
      </c>
      <c r="J831" s="4">
        <v>0</v>
      </c>
      <c r="K831" s="4">
        <v>2480</v>
      </c>
      <c r="L831" s="5">
        <v>41830</v>
      </c>
      <c r="N831" s="3" t="s">
        <v>28</v>
      </c>
      <c r="O831" s="7" t="s">
        <v>2865</v>
      </c>
      <c r="S831" s="9" t="str">
        <f t="shared" si="130"/>
        <v>男</v>
      </c>
    </row>
    <row r="832" spans="2:19">
      <c r="B832" s="4" t="s">
        <v>280</v>
      </c>
      <c r="C832" s="3" t="s">
        <v>2429</v>
      </c>
      <c r="D832" s="3" t="s">
        <v>2866</v>
      </c>
      <c r="E832" s="3" t="s">
        <v>2867</v>
      </c>
      <c r="F832" s="3">
        <v>1</v>
      </c>
      <c r="G832" s="3">
        <v>1</v>
      </c>
      <c r="H832" s="7" t="s">
        <v>2868</v>
      </c>
      <c r="I832" s="4" t="s">
        <v>38</v>
      </c>
      <c r="J832" s="4">
        <v>2480</v>
      </c>
      <c r="K832" s="4">
        <v>0</v>
      </c>
      <c r="L832" s="5">
        <v>41830</v>
      </c>
      <c r="M832" s="4" t="s">
        <v>39</v>
      </c>
      <c r="N832" s="3" t="s">
        <v>2034</v>
      </c>
      <c r="O832" s="7" t="s">
        <v>2869</v>
      </c>
      <c r="S832" s="9" t="str">
        <f t="shared" si="130"/>
        <v>女</v>
      </c>
    </row>
    <row r="833" spans="2:19">
      <c r="B833" s="4" t="s">
        <v>280</v>
      </c>
      <c r="C833" s="3" t="s">
        <v>2429</v>
      </c>
      <c r="D833" s="3" t="s">
        <v>2866</v>
      </c>
      <c r="E833" s="3" t="s">
        <v>2870</v>
      </c>
      <c r="F833" s="3">
        <v>1</v>
      </c>
      <c r="G833" s="3">
        <v>0</v>
      </c>
      <c r="H833" s="7" t="s">
        <v>2868</v>
      </c>
      <c r="I833" s="4" t="s">
        <v>38</v>
      </c>
      <c r="J833" s="4">
        <v>2480</v>
      </c>
      <c r="K833" s="4">
        <v>0</v>
      </c>
      <c r="L833" s="5">
        <v>41830</v>
      </c>
      <c r="M833" s="4" t="s">
        <v>39</v>
      </c>
      <c r="N833" s="3" t="s">
        <v>2034</v>
      </c>
      <c r="O833" s="7" t="s">
        <v>2871</v>
      </c>
      <c r="S833" s="9" t="str">
        <f t="shared" si="130"/>
        <v>女</v>
      </c>
    </row>
    <row r="834" spans="2:19">
      <c r="B834" s="4" t="s">
        <v>280</v>
      </c>
      <c r="C834" s="3" t="s">
        <v>2429</v>
      </c>
      <c r="D834" s="3" t="s">
        <v>2866</v>
      </c>
      <c r="E834" s="3" t="s">
        <v>2872</v>
      </c>
      <c r="F834" s="3">
        <v>1</v>
      </c>
      <c r="G834" s="3" t="s">
        <v>36</v>
      </c>
      <c r="H834" s="7" t="s">
        <v>2873</v>
      </c>
      <c r="I834" s="4" t="s">
        <v>38</v>
      </c>
      <c r="J834" s="4">
        <v>2480</v>
      </c>
      <c r="K834" s="4">
        <v>0</v>
      </c>
      <c r="L834" s="5">
        <v>41831</v>
      </c>
      <c r="M834" s="4" t="s">
        <v>39</v>
      </c>
      <c r="N834" s="3" t="s">
        <v>2034</v>
      </c>
      <c r="O834" s="7" t="s">
        <v>2874</v>
      </c>
      <c r="S834" s="9" t="str">
        <f t="shared" si="130"/>
        <v>女</v>
      </c>
    </row>
    <row r="835" spans="2:19">
      <c r="B835" s="4" t="s">
        <v>280</v>
      </c>
      <c r="C835" s="3" t="s">
        <v>2448</v>
      </c>
      <c r="D835" s="3" t="s">
        <v>2875</v>
      </c>
      <c r="E835" s="3" t="s">
        <v>2875</v>
      </c>
      <c r="F835" s="3">
        <v>1</v>
      </c>
      <c r="G835" s="3">
        <v>1</v>
      </c>
      <c r="H835" s="7" t="s">
        <v>2876</v>
      </c>
      <c r="I835" s="4" t="s">
        <v>38</v>
      </c>
      <c r="J835" s="4">
        <v>1240</v>
      </c>
      <c r="K835" s="4">
        <v>1240</v>
      </c>
      <c r="L835" s="5">
        <v>41830</v>
      </c>
      <c r="M835" s="4" t="s">
        <v>63</v>
      </c>
      <c r="N835" s="3" t="s">
        <v>64</v>
      </c>
      <c r="O835" s="7" t="s">
        <v>2877</v>
      </c>
      <c r="P835" s="3" t="s">
        <v>2878</v>
      </c>
      <c r="S835" s="9" t="str">
        <f t="shared" si="130"/>
        <v>女</v>
      </c>
    </row>
    <row r="836" spans="2:19">
      <c r="B836" s="4" t="s">
        <v>280</v>
      </c>
      <c r="C836" s="3" t="s">
        <v>2448</v>
      </c>
      <c r="D836" s="3" t="s">
        <v>2875</v>
      </c>
      <c r="E836" s="3" t="s">
        <v>2879</v>
      </c>
      <c r="F836" s="3">
        <v>1</v>
      </c>
      <c r="G836" s="3">
        <v>0</v>
      </c>
      <c r="H836" s="7" t="s">
        <v>2876</v>
      </c>
      <c r="I836" s="4" t="s">
        <v>38</v>
      </c>
      <c r="J836" s="4">
        <v>1240</v>
      </c>
      <c r="K836" s="4">
        <v>1240</v>
      </c>
      <c r="L836" s="5">
        <v>41830</v>
      </c>
      <c r="M836" s="4" t="s">
        <v>63</v>
      </c>
      <c r="N836" s="3" t="s">
        <v>64</v>
      </c>
      <c r="O836" s="7" t="s">
        <v>2880</v>
      </c>
      <c r="P836" s="3" t="s">
        <v>2881</v>
      </c>
      <c r="S836" s="9" t="str">
        <f t="shared" ref="S836:S843" si="131">IF(O836&lt;&gt;"",IF(OR(LEN(O836)=15,LEN(O836)=18),IF(LEN(O836)=15,IF(MOD(VALUE(RIGHT(O836,3)),2)=0,"女","男"),IF(LEN(O836)=18,IF(MOD(VALUE(MID(O836,15,3)),2)=0,"女","男"))),"??"),"")</f>
        <v>男</v>
      </c>
    </row>
    <row r="837" spans="2:19">
      <c r="B837" s="4" t="s">
        <v>280</v>
      </c>
      <c r="C837" s="3" t="s">
        <v>2448</v>
      </c>
      <c r="D837" s="3" t="s">
        <v>2875</v>
      </c>
      <c r="E837" s="3" t="s">
        <v>2882</v>
      </c>
      <c r="F837" s="3">
        <v>1</v>
      </c>
      <c r="G837" s="3" t="s">
        <v>110</v>
      </c>
      <c r="H837" s="7" t="s">
        <v>2876</v>
      </c>
      <c r="I837" s="4" t="s">
        <v>38</v>
      </c>
      <c r="J837" s="4">
        <v>1240</v>
      </c>
      <c r="K837" s="4">
        <v>1240</v>
      </c>
      <c r="L837" s="5">
        <v>41830</v>
      </c>
      <c r="M837" s="4" t="s">
        <v>63</v>
      </c>
      <c r="N837" s="3" t="s">
        <v>64</v>
      </c>
      <c r="O837" s="7" t="s">
        <v>2883</v>
      </c>
      <c r="S837" s="9" t="str">
        <f t="shared" si="131"/>
        <v>男</v>
      </c>
    </row>
    <row r="838" spans="2:19">
      <c r="B838" s="4" t="s">
        <v>280</v>
      </c>
      <c r="C838" s="3" t="s">
        <v>2668</v>
      </c>
      <c r="D838" s="3" t="s">
        <v>310</v>
      </c>
      <c r="E838" s="3" t="s">
        <v>310</v>
      </c>
      <c r="F838" s="3">
        <v>1</v>
      </c>
      <c r="G838" s="3">
        <v>1</v>
      </c>
      <c r="H838" s="7" t="s">
        <v>311</v>
      </c>
      <c r="I838" s="4" t="s">
        <v>39</v>
      </c>
      <c r="J838" s="4">
        <v>2480</v>
      </c>
      <c r="K838" s="4">
        <v>0</v>
      </c>
      <c r="L838" s="5">
        <v>41830</v>
      </c>
      <c r="M838" s="4" t="s">
        <v>39</v>
      </c>
      <c r="N838" s="3" t="s">
        <v>312</v>
      </c>
      <c r="O838" s="7" t="s">
        <v>313</v>
      </c>
      <c r="S838" s="9" t="str">
        <f t="shared" si="131"/>
        <v>女</v>
      </c>
    </row>
    <row r="839" spans="2:19">
      <c r="B839" s="4" t="s">
        <v>280</v>
      </c>
      <c r="C839" s="3" t="s">
        <v>2668</v>
      </c>
      <c r="D839" s="3" t="s">
        <v>310</v>
      </c>
      <c r="E839" s="3" t="s">
        <v>314</v>
      </c>
      <c r="F839" s="3">
        <v>1</v>
      </c>
      <c r="G839" s="3">
        <v>0</v>
      </c>
      <c r="H839" s="7" t="s">
        <v>311</v>
      </c>
      <c r="I839" s="4" t="s">
        <v>39</v>
      </c>
      <c r="J839" s="4">
        <v>2480</v>
      </c>
      <c r="K839" s="4">
        <v>0</v>
      </c>
      <c r="L839" s="5">
        <v>41830</v>
      </c>
      <c r="M839" s="4" t="s">
        <v>39</v>
      </c>
      <c r="N839" s="3" t="s">
        <v>312</v>
      </c>
      <c r="O839" s="7" t="s">
        <v>315</v>
      </c>
      <c r="S839" s="9" t="str">
        <f t="shared" si="131"/>
        <v>男</v>
      </c>
    </row>
    <row r="840" spans="2:19">
      <c r="B840" s="4" t="s">
        <v>280</v>
      </c>
      <c r="C840" s="3" t="s">
        <v>2668</v>
      </c>
      <c r="D840" s="3" t="s">
        <v>316</v>
      </c>
      <c r="E840" s="3" t="s">
        <v>317</v>
      </c>
      <c r="F840" s="3">
        <v>1</v>
      </c>
      <c r="G840" s="3">
        <v>1</v>
      </c>
      <c r="H840" s="7" t="s">
        <v>318</v>
      </c>
      <c r="I840" s="4" t="s">
        <v>38</v>
      </c>
      <c r="J840" s="4">
        <v>1240</v>
      </c>
      <c r="K840" s="4">
        <v>1240</v>
      </c>
      <c r="L840" s="5">
        <v>41830</v>
      </c>
      <c r="N840" s="3" t="s">
        <v>185</v>
      </c>
      <c r="O840" s="7" t="s">
        <v>319</v>
      </c>
      <c r="P840" s="3" t="s">
        <v>2884</v>
      </c>
      <c r="S840" s="9" t="str">
        <f t="shared" si="131"/>
        <v>男</v>
      </c>
    </row>
    <row r="841" spans="2:19">
      <c r="B841" s="4" t="s">
        <v>280</v>
      </c>
      <c r="C841" s="3" t="s">
        <v>2668</v>
      </c>
      <c r="D841" s="3" t="s">
        <v>316</v>
      </c>
      <c r="F841" s="3">
        <v>1</v>
      </c>
      <c r="G841" s="3">
        <v>0</v>
      </c>
      <c r="H841" s="7" t="s">
        <v>318</v>
      </c>
      <c r="I841" s="4" t="s">
        <v>38</v>
      </c>
      <c r="J841" s="4">
        <v>1240</v>
      </c>
      <c r="K841" s="4">
        <v>1240</v>
      </c>
      <c r="L841" s="5">
        <v>41830</v>
      </c>
      <c r="N841" s="3" t="s">
        <v>185</v>
      </c>
      <c r="S841" s="9" t="str">
        <f t="shared" si="131"/>
        <v/>
      </c>
    </row>
    <row r="842" spans="2:19">
      <c r="B842" s="4" t="s">
        <v>280</v>
      </c>
      <c r="C842" s="3" t="s">
        <v>2756</v>
      </c>
      <c r="D842" s="3" t="s">
        <v>801</v>
      </c>
      <c r="E842" s="3" t="s">
        <v>802</v>
      </c>
      <c r="F842" s="3">
        <v>1</v>
      </c>
      <c r="G842" s="3">
        <v>1</v>
      </c>
      <c r="H842" s="7" t="s">
        <v>803</v>
      </c>
      <c r="I842" s="4" t="s">
        <v>38</v>
      </c>
      <c r="J842" s="4">
        <v>1240</v>
      </c>
      <c r="K842" s="4">
        <v>1240</v>
      </c>
      <c r="L842" s="5">
        <v>41830</v>
      </c>
      <c r="M842" s="4" t="s">
        <v>47</v>
      </c>
      <c r="N842" s="3" t="s">
        <v>64</v>
      </c>
      <c r="O842" s="7" t="s">
        <v>804</v>
      </c>
      <c r="S842" s="9" t="str">
        <f t="shared" si="131"/>
        <v>男</v>
      </c>
    </row>
    <row r="843" spans="2:19">
      <c r="B843" s="4" t="s">
        <v>280</v>
      </c>
      <c r="C843" s="3" t="s">
        <v>2756</v>
      </c>
      <c r="D843" s="3" t="s">
        <v>801</v>
      </c>
      <c r="E843" s="3" t="s">
        <v>805</v>
      </c>
      <c r="F843" s="3">
        <v>1</v>
      </c>
      <c r="G843" s="3">
        <v>0</v>
      </c>
      <c r="H843" s="7" t="s">
        <v>803</v>
      </c>
      <c r="I843" s="4" t="s">
        <v>38</v>
      </c>
      <c r="J843" s="4">
        <v>1240</v>
      </c>
      <c r="K843" s="4">
        <v>1240</v>
      </c>
      <c r="L843" s="5">
        <v>41830</v>
      </c>
      <c r="M843" s="4" t="s">
        <v>47</v>
      </c>
      <c r="N843" s="3" t="s">
        <v>64</v>
      </c>
      <c r="O843" s="7" t="s">
        <v>806</v>
      </c>
      <c r="S843" s="9" t="str">
        <f t="shared" si="131"/>
        <v>女</v>
      </c>
    </row>
    <row r="844" spans="2:19">
      <c r="B844" s="4" t="s">
        <v>280</v>
      </c>
      <c r="C844" s="3" t="s">
        <v>2885</v>
      </c>
      <c r="D844" s="3">
        <v>13952803909</v>
      </c>
      <c r="E844" s="3" t="s">
        <v>952</v>
      </c>
      <c r="F844" s="3">
        <v>1</v>
      </c>
      <c r="G844" s="3">
        <v>1</v>
      </c>
      <c r="H844" s="7" t="s">
        <v>953</v>
      </c>
      <c r="I844" s="4" t="s">
        <v>38</v>
      </c>
      <c r="J844" s="4">
        <v>1240</v>
      </c>
      <c r="K844" s="4">
        <v>1240</v>
      </c>
      <c r="L844" s="5">
        <v>41831</v>
      </c>
      <c r="M844" s="4" t="s">
        <v>47</v>
      </c>
      <c r="N844" s="3" t="s">
        <v>80</v>
      </c>
      <c r="O844" s="7" t="s">
        <v>954</v>
      </c>
      <c r="P844" s="3" t="s">
        <v>955</v>
      </c>
      <c r="S844" s="9" t="str">
        <f t="shared" ref="S844:S868" si="132">IF(O844&lt;&gt;"",IF(OR(LEN(O844)=15,LEN(O844)=18),IF(LEN(O844)=15,IF(MOD(VALUE(RIGHT(O844,3)),2)=0,"女","男"),IF(LEN(O844)=18,IF(MOD(VALUE(MID(O844,15,3)),2)=0,"女","男"))),"??"),"")</f>
        <v>女</v>
      </c>
    </row>
    <row r="845" spans="2:19">
      <c r="B845" s="4" t="s">
        <v>280</v>
      </c>
      <c r="C845" s="3" t="s">
        <v>2885</v>
      </c>
      <c r="D845" s="3">
        <v>13952803909</v>
      </c>
      <c r="E845" s="3" t="s">
        <v>956</v>
      </c>
      <c r="F845" s="3">
        <v>1</v>
      </c>
      <c r="G845" s="3">
        <v>0</v>
      </c>
      <c r="H845" s="7" t="s">
        <v>953</v>
      </c>
      <c r="I845" s="4" t="s">
        <v>38</v>
      </c>
      <c r="J845" s="4">
        <v>1240</v>
      </c>
      <c r="K845" s="4">
        <v>1240</v>
      </c>
      <c r="L845" s="5">
        <v>41831</v>
      </c>
      <c r="M845" s="4" t="s">
        <v>47</v>
      </c>
      <c r="N845" s="3" t="s">
        <v>80</v>
      </c>
      <c r="O845" s="7" t="s">
        <v>957</v>
      </c>
      <c r="S845" s="9" t="str">
        <f t="shared" si="132"/>
        <v>男</v>
      </c>
    </row>
    <row r="846" spans="2:19">
      <c r="B846" s="4" t="s">
        <v>280</v>
      </c>
      <c r="C846" s="3" t="s">
        <v>2429</v>
      </c>
      <c r="D846" s="3" t="s">
        <v>2886</v>
      </c>
      <c r="E846" s="3" t="s">
        <v>2887</v>
      </c>
      <c r="F846" s="3">
        <v>1</v>
      </c>
      <c r="G846" s="3">
        <v>1</v>
      </c>
      <c r="H846" s="7" t="s">
        <v>2888</v>
      </c>
      <c r="I846" s="4" t="s">
        <v>38</v>
      </c>
      <c r="J846" s="4">
        <v>1240</v>
      </c>
      <c r="K846" s="4">
        <v>1240</v>
      </c>
      <c r="L846" s="5">
        <v>41831</v>
      </c>
      <c r="N846" s="3" t="s">
        <v>586</v>
      </c>
      <c r="O846" s="7" t="s">
        <v>2889</v>
      </c>
      <c r="P846" s="3" t="s">
        <v>2884</v>
      </c>
      <c r="S846" s="9" t="str">
        <f t="shared" si="132"/>
        <v>女</v>
      </c>
    </row>
    <row r="847" spans="2:19">
      <c r="B847" s="4" t="s">
        <v>280</v>
      </c>
      <c r="C847" s="3" t="s">
        <v>2429</v>
      </c>
      <c r="D847" s="3" t="s">
        <v>2886</v>
      </c>
      <c r="F847" s="3">
        <v>1</v>
      </c>
      <c r="G847" s="3">
        <v>0</v>
      </c>
      <c r="H847" s="7" t="s">
        <v>2888</v>
      </c>
      <c r="I847" s="4" t="s">
        <v>38</v>
      </c>
      <c r="J847" s="4">
        <v>1240</v>
      </c>
      <c r="K847" s="4">
        <v>1240</v>
      </c>
      <c r="L847" s="5">
        <v>41831</v>
      </c>
      <c r="N847" s="3" t="s">
        <v>586</v>
      </c>
      <c r="S847" s="9" t="str">
        <f t="shared" si="132"/>
        <v/>
      </c>
    </row>
    <row r="848" spans="2:19">
      <c r="B848" s="4" t="s">
        <v>280</v>
      </c>
      <c r="C848" s="3" t="s">
        <v>2460</v>
      </c>
      <c r="D848" s="3" t="s">
        <v>2890</v>
      </c>
      <c r="E848" s="3" t="s">
        <v>2891</v>
      </c>
      <c r="F848" s="3">
        <v>1</v>
      </c>
      <c r="G848" s="3" t="s">
        <v>36</v>
      </c>
      <c r="H848" s="7" t="s">
        <v>2892</v>
      </c>
      <c r="I848" s="4" t="s">
        <v>38</v>
      </c>
      <c r="J848" s="4">
        <v>2480</v>
      </c>
      <c r="K848" s="4">
        <v>0</v>
      </c>
      <c r="L848" s="5">
        <v>41831</v>
      </c>
      <c r="M848" s="4" t="s">
        <v>47</v>
      </c>
      <c r="N848" s="3" t="s">
        <v>198</v>
      </c>
      <c r="O848" s="7" t="s">
        <v>2893</v>
      </c>
      <c r="S848" s="9" t="str">
        <f t="shared" si="132"/>
        <v>女</v>
      </c>
    </row>
    <row r="849" spans="2:19">
      <c r="B849" s="4" t="s">
        <v>280</v>
      </c>
      <c r="C849" s="3" t="s">
        <v>2429</v>
      </c>
      <c r="D849" s="3" t="s">
        <v>2894</v>
      </c>
      <c r="E849" s="3" t="s">
        <v>2895</v>
      </c>
      <c r="F849" s="3">
        <v>1</v>
      </c>
      <c r="G849" s="3" t="s">
        <v>110</v>
      </c>
      <c r="H849" s="7" t="s">
        <v>2896</v>
      </c>
      <c r="I849" s="4" t="s">
        <v>38</v>
      </c>
      <c r="J849" s="4">
        <v>1240</v>
      </c>
      <c r="K849" s="4">
        <v>1240</v>
      </c>
      <c r="L849" s="5">
        <v>41825</v>
      </c>
      <c r="M849" s="4" t="s">
        <v>47</v>
      </c>
      <c r="N849" s="3" t="s">
        <v>28</v>
      </c>
      <c r="O849" s="7" t="s">
        <v>2897</v>
      </c>
      <c r="S849" s="9" t="str">
        <f t="shared" si="132"/>
        <v>男</v>
      </c>
    </row>
    <row r="850" spans="2:19">
      <c r="B850" s="4" t="s">
        <v>280</v>
      </c>
      <c r="C850" s="3" t="s">
        <v>2429</v>
      </c>
      <c r="D850" s="3" t="s">
        <v>2894</v>
      </c>
      <c r="E850" s="3" t="s">
        <v>2898</v>
      </c>
      <c r="F850" s="3">
        <v>1</v>
      </c>
      <c r="G850" s="3" t="s">
        <v>110</v>
      </c>
      <c r="H850" s="7" t="s">
        <v>2896</v>
      </c>
      <c r="I850" s="4" t="s">
        <v>38</v>
      </c>
      <c r="J850" s="4">
        <v>1240</v>
      </c>
      <c r="K850" s="4">
        <v>1240</v>
      </c>
      <c r="L850" s="5">
        <v>41825</v>
      </c>
      <c r="M850" s="4" t="s">
        <v>47</v>
      </c>
      <c r="N850" s="3" t="s">
        <v>28</v>
      </c>
      <c r="O850" s="7" t="s">
        <v>2899</v>
      </c>
      <c r="S850" s="9" t="str">
        <f t="shared" si="132"/>
        <v>女</v>
      </c>
    </row>
    <row r="851" spans="2:19">
      <c r="B851" s="4" t="s">
        <v>280</v>
      </c>
      <c r="C851" s="3" t="s">
        <v>2429</v>
      </c>
      <c r="D851" s="3" t="s">
        <v>2894</v>
      </c>
      <c r="E851" s="3" t="s">
        <v>2900</v>
      </c>
      <c r="F851" s="3">
        <v>1</v>
      </c>
      <c r="G851" s="3" t="s">
        <v>110</v>
      </c>
      <c r="H851" s="7" t="s">
        <v>2896</v>
      </c>
      <c r="I851" s="4" t="s">
        <v>38</v>
      </c>
      <c r="J851" s="4">
        <v>1240</v>
      </c>
      <c r="K851" s="4">
        <v>1240</v>
      </c>
      <c r="L851" s="5">
        <v>41825</v>
      </c>
      <c r="M851" s="4" t="s">
        <v>47</v>
      </c>
      <c r="N851" s="3" t="s">
        <v>28</v>
      </c>
      <c r="O851" s="7" t="s">
        <v>2901</v>
      </c>
      <c r="S851" s="9" t="str">
        <f t="shared" si="132"/>
        <v>男</v>
      </c>
    </row>
    <row r="852" spans="2:19">
      <c r="B852" s="4" t="s">
        <v>280</v>
      </c>
      <c r="C852" s="3" t="s">
        <v>2429</v>
      </c>
      <c r="D852" s="3" t="s">
        <v>2894</v>
      </c>
      <c r="E852" s="3" t="s">
        <v>2902</v>
      </c>
      <c r="F852" s="3">
        <v>1</v>
      </c>
      <c r="G852" s="3" t="s">
        <v>36</v>
      </c>
      <c r="H852" s="7" t="s">
        <v>2896</v>
      </c>
      <c r="I852" s="4" t="s">
        <v>38</v>
      </c>
      <c r="J852" s="4">
        <v>1240</v>
      </c>
      <c r="K852" s="4">
        <v>1240</v>
      </c>
      <c r="L852" s="5">
        <v>41825</v>
      </c>
      <c r="M852" s="4" t="s">
        <v>47</v>
      </c>
      <c r="N852" s="3" t="s">
        <v>28</v>
      </c>
      <c r="O852" s="7" t="s">
        <v>2903</v>
      </c>
      <c r="S852" s="9" t="str">
        <f t="shared" si="132"/>
        <v>男</v>
      </c>
    </row>
    <row r="853" spans="2:19">
      <c r="B853" s="4" t="s">
        <v>280</v>
      </c>
      <c r="C853" s="3" t="s">
        <v>2429</v>
      </c>
      <c r="D853" s="3" t="s">
        <v>2894</v>
      </c>
      <c r="E853" s="3" t="s">
        <v>2904</v>
      </c>
      <c r="F853" s="3">
        <v>1</v>
      </c>
      <c r="G853" s="3" t="s">
        <v>36</v>
      </c>
      <c r="H853" s="7" t="s">
        <v>2896</v>
      </c>
      <c r="I853" s="4" t="s">
        <v>38</v>
      </c>
      <c r="J853" s="4">
        <v>1240</v>
      </c>
      <c r="K853" s="4">
        <v>1240</v>
      </c>
      <c r="L853" s="5">
        <v>41825</v>
      </c>
      <c r="M853" s="4" t="s">
        <v>47</v>
      </c>
      <c r="N853" s="3" t="s">
        <v>28</v>
      </c>
      <c r="O853" s="7" t="s">
        <v>2905</v>
      </c>
      <c r="S853" s="9" t="str">
        <f t="shared" si="132"/>
        <v>女</v>
      </c>
    </row>
    <row r="854" spans="2:19">
      <c r="B854" s="4" t="s">
        <v>280</v>
      </c>
      <c r="C854" s="3" t="s">
        <v>2460</v>
      </c>
      <c r="D854" s="3" t="s">
        <v>473</v>
      </c>
      <c r="E854" s="3" t="s">
        <v>474</v>
      </c>
      <c r="F854" s="3">
        <v>1</v>
      </c>
      <c r="G854" s="3" t="s">
        <v>36</v>
      </c>
      <c r="H854" s="7" t="s">
        <v>475</v>
      </c>
      <c r="I854" s="4" t="s">
        <v>38</v>
      </c>
      <c r="J854" s="4">
        <v>1240</v>
      </c>
      <c r="K854" s="4">
        <v>1240</v>
      </c>
      <c r="L854" s="5">
        <v>41831</v>
      </c>
      <c r="M854" s="4" t="s">
        <v>39</v>
      </c>
      <c r="O854" s="7" t="s">
        <v>476</v>
      </c>
      <c r="S854" s="9" t="str">
        <f t="shared" si="132"/>
        <v>女</v>
      </c>
    </row>
    <row r="855" spans="2:19">
      <c r="B855" s="4" t="s">
        <v>280</v>
      </c>
      <c r="C855" s="3" t="s">
        <v>2448</v>
      </c>
      <c r="D855" s="3" t="s">
        <v>2906</v>
      </c>
      <c r="E855" s="3" t="s">
        <v>2907</v>
      </c>
      <c r="F855" s="3">
        <v>1</v>
      </c>
      <c r="G855" s="3">
        <v>1</v>
      </c>
      <c r="H855" s="7" t="s">
        <v>2908</v>
      </c>
      <c r="I855" s="4" t="s">
        <v>39</v>
      </c>
      <c r="J855" s="4">
        <v>2480</v>
      </c>
      <c r="K855" s="4">
        <v>0</v>
      </c>
      <c r="L855" s="5">
        <v>41831</v>
      </c>
      <c r="M855" s="4" t="s">
        <v>39</v>
      </c>
      <c r="N855" s="3" t="s">
        <v>264</v>
      </c>
      <c r="O855" s="7" t="s">
        <v>2909</v>
      </c>
      <c r="S855" s="9" t="str">
        <f t="shared" si="132"/>
        <v>男</v>
      </c>
    </row>
    <row r="856" spans="2:19">
      <c r="B856" s="4" t="s">
        <v>280</v>
      </c>
      <c r="C856" s="3" t="s">
        <v>2448</v>
      </c>
      <c r="D856" s="3" t="s">
        <v>2906</v>
      </c>
      <c r="E856" s="3" t="s">
        <v>2910</v>
      </c>
      <c r="F856" s="3">
        <v>1</v>
      </c>
      <c r="G856" s="3">
        <v>0</v>
      </c>
      <c r="H856" s="7" t="s">
        <v>2908</v>
      </c>
      <c r="I856" s="4" t="s">
        <v>39</v>
      </c>
      <c r="J856" s="4">
        <v>2480</v>
      </c>
      <c r="K856" s="4">
        <v>0</v>
      </c>
      <c r="L856" s="5">
        <v>41831</v>
      </c>
      <c r="M856" s="4" t="s">
        <v>39</v>
      </c>
      <c r="N856" s="3" t="s">
        <v>264</v>
      </c>
      <c r="O856" s="7" t="s">
        <v>2911</v>
      </c>
      <c r="S856" s="9" t="str">
        <f t="shared" si="132"/>
        <v>女</v>
      </c>
    </row>
    <row r="857" spans="2:19">
      <c r="B857" s="4" t="s">
        <v>280</v>
      </c>
      <c r="C857" s="3" t="s">
        <v>2448</v>
      </c>
      <c r="D857" s="3" t="s">
        <v>2906</v>
      </c>
      <c r="E857" s="3" t="s">
        <v>2912</v>
      </c>
      <c r="F857" s="3">
        <v>1</v>
      </c>
      <c r="G857" s="3">
        <v>1</v>
      </c>
      <c r="H857" s="7" t="s">
        <v>2908</v>
      </c>
      <c r="I857" s="4" t="s">
        <v>39</v>
      </c>
      <c r="J857" s="4">
        <v>2480</v>
      </c>
      <c r="K857" s="4">
        <v>0</v>
      </c>
      <c r="L857" s="5">
        <v>41831</v>
      </c>
      <c r="M857" s="4" t="s">
        <v>39</v>
      </c>
      <c r="N857" s="3" t="s">
        <v>264</v>
      </c>
      <c r="O857" s="7" t="s">
        <v>2913</v>
      </c>
      <c r="S857" s="9" t="str">
        <f t="shared" si="132"/>
        <v>男</v>
      </c>
    </row>
    <row r="858" spans="2:19">
      <c r="B858" s="4" t="s">
        <v>280</v>
      </c>
      <c r="C858" s="3" t="s">
        <v>2448</v>
      </c>
      <c r="D858" s="3" t="s">
        <v>2906</v>
      </c>
      <c r="E858" s="3" t="s">
        <v>2914</v>
      </c>
      <c r="F858" s="3">
        <v>1</v>
      </c>
      <c r="G858" s="3">
        <v>0</v>
      </c>
      <c r="H858" s="7" t="s">
        <v>2908</v>
      </c>
      <c r="I858" s="4" t="s">
        <v>39</v>
      </c>
      <c r="J858" s="4">
        <v>2480</v>
      </c>
      <c r="K858" s="4">
        <v>0</v>
      </c>
      <c r="L858" s="5">
        <v>41831</v>
      </c>
      <c r="M858" s="4" t="s">
        <v>39</v>
      </c>
      <c r="N858" s="3" t="s">
        <v>264</v>
      </c>
      <c r="O858" s="7" t="s">
        <v>2915</v>
      </c>
      <c r="S858" s="9" t="str">
        <f t="shared" si="132"/>
        <v>女</v>
      </c>
    </row>
    <row r="859" spans="2:19">
      <c r="B859" s="4" t="s">
        <v>280</v>
      </c>
      <c r="C859" s="3" t="s">
        <v>2448</v>
      </c>
      <c r="D859" s="3" t="s">
        <v>2906</v>
      </c>
      <c r="E859" s="3" t="s">
        <v>2916</v>
      </c>
      <c r="F859" s="3">
        <v>1</v>
      </c>
      <c r="G859" s="3" t="s">
        <v>58</v>
      </c>
      <c r="H859" s="7" t="s">
        <v>2908</v>
      </c>
      <c r="I859" s="4" t="s">
        <v>39</v>
      </c>
      <c r="J859" s="4">
        <v>1480</v>
      </c>
      <c r="K859" s="4">
        <v>0</v>
      </c>
      <c r="L859" s="5">
        <v>41831</v>
      </c>
      <c r="M859" s="4" t="s">
        <v>39</v>
      </c>
      <c r="N859" s="3" t="s">
        <v>264</v>
      </c>
      <c r="O859" s="7" t="s">
        <v>2917</v>
      </c>
      <c r="S859" s="9" t="str">
        <f t="shared" si="132"/>
        <v>男</v>
      </c>
    </row>
    <row r="860" spans="2:19">
      <c r="B860" s="4" t="s">
        <v>280</v>
      </c>
      <c r="C860" s="3" t="s">
        <v>2429</v>
      </c>
      <c r="D860" s="3" t="s">
        <v>2918</v>
      </c>
      <c r="E860" s="3" t="s">
        <v>2918</v>
      </c>
      <c r="F860" s="3">
        <v>1</v>
      </c>
      <c r="G860" s="3">
        <v>1</v>
      </c>
      <c r="H860" s="7" t="s">
        <v>2919</v>
      </c>
      <c r="I860" s="4" t="s">
        <v>39</v>
      </c>
      <c r="J860" s="4">
        <v>3260</v>
      </c>
      <c r="K860" s="4">
        <v>0</v>
      </c>
      <c r="L860" s="5">
        <v>41831</v>
      </c>
      <c r="M860" s="4" t="s">
        <v>39</v>
      </c>
      <c r="N860" s="3" t="s">
        <v>998</v>
      </c>
      <c r="O860" s="7" t="s">
        <v>2920</v>
      </c>
      <c r="P860" s="3" t="s">
        <v>2921</v>
      </c>
      <c r="S860" s="9" t="str">
        <f t="shared" si="132"/>
        <v>女</v>
      </c>
    </row>
    <row r="861" spans="2:19">
      <c r="B861" s="4" t="s">
        <v>280</v>
      </c>
      <c r="C861" s="3" t="s">
        <v>2429</v>
      </c>
      <c r="D861" s="3" t="s">
        <v>2918</v>
      </c>
      <c r="E861" s="3" t="s">
        <v>2922</v>
      </c>
      <c r="F861" s="3">
        <v>1</v>
      </c>
      <c r="G861" s="3">
        <v>0</v>
      </c>
      <c r="H861" s="7" t="s">
        <v>2919</v>
      </c>
      <c r="I861" s="4" t="s">
        <v>39</v>
      </c>
      <c r="J861" s="4">
        <v>1480</v>
      </c>
      <c r="K861" s="4">
        <v>0</v>
      </c>
      <c r="L861" s="5">
        <v>41831</v>
      </c>
      <c r="M861" s="4" t="s">
        <v>39</v>
      </c>
      <c r="N861" s="3" t="s">
        <v>998</v>
      </c>
      <c r="O861" s="7" t="s">
        <v>2923</v>
      </c>
      <c r="S861" s="9" t="str">
        <f t="shared" si="132"/>
        <v>男</v>
      </c>
    </row>
    <row r="862" spans="2:19">
      <c r="B862" s="4" t="s">
        <v>280</v>
      </c>
      <c r="C862" s="3" t="s">
        <v>2429</v>
      </c>
      <c r="D862" s="3" t="s">
        <v>2924</v>
      </c>
      <c r="E862" s="3" t="s">
        <v>2924</v>
      </c>
      <c r="F862" s="3">
        <v>1</v>
      </c>
      <c r="G862" s="3">
        <v>1</v>
      </c>
      <c r="H862" s="7" t="s">
        <v>2925</v>
      </c>
      <c r="I862" s="4" t="s">
        <v>39</v>
      </c>
      <c r="J862" s="4">
        <v>2480</v>
      </c>
      <c r="K862" s="4">
        <v>0</v>
      </c>
      <c r="L862" s="5">
        <v>41832</v>
      </c>
      <c r="M862" s="4" t="s">
        <v>39</v>
      </c>
      <c r="N862" s="3" t="s">
        <v>92</v>
      </c>
      <c r="O862" s="7" t="s">
        <v>2926</v>
      </c>
      <c r="S862" s="9" t="str">
        <f t="shared" si="132"/>
        <v>女</v>
      </c>
    </row>
    <row r="863" spans="2:19">
      <c r="B863" s="4" t="s">
        <v>280</v>
      </c>
      <c r="C863" s="3" t="s">
        <v>2429</v>
      </c>
      <c r="D863" s="3" t="s">
        <v>2924</v>
      </c>
      <c r="E863" s="3" t="s">
        <v>2927</v>
      </c>
      <c r="F863" s="3">
        <v>1</v>
      </c>
      <c r="G863" s="3">
        <v>0</v>
      </c>
      <c r="H863" s="7" t="s">
        <v>2925</v>
      </c>
      <c r="I863" s="4" t="s">
        <v>39</v>
      </c>
      <c r="J863" s="4">
        <v>2480</v>
      </c>
      <c r="K863" s="4">
        <v>0</v>
      </c>
      <c r="L863" s="5">
        <v>41832</v>
      </c>
      <c r="M863" s="4" t="s">
        <v>39</v>
      </c>
      <c r="N863" s="3" t="s">
        <v>92</v>
      </c>
      <c r="O863" s="7" t="s">
        <v>2928</v>
      </c>
      <c r="S863" s="9" t="str">
        <f t="shared" si="132"/>
        <v>女</v>
      </c>
    </row>
    <row r="864" spans="2:19">
      <c r="B864" s="4" t="s">
        <v>280</v>
      </c>
      <c r="C864" s="3" t="s">
        <v>2448</v>
      </c>
      <c r="D864" s="3" t="s">
        <v>2929</v>
      </c>
      <c r="E864" s="3" t="s">
        <v>2930</v>
      </c>
      <c r="F864" s="3">
        <v>1</v>
      </c>
      <c r="G864" s="3" t="s">
        <v>110</v>
      </c>
      <c r="H864" s="7" t="s">
        <v>2931</v>
      </c>
      <c r="I864" s="4" t="s">
        <v>38</v>
      </c>
      <c r="J864" s="4">
        <v>1240</v>
      </c>
      <c r="K864" s="4">
        <v>1240</v>
      </c>
      <c r="L864" s="5">
        <v>41832</v>
      </c>
      <c r="M864" s="4" t="s">
        <v>47</v>
      </c>
      <c r="N864" s="3" t="s">
        <v>373</v>
      </c>
      <c r="O864" s="7" t="s">
        <v>2932</v>
      </c>
      <c r="S864" s="9" t="str">
        <f t="shared" si="132"/>
        <v>男</v>
      </c>
    </row>
    <row r="865" spans="2:19">
      <c r="B865" s="4" t="s">
        <v>280</v>
      </c>
      <c r="C865" s="3" t="s">
        <v>2460</v>
      </c>
      <c r="D865" s="3" t="s">
        <v>477</v>
      </c>
      <c r="E865" s="3" t="s">
        <v>478</v>
      </c>
      <c r="F865" s="3">
        <v>1</v>
      </c>
      <c r="G865" s="3" t="s">
        <v>36</v>
      </c>
      <c r="H865" s="7" t="s">
        <v>479</v>
      </c>
      <c r="I865" s="4" t="s">
        <v>146</v>
      </c>
      <c r="J865" s="4">
        <v>1240</v>
      </c>
      <c r="K865" s="4">
        <v>1240</v>
      </c>
      <c r="L865" s="5">
        <v>41831</v>
      </c>
      <c r="M865" s="4" t="s">
        <v>47</v>
      </c>
      <c r="N865" s="3" t="s">
        <v>264</v>
      </c>
      <c r="O865" s="7" t="s">
        <v>480</v>
      </c>
      <c r="S865" s="9" t="str">
        <f t="shared" si="132"/>
        <v>女</v>
      </c>
    </row>
    <row r="866" spans="2:19">
      <c r="B866" s="4" t="s">
        <v>280</v>
      </c>
      <c r="C866" s="3" t="s">
        <v>2460</v>
      </c>
      <c r="D866" s="3" t="s">
        <v>477</v>
      </c>
      <c r="E866" s="3" t="s">
        <v>481</v>
      </c>
      <c r="F866" s="3">
        <v>1</v>
      </c>
      <c r="H866" s="7" t="s">
        <v>479</v>
      </c>
      <c r="I866" s="4" t="s">
        <v>146</v>
      </c>
      <c r="J866" s="4">
        <v>1240</v>
      </c>
      <c r="K866" s="4">
        <v>1240</v>
      </c>
      <c r="L866" s="5">
        <v>41831</v>
      </c>
      <c r="M866" s="4" t="s">
        <v>47</v>
      </c>
      <c r="N866" s="3" t="s">
        <v>264</v>
      </c>
      <c r="O866" s="7" t="s">
        <v>482</v>
      </c>
      <c r="S866" s="9" t="str">
        <f t="shared" si="132"/>
        <v>男</v>
      </c>
    </row>
    <row r="867" spans="2:19">
      <c r="B867" s="4" t="s">
        <v>280</v>
      </c>
      <c r="C867" s="3" t="s">
        <v>2448</v>
      </c>
      <c r="D867" s="3" t="s">
        <v>2933</v>
      </c>
      <c r="E867" s="3" t="s">
        <v>2934</v>
      </c>
      <c r="F867" s="3">
        <v>1</v>
      </c>
      <c r="G867" s="3" t="s">
        <v>36</v>
      </c>
      <c r="H867" s="7" t="s">
        <v>2935</v>
      </c>
      <c r="I867" s="4" t="s">
        <v>221</v>
      </c>
      <c r="J867" s="4">
        <v>1500</v>
      </c>
      <c r="K867" s="4">
        <v>1500</v>
      </c>
      <c r="L867" s="5">
        <v>41831</v>
      </c>
      <c r="M867" s="4" t="s">
        <v>47</v>
      </c>
      <c r="N867" s="3" t="s">
        <v>2936</v>
      </c>
      <c r="O867" s="7" t="s">
        <v>2937</v>
      </c>
      <c r="S867" s="9" t="str">
        <f t="shared" si="132"/>
        <v>女</v>
      </c>
    </row>
    <row r="868" spans="2:19">
      <c r="B868" s="4" t="s">
        <v>280</v>
      </c>
      <c r="C868" s="3" t="s">
        <v>2448</v>
      </c>
      <c r="D868" s="3" t="s">
        <v>2933</v>
      </c>
      <c r="E868" s="3" t="s">
        <v>2938</v>
      </c>
      <c r="F868" s="3">
        <v>1</v>
      </c>
      <c r="G868" s="3" t="s">
        <v>36</v>
      </c>
      <c r="H868" s="7" t="s">
        <v>2935</v>
      </c>
      <c r="I868" s="4" t="s">
        <v>78</v>
      </c>
      <c r="J868" s="4">
        <v>720</v>
      </c>
      <c r="K868" s="4">
        <v>720</v>
      </c>
      <c r="L868" s="5">
        <v>41831</v>
      </c>
      <c r="M868" s="4" t="s">
        <v>47</v>
      </c>
      <c r="N868" s="3" t="s">
        <v>2936</v>
      </c>
      <c r="O868" s="7" t="s">
        <v>2939</v>
      </c>
      <c r="S868" s="9" t="str">
        <f t="shared" si="132"/>
        <v>女</v>
      </c>
    </row>
    <row r="869" spans="2:19">
      <c r="B869" s="4" t="s">
        <v>280</v>
      </c>
      <c r="C869" s="3" t="s">
        <v>2448</v>
      </c>
      <c r="D869" s="3" t="s">
        <v>2933</v>
      </c>
      <c r="E869" s="3" t="s">
        <v>2940</v>
      </c>
      <c r="F869" s="3">
        <v>1</v>
      </c>
      <c r="G869" s="3" t="s">
        <v>110</v>
      </c>
      <c r="H869" s="7" t="s">
        <v>2935</v>
      </c>
      <c r="I869" s="4" t="s">
        <v>221</v>
      </c>
      <c r="J869" s="4">
        <v>1500</v>
      </c>
      <c r="K869" s="4">
        <v>1500</v>
      </c>
      <c r="L869" s="5">
        <v>41831</v>
      </c>
      <c r="M869" s="4" t="s">
        <v>47</v>
      </c>
      <c r="N869" s="3" t="s">
        <v>2936</v>
      </c>
      <c r="O869" s="7" t="s">
        <v>2941</v>
      </c>
      <c r="S869" s="9" t="str">
        <f t="shared" ref="S869:S875" si="133">IF(O869&lt;&gt;"",IF(OR(LEN(O869)=15,LEN(O869)=18),IF(LEN(O869)=15,IF(MOD(VALUE(RIGHT(O869,3)),2)=0,"女","男"),IF(LEN(O869)=18,IF(MOD(VALUE(MID(O869,15,3)),2)=0,"女","男"))),"??"),"")</f>
        <v>男</v>
      </c>
    </row>
    <row r="870" spans="2:19">
      <c r="B870" s="4" t="s">
        <v>280</v>
      </c>
      <c r="C870" s="3" t="s">
        <v>2448</v>
      </c>
      <c r="D870" s="3" t="s">
        <v>2942</v>
      </c>
      <c r="E870" s="3" t="s">
        <v>2943</v>
      </c>
      <c r="F870" s="3">
        <v>1</v>
      </c>
      <c r="G870" s="3" t="s">
        <v>36</v>
      </c>
      <c r="H870" s="7" t="s">
        <v>2944</v>
      </c>
      <c r="I870" s="4" t="s">
        <v>78</v>
      </c>
      <c r="J870" s="4">
        <v>1240</v>
      </c>
      <c r="K870" s="4">
        <v>1240</v>
      </c>
      <c r="L870" s="5">
        <v>41831</v>
      </c>
      <c r="M870" s="4" t="s">
        <v>79</v>
      </c>
      <c r="N870" s="3" t="s">
        <v>64</v>
      </c>
      <c r="O870" s="7" t="s">
        <v>2945</v>
      </c>
      <c r="S870" s="9" t="str">
        <f t="shared" si="133"/>
        <v>女</v>
      </c>
    </row>
    <row r="871" spans="2:19">
      <c r="B871" s="4" t="s">
        <v>280</v>
      </c>
      <c r="C871" s="3" t="s">
        <v>2448</v>
      </c>
      <c r="D871" s="3" t="s">
        <v>2946</v>
      </c>
      <c r="E871" s="3" t="s">
        <v>2947</v>
      </c>
      <c r="F871" s="3">
        <v>1</v>
      </c>
      <c r="G871" s="3" t="s">
        <v>36</v>
      </c>
      <c r="H871" s="7" t="s">
        <v>2948</v>
      </c>
      <c r="I871" s="4" t="s">
        <v>38</v>
      </c>
      <c r="J871" s="4">
        <v>2480</v>
      </c>
      <c r="K871" s="4">
        <v>0</v>
      </c>
      <c r="L871" s="5">
        <v>41833</v>
      </c>
      <c r="M871" s="4" t="s">
        <v>47</v>
      </c>
      <c r="N871" s="3" t="s">
        <v>344</v>
      </c>
      <c r="O871" s="7" t="s">
        <v>2949</v>
      </c>
      <c r="P871" s="3" t="s">
        <v>2950</v>
      </c>
      <c r="S871" s="9" t="str">
        <f t="shared" si="133"/>
        <v>女</v>
      </c>
    </row>
    <row r="872" spans="2:19">
      <c r="B872" s="4" t="s">
        <v>280</v>
      </c>
      <c r="C872" s="3" t="s">
        <v>2448</v>
      </c>
      <c r="D872" s="3" t="s">
        <v>2946</v>
      </c>
      <c r="E872" s="3" t="s">
        <v>2951</v>
      </c>
      <c r="F872" s="3">
        <v>1</v>
      </c>
      <c r="G872" s="3" t="s">
        <v>36</v>
      </c>
      <c r="H872" s="7" t="s">
        <v>2948</v>
      </c>
      <c r="I872" s="4" t="s">
        <v>38</v>
      </c>
      <c r="J872" s="4">
        <v>2480</v>
      </c>
      <c r="K872" s="4">
        <v>0</v>
      </c>
      <c r="L872" s="5">
        <v>41833</v>
      </c>
      <c r="M872" s="4" t="s">
        <v>47</v>
      </c>
      <c r="N872" s="3" t="s">
        <v>344</v>
      </c>
      <c r="O872" s="7" t="s">
        <v>2952</v>
      </c>
      <c r="S872" s="9" t="str">
        <f t="shared" si="133"/>
        <v>女</v>
      </c>
    </row>
    <row r="873" spans="2:19">
      <c r="B873" s="4" t="s">
        <v>280</v>
      </c>
      <c r="C873" s="3" t="s">
        <v>2448</v>
      </c>
      <c r="D873" s="3" t="s">
        <v>2946</v>
      </c>
      <c r="E873" s="3" t="s">
        <v>2953</v>
      </c>
      <c r="F873" s="3">
        <v>1</v>
      </c>
      <c r="G873" s="3" t="s">
        <v>110</v>
      </c>
      <c r="H873" s="7" t="s">
        <v>2948</v>
      </c>
      <c r="I873" s="4" t="s">
        <v>38</v>
      </c>
      <c r="J873" s="4">
        <v>2480</v>
      </c>
      <c r="K873" s="4">
        <v>0</v>
      </c>
      <c r="L873" s="5">
        <v>41833</v>
      </c>
      <c r="M873" s="4" t="s">
        <v>47</v>
      </c>
      <c r="N873" s="3" t="s">
        <v>344</v>
      </c>
      <c r="O873" s="7" t="s">
        <v>2954</v>
      </c>
      <c r="S873" s="9" t="str">
        <f t="shared" si="133"/>
        <v>男</v>
      </c>
    </row>
    <row r="874" spans="2:19">
      <c r="B874" s="4" t="s">
        <v>280</v>
      </c>
      <c r="C874" s="3" t="s">
        <v>2460</v>
      </c>
      <c r="D874" s="3" t="s">
        <v>483</v>
      </c>
      <c r="E874" s="3" t="s">
        <v>484</v>
      </c>
      <c r="F874" s="3">
        <v>1</v>
      </c>
      <c r="H874" s="7" t="s">
        <v>485</v>
      </c>
      <c r="I874" s="4" t="s">
        <v>78</v>
      </c>
      <c r="J874" s="4">
        <v>1250</v>
      </c>
      <c r="K874" s="4">
        <v>1230</v>
      </c>
      <c r="L874" s="5">
        <v>41831</v>
      </c>
      <c r="O874" s="7" t="s">
        <v>486</v>
      </c>
      <c r="S874" s="9" t="str">
        <f t="shared" si="133"/>
        <v>男</v>
      </c>
    </row>
    <row r="875" spans="2:19">
      <c r="B875" s="4" t="s">
        <v>280</v>
      </c>
      <c r="C875" s="3" t="s">
        <v>2448</v>
      </c>
      <c r="D875" s="3" t="s">
        <v>2955</v>
      </c>
      <c r="E875" s="3" t="s">
        <v>2955</v>
      </c>
      <c r="F875" s="3">
        <v>1</v>
      </c>
      <c r="G875" s="3" t="s">
        <v>36</v>
      </c>
      <c r="H875" s="7" t="s">
        <v>2956</v>
      </c>
      <c r="I875" s="4" t="s">
        <v>370</v>
      </c>
      <c r="J875" s="4">
        <v>2480</v>
      </c>
      <c r="K875" s="4">
        <v>0</v>
      </c>
      <c r="L875" s="5">
        <v>41833</v>
      </c>
      <c r="M875" s="4" t="s">
        <v>371</v>
      </c>
      <c r="O875" s="7" t="s">
        <v>2957</v>
      </c>
      <c r="S875" s="9" t="str">
        <f t="shared" si="133"/>
        <v>女</v>
      </c>
    </row>
    <row r="876" spans="2:19">
      <c r="B876" s="4" t="s">
        <v>280</v>
      </c>
      <c r="C876" s="3" t="s">
        <v>2448</v>
      </c>
      <c r="D876" s="3" t="s">
        <v>2955</v>
      </c>
      <c r="E876" s="3" t="s">
        <v>2958</v>
      </c>
      <c r="F876" s="3">
        <v>1</v>
      </c>
      <c r="G876" s="3" t="s">
        <v>110</v>
      </c>
      <c r="H876" s="7" t="s">
        <v>2956</v>
      </c>
      <c r="I876" s="4" t="s">
        <v>370</v>
      </c>
      <c r="J876" s="4">
        <v>2480</v>
      </c>
      <c r="K876" s="4">
        <v>0</v>
      </c>
      <c r="L876" s="5">
        <v>41833</v>
      </c>
      <c r="M876" s="4" t="s">
        <v>371</v>
      </c>
      <c r="O876" s="7" t="s">
        <v>2959</v>
      </c>
      <c r="S876" s="9" t="str">
        <f t="shared" ref="S876:S899" si="134">IF(O876&lt;&gt;"",IF(OR(LEN(O876)=15,LEN(O876)=18),IF(LEN(O876)=15,IF(MOD(VALUE(RIGHT(O876,3)),2)=0,"女","男"),IF(LEN(O876)=18,IF(MOD(VALUE(MID(O876,15,3)),2)=0,"女","男"))),"??"),"")</f>
        <v>男</v>
      </c>
    </row>
    <row r="877" spans="2:19">
      <c r="B877" s="4" t="s">
        <v>280</v>
      </c>
      <c r="C877" s="3" t="s">
        <v>2756</v>
      </c>
      <c r="D877" s="3" t="s">
        <v>807</v>
      </c>
      <c r="E877" s="3" t="s">
        <v>808</v>
      </c>
      <c r="F877" s="3">
        <v>1</v>
      </c>
      <c r="G877" s="3" t="s">
        <v>36</v>
      </c>
      <c r="H877" s="7" t="s">
        <v>809</v>
      </c>
      <c r="I877" s="4" t="s">
        <v>38</v>
      </c>
      <c r="J877" s="4">
        <v>1240</v>
      </c>
      <c r="K877" s="4">
        <v>1240</v>
      </c>
      <c r="L877" s="5">
        <v>41834</v>
      </c>
      <c r="O877" s="7" t="s">
        <v>810</v>
      </c>
      <c r="S877" s="9" t="str">
        <f t="shared" si="134"/>
        <v>女</v>
      </c>
    </row>
    <row r="878" spans="2:19">
      <c r="B878" s="4" t="s">
        <v>280</v>
      </c>
      <c r="C878" s="3" t="s">
        <v>2756</v>
      </c>
      <c r="D878" s="3" t="s">
        <v>807</v>
      </c>
      <c r="E878" s="3" t="s">
        <v>811</v>
      </c>
      <c r="F878" s="3">
        <v>1</v>
      </c>
      <c r="G878" s="3" t="s">
        <v>110</v>
      </c>
      <c r="I878" s="4" t="s">
        <v>38</v>
      </c>
      <c r="J878" s="4">
        <v>1240</v>
      </c>
      <c r="K878" s="4">
        <v>1240</v>
      </c>
      <c r="L878" s="5">
        <v>41834</v>
      </c>
      <c r="O878" s="7" t="s">
        <v>812</v>
      </c>
      <c r="S878" s="9" t="str">
        <f t="shared" si="134"/>
        <v>男</v>
      </c>
    </row>
    <row r="879" spans="2:19">
      <c r="B879" s="4" t="s">
        <v>280</v>
      </c>
      <c r="C879" s="3" t="s">
        <v>2668</v>
      </c>
      <c r="D879" s="3" t="s">
        <v>320</v>
      </c>
      <c r="E879" s="3" t="s">
        <v>320</v>
      </c>
      <c r="F879" s="3">
        <v>1</v>
      </c>
      <c r="G879" s="3" t="s">
        <v>36</v>
      </c>
      <c r="H879" s="7" t="s">
        <v>321</v>
      </c>
      <c r="I879" s="4" t="s">
        <v>39</v>
      </c>
      <c r="J879" s="4">
        <v>2480</v>
      </c>
      <c r="K879" s="4">
        <v>0</v>
      </c>
      <c r="L879" s="5">
        <v>41833</v>
      </c>
      <c r="M879" s="4" t="s">
        <v>39</v>
      </c>
      <c r="O879" s="7" t="s">
        <v>322</v>
      </c>
      <c r="S879" s="9" t="str">
        <f t="shared" si="134"/>
        <v>女</v>
      </c>
    </row>
    <row r="880" spans="2:19">
      <c r="B880" s="4" t="s">
        <v>280</v>
      </c>
      <c r="C880" s="3" t="s">
        <v>2668</v>
      </c>
      <c r="D880" s="3" t="s">
        <v>320</v>
      </c>
      <c r="E880" s="3" t="s">
        <v>2960</v>
      </c>
      <c r="F880" s="3">
        <v>1</v>
      </c>
      <c r="G880" s="3" t="s">
        <v>36</v>
      </c>
      <c r="H880" s="7" t="s">
        <v>321</v>
      </c>
      <c r="I880" s="4" t="s">
        <v>39</v>
      </c>
      <c r="J880" s="4">
        <v>2480</v>
      </c>
      <c r="K880" s="4">
        <v>0</v>
      </c>
      <c r="L880" s="5">
        <v>41833</v>
      </c>
      <c r="M880" s="4" t="s">
        <v>39</v>
      </c>
      <c r="O880" s="7" t="s">
        <v>323</v>
      </c>
      <c r="S880" s="9" t="str">
        <f t="shared" si="134"/>
        <v>女</v>
      </c>
    </row>
    <row r="881" spans="2:19">
      <c r="B881" s="4" t="s">
        <v>280</v>
      </c>
      <c r="C881" s="3" t="s">
        <v>2885</v>
      </c>
      <c r="D881" s="3">
        <v>13952803909</v>
      </c>
      <c r="E881" s="3" t="s">
        <v>958</v>
      </c>
      <c r="F881" s="3">
        <v>1</v>
      </c>
      <c r="G881" s="3" t="s">
        <v>36</v>
      </c>
      <c r="H881" s="7" t="s">
        <v>953</v>
      </c>
      <c r="I881" s="4" t="s">
        <v>38</v>
      </c>
      <c r="J881" s="4">
        <v>1240</v>
      </c>
      <c r="K881" s="4">
        <v>1240</v>
      </c>
      <c r="L881" s="5">
        <v>41833</v>
      </c>
      <c r="M881" s="4" t="s">
        <v>47</v>
      </c>
      <c r="N881" s="3" t="s">
        <v>80</v>
      </c>
      <c r="O881" s="7" t="s">
        <v>959</v>
      </c>
      <c r="P881" s="3" t="s">
        <v>2961</v>
      </c>
      <c r="S881" s="9" t="str">
        <f t="shared" si="134"/>
        <v>女</v>
      </c>
    </row>
    <row r="882" spans="2:19">
      <c r="B882" s="4" t="s">
        <v>280</v>
      </c>
      <c r="C882" s="3" t="s">
        <v>2885</v>
      </c>
      <c r="D882" s="3">
        <v>13952803909</v>
      </c>
      <c r="E882" s="3" t="s">
        <v>960</v>
      </c>
      <c r="F882" s="3">
        <v>1</v>
      </c>
      <c r="G882" s="3" t="s">
        <v>36</v>
      </c>
      <c r="H882" s="7" t="s">
        <v>953</v>
      </c>
      <c r="I882" s="4" t="s">
        <v>38</v>
      </c>
      <c r="J882" s="4">
        <v>1240</v>
      </c>
      <c r="K882" s="4">
        <v>1240</v>
      </c>
      <c r="L882" s="5">
        <v>41833</v>
      </c>
      <c r="M882" s="4" t="s">
        <v>47</v>
      </c>
      <c r="N882" s="3" t="s">
        <v>80</v>
      </c>
      <c r="O882" s="7" t="s">
        <v>961</v>
      </c>
      <c r="S882" s="9" t="str">
        <f t="shared" si="134"/>
        <v>女</v>
      </c>
    </row>
    <row r="883" spans="2:19">
      <c r="B883" s="4" t="s">
        <v>280</v>
      </c>
      <c r="C883" s="3" t="s">
        <v>2429</v>
      </c>
      <c r="D883" s="3" t="s">
        <v>2962</v>
      </c>
      <c r="E883" s="3" t="s">
        <v>2963</v>
      </c>
      <c r="F883" s="3">
        <v>1</v>
      </c>
      <c r="G883" s="3" t="s">
        <v>36</v>
      </c>
      <c r="H883" s="7" t="s">
        <v>2964</v>
      </c>
      <c r="I883" s="4" t="s">
        <v>38</v>
      </c>
      <c r="J883" s="4">
        <v>1240</v>
      </c>
      <c r="K883" s="4">
        <v>1240</v>
      </c>
      <c r="L883" s="5">
        <v>41834</v>
      </c>
      <c r="M883" s="4" t="s">
        <v>47</v>
      </c>
      <c r="N883" s="3" t="s">
        <v>2965</v>
      </c>
      <c r="O883" s="7" t="s">
        <v>2966</v>
      </c>
      <c r="P883" s="3" t="s">
        <v>2967</v>
      </c>
      <c r="S883" s="9" t="str">
        <f t="shared" si="134"/>
        <v>女</v>
      </c>
    </row>
    <row r="884" spans="2:19">
      <c r="B884" s="4" t="s">
        <v>280</v>
      </c>
      <c r="C884" s="3" t="s">
        <v>2429</v>
      </c>
      <c r="D884" s="3" t="s">
        <v>2962</v>
      </c>
      <c r="E884" s="3" t="s">
        <v>2968</v>
      </c>
      <c r="F884" s="3">
        <v>1</v>
      </c>
      <c r="G884" s="3" t="s">
        <v>110</v>
      </c>
      <c r="H884" s="7" t="s">
        <v>2964</v>
      </c>
      <c r="I884" s="4" t="s">
        <v>38</v>
      </c>
      <c r="J884" s="4">
        <v>1240</v>
      </c>
      <c r="K884" s="4">
        <v>1240</v>
      </c>
      <c r="L884" s="5">
        <v>41834</v>
      </c>
      <c r="M884" s="4" t="s">
        <v>47</v>
      </c>
      <c r="N884" s="3" t="s">
        <v>2965</v>
      </c>
      <c r="O884" s="7" t="s">
        <v>2969</v>
      </c>
      <c r="S884" s="9" t="str">
        <f t="shared" si="134"/>
        <v>男</v>
      </c>
    </row>
    <row r="885" spans="2:19">
      <c r="B885" s="4" t="s">
        <v>280</v>
      </c>
      <c r="C885" s="3" t="s">
        <v>2429</v>
      </c>
      <c r="D885" s="3" t="s">
        <v>2962</v>
      </c>
      <c r="E885" s="3" t="s">
        <v>2970</v>
      </c>
      <c r="F885" s="3">
        <v>1</v>
      </c>
      <c r="G885" s="3" t="s">
        <v>110</v>
      </c>
      <c r="H885" s="7" t="s">
        <v>2964</v>
      </c>
      <c r="I885" s="4" t="s">
        <v>38</v>
      </c>
      <c r="J885" s="4">
        <v>1240</v>
      </c>
      <c r="K885" s="4">
        <v>1240</v>
      </c>
      <c r="L885" s="5">
        <v>41834</v>
      </c>
      <c r="M885" s="4" t="s">
        <v>47</v>
      </c>
      <c r="N885" s="3" t="s">
        <v>2965</v>
      </c>
      <c r="O885" s="7" t="s">
        <v>2971</v>
      </c>
      <c r="S885" s="9" t="str">
        <f t="shared" si="134"/>
        <v>男</v>
      </c>
    </row>
    <row r="886" spans="2:19">
      <c r="B886" s="4" t="s">
        <v>280</v>
      </c>
      <c r="C886" s="3" t="s">
        <v>2429</v>
      </c>
      <c r="D886" s="3" t="s">
        <v>2962</v>
      </c>
      <c r="E886" s="3" t="s">
        <v>2972</v>
      </c>
      <c r="F886" s="3">
        <v>1</v>
      </c>
      <c r="G886" s="3" t="s">
        <v>36</v>
      </c>
      <c r="H886" s="7" t="s">
        <v>2964</v>
      </c>
      <c r="I886" s="4" t="s">
        <v>38</v>
      </c>
      <c r="J886" s="4">
        <v>1240</v>
      </c>
      <c r="K886" s="4">
        <v>1240</v>
      </c>
      <c r="L886" s="5">
        <v>41834</v>
      </c>
      <c r="M886" s="4" t="s">
        <v>47</v>
      </c>
      <c r="N886" s="3" t="s">
        <v>2965</v>
      </c>
      <c r="O886" s="7" t="s">
        <v>2973</v>
      </c>
      <c r="S886" s="9" t="str">
        <f t="shared" si="134"/>
        <v>女</v>
      </c>
    </row>
    <row r="887" spans="2:19">
      <c r="B887" s="4" t="s">
        <v>280</v>
      </c>
      <c r="C887" s="3" t="s">
        <v>2429</v>
      </c>
      <c r="D887" s="3" t="s">
        <v>2962</v>
      </c>
      <c r="E887" s="3" t="s">
        <v>2974</v>
      </c>
      <c r="F887" s="3">
        <v>1</v>
      </c>
      <c r="G887" s="3" t="s">
        <v>36</v>
      </c>
      <c r="H887" s="7" t="s">
        <v>2964</v>
      </c>
      <c r="I887" s="4" t="s">
        <v>38</v>
      </c>
      <c r="J887" s="4">
        <v>1240</v>
      </c>
      <c r="K887" s="4">
        <v>1240</v>
      </c>
      <c r="L887" s="5">
        <v>41834</v>
      </c>
      <c r="M887" s="4" t="s">
        <v>47</v>
      </c>
      <c r="N887" s="3" t="s">
        <v>2965</v>
      </c>
      <c r="O887" s="7" t="s">
        <v>2975</v>
      </c>
      <c r="S887" s="9" t="str">
        <f t="shared" si="134"/>
        <v>女</v>
      </c>
    </row>
    <row r="888" spans="2:19">
      <c r="B888" s="4" t="s">
        <v>280</v>
      </c>
      <c r="C888" s="3" t="s">
        <v>2429</v>
      </c>
      <c r="D888" s="3" t="s">
        <v>2962</v>
      </c>
      <c r="E888" s="3" t="s">
        <v>2976</v>
      </c>
      <c r="F888" s="3">
        <v>1</v>
      </c>
      <c r="G888" s="3" t="s">
        <v>36</v>
      </c>
      <c r="H888" s="7" t="s">
        <v>2964</v>
      </c>
      <c r="I888" s="4" t="s">
        <v>38</v>
      </c>
      <c r="J888" s="4">
        <v>1240</v>
      </c>
      <c r="K888" s="4">
        <v>1240</v>
      </c>
      <c r="L888" s="5">
        <v>41834</v>
      </c>
      <c r="M888" s="4" t="s">
        <v>47</v>
      </c>
      <c r="N888" s="3" t="s">
        <v>2965</v>
      </c>
      <c r="O888" s="7" t="s">
        <v>2977</v>
      </c>
      <c r="S888" s="9" t="str">
        <f t="shared" si="134"/>
        <v>女</v>
      </c>
    </row>
    <row r="889" spans="2:19">
      <c r="B889" s="4" t="s">
        <v>2978</v>
      </c>
      <c r="C889" s="3" t="s">
        <v>2979</v>
      </c>
      <c r="D889" s="3">
        <v>1227315827</v>
      </c>
      <c r="E889" s="3" t="s">
        <v>2980</v>
      </c>
      <c r="F889" s="3">
        <v>1</v>
      </c>
      <c r="H889" s="7" t="s">
        <v>2981</v>
      </c>
      <c r="I889" s="4" t="s">
        <v>38</v>
      </c>
      <c r="J889" s="4">
        <v>1640</v>
      </c>
      <c r="K889" s="4">
        <v>1640</v>
      </c>
      <c r="L889" s="5">
        <v>41832</v>
      </c>
      <c r="O889" s="7" t="s">
        <v>2982</v>
      </c>
      <c r="S889" s="9" t="str">
        <f t="shared" si="134"/>
        <v>女</v>
      </c>
    </row>
    <row r="890" spans="2:19">
      <c r="B890" s="4" t="s">
        <v>2978</v>
      </c>
      <c r="C890" s="3" t="s">
        <v>2979</v>
      </c>
      <c r="D890" s="3">
        <v>1227315827</v>
      </c>
      <c r="E890" s="3" t="s">
        <v>2983</v>
      </c>
      <c r="F890" s="3">
        <v>1</v>
      </c>
      <c r="H890" s="7" t="s">
        <v>2981</v>
      </c>
      <c r="I890" s="4" t="s">
        <v>38</v>
      </c>
      <c r="J890" s="4">
        <v>1640</v>
      </c>
      <c r="K890" s="4">
        <v>1640</v>
      </c>
      <c r="L890" s="5">
        <v>41832</v>
      </c>
      <c r="O890" s="7" t="s">
        <v>2984</v>
      </c>
      <c r="S890" s="9" t="str">
        <f t="shared" si="134"/>
        <v>男</v>
      </c>
    </row>
    <row r="891" spans="2:19">
      <c r="B891" s="4" t="s">
        <v>2985</v>
      </c>
      <c r="C891" s="3" t="s">
        <v>2986</v>
      </c>
      <c r="D891" s="3" t="s">
        <v>2987</v>
      </c>
      <c r="E891" s="3" t="s">
        <v>2987</v>
      </c>
      <c r="F891" s="3">
        <v>1</v>
      </c>
      <c r="G891" s="3" t="s">
        <v>110</v>
      </c>
      <c r="H891" s="7">
        <v>13901309646</v>
      </c>
      <c r="I891" s="4" t="s">
        <v>78</v>
      </c>
      <c r="J891" s="4">
        <v>2580</v>
      </c>
      <c r="K891" s="4">
        <v>0</v>
      </c>
      <c r="L891" s="5">
        <v>41406</v>
      </c>
      <c r="M891" s="4" t="s">
        <v>27</v>
      </c>
      <c r="N891" s="3" t="s">
        <v>28</v>
      </c>
      <c r="O891" s="7" t="s">
        <v>2988</v>
      </c>
      <c r="S891" s="9" t="str">
        <f t="shared" si="134"/>
        <v>男</v>
      </c>
    </row>
    <row r="892" spans="2:19">
      <c r="B892" s="4" t="s">
        <v>1220</v>
      </c>
      <c r="C892" s="3" t="s">
        <v>2989</v>
      </c>
      <c r="D892" s="3" t="s">
        <v>2990</v>
      </c>
      <c r="E892" s="3" t="s">
        <v>2990</v>
      </c>
      <c r="F892" s="3">
        <v>1</v>
      </c>
      <c r="G892" s="3" t="s">
        <v>110</v>
      </c>
      <c r="H892" s="7" t="s">
        <v>2991</v>
      </c>
      <c r="I892" s="4" t="s">
        <v>221</v>
      </c>
      <c r="J892" s="4">
        <v>1500</v>
      </c>
      <c r="K892" s="4">
        <v>1450</v>
      </c>
      <c r="L892" s="5">
        <v>41410</v>
      </c>
      <c r="M892" s="4" t="s">
        <v>27</v>
      </c>
      <c r="N892" s="3" t="s">
        <v>92</v>
      </c>
      <c r="O892" s="7" t="s">
        <v>2992</v>
      </c>
      <c r="S892" s="9" t="str">
        <f t="shared" si="134"/>
        <v>男</v>
      </c>
    </row>
    <row r="893" spans="2:19">
      <c r="B893" s="4" t="s">
        <v>587</v>
      </c>
      <c r="C893" s="3" t="s">
        <v>2993</v>
      </c>
      <c r="D893" s="3" t="s">
        <v>2994</v>
      </c>
      <c r="E893" s="3" t="s">
        <v>2995</v>
      </c>
      <c r="F893" s="3">
        <v>1</v>
      </c>
      <c r="G893" s="3" t="s">
        <v>110</v>
      </c>
      <c r="H893" s="7">
        <v>13925166116</v>
      </c>
      <c r="I893" s="4" t="s">
        <v>38</v>
      </c>
      <c r="J893" s="4">
        <v>3380</v>
      </c>
      <c r="K893" s="4">
        <v>0</v>
      </c>
      <c r="L893" s="5">
        <v>41444</v>
      </c>
      <c r="M893" s="4" t="s">
        <v>27</v>
      </c>
      <c r="N893" s="3" t="s">
        <v>610</v>
      </c>
      <c r="O893" s="7" t="s">
        <v>2996</v>
      </c>
      <c r="S893" s="9" t="str">
        <f t="shared" si="134"/>
        <v>男</v>
      </c>
    </row>
    <row r="894" spans="2:19">
      <c r="B894" s="4" t="s">
        <v>587</v>
      </c>
      <c r="C894" s="3" t="s">
        <v>2997</v>
      </c>
      <c r="D894" s="3" t="s">
        <v>2998</v>
      </c>
      <c r="E894" s="3" t="s">
        <v>2998</v>
      </c>
      <c r="F894" s="3">
        <v>1</v>
      </c>
      <c r="G894" s="3">
        <v>1</v>
      </c>
      <c r="H894" s="7" t="s">
        <v>2999</v>
      </c>
      <c r="I894" s="4" t="s">
        <v>39</v>
      </c>
      <c r="J894" s="4">
        <v>3380</v>
      </c>
      <c r="K894" s="4">
        <v>0</v>
      </c>
      <c r="L894" s="5">
        <v>41821</v>
      </c>
      <c r="M894" s="4" t="s">
        <v>71</v>
      </c>
      <c r="N894" s="3" t="s">
        <v>264</v>
      </c>
      <c r="O894" s="7" t="s">
        <v>3000</v>
      </c>
      <c r="S894" s="9" t="str">
        <f t="shared" si="134"/>
        <v>男</v>
      </c>
    </row>
    <row r="895" spans="2:19">
      <c r="B895" s="4" t="s">
        <v>587</v>
      </c>
      <c r="C895" s="3" t="s">
        <v>2997</v>
      </c>
      <c r="D895" s="3" t="s">
        <v>2998</v>
      </c>
      <c r="E895" s="3" t="s">
        <v>3001</v>
      </c>
      <c r="F895" s="3">
        <v>1</v>
      </c>
      <c r="G895" s="3">
        <v>0</v>
      </c>
      <c r="H895" s="7" t="s">
        <v>2999</v>
      </c>
      <c r="I895" s="4" t="s">
        <v>39</v>
      </c>
      <c r="J895" s="4">
        <v>3380</v>
      </c>
      <c r="K895" s="4">
        <v>0</v>
      </c>
      <c r="L895" s="5">
        <v>41821</v>
      </c>
      <c r="M895" s="4" t="s">
        <v>71</v>
      </c>
      <c r="N895" s="3" t="s">
        <v>264</v>
      </c>
      <c r="O895" s="7" t="s">
        <v>3002</v>
      </c>
      <c r="S895" s="9" t="str">
        <f t="shared" si="134"/>
        <v>女</v>
      </c>
    </row>
    <row r="896" spans="2:19">
      <c r="B896" s="4" t="s">
        <v>587</v>
      </c>
      <c r="C896" s="3" t="s">
        <v>3003</v>
      </c>
      <c r="D896" s="3" t="s">
        <v>3004</v>
      </c>
      <c r="E896" s="3" t="s">
        <v>653</v>
      </c>
      <c r="F896" s="3">
        <v>1</v>
      </c>
      <c r="G896" s="3" t="s">
        <v>36</v>
      </c>
      <c r="H896" s="7" t="s">
        <v>3005</v>
      </c>
      <c r="I896" s="4" t="s">
        <v>38</v>
      </c>
      <c r="J896" s="4">
        <v>1690</v>
      </c>
      <c r="K896" s="4">
        <v>1690</v>
      </c>
      <c r="L896" s="5">
        <v>41827</v>
      </c>
      <c r="M896" s="4" t="s">
        <v>27</v>
      </c>
      <c r="N896" s="3" t="s">
        <v>28</v>
      </c>
      <c r="O896" s="7" t="s">
        <v>3006</v>
      </c>
      <c r="S896" s="9" t="str">
        <f t="shared" si="134"/>
        <v>女</v>
      </c>
    </row>
    <row r="897" spans="2:19">
      <c r="B897" s="4" t="s">
        <v>587</v>
      </c>
      <c r="C897" s="3" t="s">
        <v>3007</v>
      </c>
      <c r="D897" s="3" t="s">
        <v>588</v>
      </c>
      <c r="E897" s="3" t="s">
        <v>588</v>
      </c>
      <c r="F897" s="3">
        <v>1</v>
      </c>
      <c r="G897" s="3" t="s">
        <v>36</v>
      </c>
      <c r="H897" s="7" t="s">
        <v>589</v>
      </c>
      <c r="I897" s="4" t="s">
        <v>39</v>
      </c>
      <c r="J897" s="4">
        <v>3380</v>
      </c>
      <c r="K897" s="4">
        <v>0</v>
      </c>
      <c r="L897" s="5">
        <v>41833</v>
      </c>
      <c r="M897" s="4" t="s">
        <v>39</v>
      </c>
      <c r="N897" s="3" t="s">
        <v>264</v>
      </c>
      <c r="O897" s="7" t="s">
        <v>590</v>
      </c>
      <c r="S897" s="9" t="str">
        <f t="shared" si="134"/>
        <v>女</v>
      </c>
    </row>
    <row r="898" spans="2:19">
      <c r="B898" s="4" t="s">
        <v>587</v>
      </c>
      <c r="C898" s="3" t="s">
        <v>3007</v>
      </c>
      <c r="D898" s="3" t="s">
        <v>588</v>
      </c>
      <c r="E898" s="3" t="s">
        <v>3008</v>
      </c>
      <c r="F898" s="3">
        <v>1</v>
      </c>
      <c r="G898" s="3" t="s">
        <v>36</v>
      </c>
      <c r="H898" s="7" t="s">
        <v>591</v>
      </c>
      <c r="I898" s="4" t="s">
        <v>39</v>
      </c>
      <c r="J898" s="4">
        <v>3380</v>
      </c>
      <c r="K898" s="4">
        <v>0</v>
      </c>
      <c r="L898" s="5">
        <v>41833</v>
      </c>
      <c r="M898" s="4" t="s">
        <v>39</v>
      </c>
      <c r="N898" s="3" t="s">
        <v>264</v>
      </c>
      <c r="O898" s="7" t="s">
        <v>592</v>
      </c>
      <c r="S898" s="9" t="str">
        <f t="shared" si="134"/>
        <v>女</v>
      </c>
    </row>
    <row r="899" spans="2:19">
      <c r="B899" s="4" t="s">
        <v>587</v>
      </c>
      <c r="C899" s="3" t="s">
        <v>3007</v>
      </c>
      <c r="D899" s="3" t="s">
        <v>588</v>
      </c>
      <c r="E899" s="3" t="s">
        <v>3009</v>
      </c>
      <c r="F899" s="3">
        <v>1</v>
      </c>
      <c r="G899" s="3" t="s">
        <v>36</v>
      </c>
      <c r="H899" s="7" t="s">
        <v>593</v>
      </c>
      <c r="I899" s="4" t="s">
        <v>39</v>
      </c>
      <c r="J899" s="4">
        <v>3380</v>
      </c>
      <c r="K899" s="4">
        <v>0</v>
      </c>
      <c r="L899" s="5">
        <v>41833</v>
      </c>
      <c r="M899" s="4" t="s">
        <v>39</v>
      </c>
      <c r="N899" s="3" t="s">
        <v>264</v>
      </c>
      <c r="O899" s="7" t="s">
        <v>594</v>
      </c>
      <c r="S899" s="9" t="str">
        <f t="shared" si="134"/>
        <v>女</v>
      </c>
    </row>
    <row r="900" spans="2:19">
      <c r="B900" s="4" t="s">
        <v>238</v>
      </c>
      <c r="C900" s="3" t="s">
        <v>1223</v>
      </c>
      <c r="D900" s="3" t="s">
        <v>239</v>
      </c>
      <c r="E900" s="3" t="s">
        <v>240</v>
      </c>
      <c r="F900" s="3">
        <v>1</v>
      </c>
      <c r="G900" s="3">
        <v>2</v>
      </c>
      <c r="H900" s="7" t="s">
        <v>241</v>
      </c>
      <c r="I900" s="4" t="s">
        <v>38</v>
      </c>
      <c r="J900" s="4">
        <v>1390</v>
      </c>
      <c r="K900" s="4">
        <v>1390</v>
      </c>
      <c r="L900" s="5">
        <v>41829</v>
      </c>
      <c r="M900" s="4" t="s">
        <v>242</v>
      </c>
      <c r="N900" s="3" t="s">
        <v>92</v>
      </c>
      <c r="O900" s="7" t="s">
        <v>240</v>
      </c>
      <c r="P900" s="3" t="s">
        <v>243</v>
      </c>
      <c r="S900" s="9" t="str">
        <f t="shared" ref="S900:S907" si="135">IF(O900&lt;&gt;"",IF(OR(LEN(O900)=15,LEN(O900)=18),IF(LEN(O900)=15,IF(MOD(VALUE(RIGHT(O900,3)),2)=0,"女","男"),IF(LEN(O900)=18,IF(MOD(VALUE(MID(O900,15,3)),2)=0,"女","男"))),"??"),"")</f>
        <v>??</v>
      </c>
    </row>
    <row r="901" spans="2:19">
      <c r="B901" s="4" t="s">
        <v>238</v>
      </c>
      <c r="C901" s="3" t="s">
        <v>1223</v>
      </c>
      <c r="D901" s="3" t="s">
        <v>239</v>
      </c>
      <c r="E901" s="3" t="s">
        <v>244</v>
      </c>
      <c r="F901" s="3">
        <v>1</v>
      </c>
      <c r="G901" s="3">
        <v>0</v>
      </c>
      <c r="H901" s="7" t="s">
        <v>241</v>
      </c>
      <c r="I901" s="4" t="s">
        <v>38</v>
      </c>
      <c r="J901" s="4">
        <v>1390</v>
      </c>
      <c r="K901" s="4">
        <v>1390</v>
      </c>
      <c r="L901" s="5">
        <v>41829</v>
      </c>
      <c r="M901" s="4" t="s">
        <v>242</v>
      </c>
      <c r="N901" s="3" t="s">
        <v>92</v>
      </c>
      <c r="O901" s="7" t="s">
        <v>244</v>
      </c>
      <c r="P901" s="3" t="s">
        <v>245</v>
      </c>
      <c r="S901" s="9" t="str">
        <f t="shared" si="135"/>
        <v>??</v>
      </c>
    </row>
    <row r="902" spans="2:19">
      <c r="B902" s="4" t="s">
        <v>238</v>
      </c>
      <c r="C902" s="3" t="s">
        <v>1223</v>
      </c>
      <c r="D902" s="3" t="s">
        <v>239</v>
      </c>
      <c r="E902" s="3" t="s">
        <v>246</v>
      </c>
      <c r="F902" s="3">
        <v>1</v>
      </c>
      <c r="G902" s="3">
        <v>0</v>
      </c>
      <c r="H902" s="7" t="s">
        <v>241</v>
      </c>
      <c r="I902" s="4" t="s">
        <v>38</v>
      </c>
      <c r="J902" s="4">
        <v>1390</v>
      </c>
      <c r="K902" s="4">
        <v>1390</v>
      </c>
      <c r="L902" s="5">
        <v>41829</v>
      </c>
      <c r="M902" s="4" t="s">
        <v>242</v>
      </c>
      <c r="N902" s="3" t="s">
        <v>92</v>
      </c>
      <c r="O902" s="7" t="s">
        <v>246</v>
      </c>
      <c r="P902" s="3" t="s">
        <v>247</v>
      </c>
      <c r="S902" s="9" t="str">
        <f t="shared" si="135"/>
        <v>??</v>
      </c>
    </row>
    <row r="903" spans="2:19">
      <c r="B903" s="4" t="s">
        <v>238</v>
      </c>
      <c r="C903" s="3" t="s">
        <v>1223</v>
      </c>
      <c r="D903" s="3" t="s">
        <v>239</v>
      </c>
      <c r="E903" s="3" t="s">
        <v>248</v>
      </c>
      <c r="F903" s="3">
        <v>1</v>
      </c>
      <c r="G903" s="3">
        <v>0</v>
      </c>
      <c r="H903" s="7" t="s">
        <v>241</v>
      </c>
      <c r="I903" s="4" t="s">
        <v>38</v>
      </c>
      <c r="J903" s="4">
        <v>1390</v>
      </c>
      <c r="K903" s="4">
        <v>1390</v>
      </c>
      <c r="L903" s="5">
        <v>41829</v>
      </c>
      <c r="M903" s="4" t="s">
        <v>242</v>
      </c>
      <c r="N903" s="3" t="s">
        <v>92</v>
      </c>
      <c r="O903" s="7" t="s">
        <v>248</v>
      </c>
      <c r="P903" s="3" t="s">
        <v>249</v>
      </c>
      <c r="S903" s="9" t="str">
        <f t="shared" si="135"/>
        <v>??</v>
      </c>
    </row>
    <row r="904" spans="2:19">
      <c r="B904" s="4" t="s">
        <v>595</v>
      </c>
      <c r="C904" s="3" t="s">
        <v>3010</v>
      </c>
      <c r="D904" s="3" t="s">
        <v>596</v>
      </c>
      <c r="E904" s="3" t="s">
        <v>597</v>
      </c>
      <c r="F904" s="3">
        <v>1</v>
      </c>
      <c r="G904" s="3">
        <v>1</v>
      </c>
      <c r="H904" s="7" t="s">
        <v>598</v>
      </c>
      <c r="I904" s="4" t="s">
        <v>209</v>
      </c>
      <c r="J904" s="4">
        <v>1940</v>
      </c>
      <c r="K904" s="4">
        <v>1940</v>
      </c>
      <c r="L904" s="5">
        <v>41829</v>
      </c>
      <c r="M904" s="4" t="s">
        <v>47</v>
      </c>
      <c r="N904" s="3" t="s">
        <v>92</v>
      </c>
      <c r="O904" s="7" t="s">
        <v>597</v>
      </c>
      <c r="P904" s="3" t="s">
        <v>599</v>
      </c>
      <c r="Q904" s="3" t="s">
        <v>600</v>
      </c>
      <c r="S904" s="9" t="str">
        <f t="shared" si="135"/>
        <v>??</v>
      </c>
    </row>
    <row r="905" spans="2:19">
      <c r="B905" s="4" t="s">
        <v>595</v>
      </c>
      <c r="C905" s="3" t="s">
        <v>3010</v>
      </c>
      <c r="D905" s="3" t="s">
        <v>596</v>
      </c>
      <c r="E905" s="3" t="s">
        <v>601</v>
      </c>
      <c r="F905" s="3">
        <v>1</v>
      </c>
      <c r="G905" s="3">
        <v>0</v>
      </c>
      <c r="H905" s="7" t="s">
        <v>598</v>
      </c>
      <c r="I905" s="4" t="s">
        <v>209</v>
      </c>
      <c r="J905" s="4">
        <v>1940</v>
      </c>
      <c r="K905" s="4">
        <v>1940</v>
      </c>
      <c r="L905" s="5">
        <v>41829</v>
      </c>
      <c r="M905" s="4" t="s">
        <v>47</v>
      </c>
      <c r="N905" s="3" t="s">
        <v>92</v>
      </c>
      <c r="O905" s="7" t="s">
        <v>601</v>
      </c>
      <c r="P905" s="3" t="s">
        <v>602</v>
      </c>
      <c r="S905" s="9" t="str">
        <f t="shared" si="135"/>
        <v>??</v>
      </c>
    </row>
    <row r="906" spans="2:19">
      <c r="B906" s="4" t="s">
        <v>2978</v>
      </c>
      <c r="C906" s="3" t="s">
        <v>3011</v>
      </c>
      <c r="D906" s="3" t="s">
        <v>3012</v>
      </c>
      <c r="E906" s="3" t="s">
        <v>3012</v>
      </c>
      <c r="F906" s="3">
        <v>1</v>
      </c>
      <c r="G906" s="3">
        <v>1</v>
      </c>
      <c r="H906" s="7">
        <v>13553000308</v>
      </c>
      <c r="I906" s="4" t="s">
        <v>78</v>
      </c>
      <c r="J906" s="4">
        <v>1490</v>
      </c>
      <c r="K906" s="4">
        <v>1490</v>
      </c>
      <c r="L906" s="5">
        <v>41416</v>
      </c>
      <c r="M906" s="4" t="s">
        <v>242</v>
      </c>
      <c r="N906" s="3" t="s">
        <v>3013</v>
      </c>
      <c r="O906" s="7" t="s">
        <v>3014</v>
      </c>
      <c r="S906" s="9" t="str">
        <f t="shared" si="135"/>
        <v>男</v>
      </c>
    </row>
    <row r="907" spans="2:19">
      <c r="B907" s="4" t="s">
        <v>2978</v>
      </c>
      <c r="C907" s="3" t="s">
        <v>3011</v>
      </c>
      <c r="D907" s="3" t="s">
        <v>3012</v>
      </c>
      <c r="E907" s="3" t="s">
        <v>3015</v>
      </c>
      <c r="F907" s="3">
        <v>1</v>
      </c>
      <c r="G907" s="3">
        <v>0</v>
      </c>
      <c r="H907" s="7">
        <v>13553000308</v>
      </c>
      <c r="I907" s="4" t="s">
        <v>78</v>
      </c>
      <c r="J907" s="4">
        <v>1490</v>
      </c>
      <c r="K907" s="4">
        <v>1490</v>
      </c>
      <c r="L907" s="5">
        <v>41416</v>
      </c>
      <c r="M907" s="4" t="s">
        <v>242</v>
      </c>
      <c r="N907" s="3" t="s">
        <v>3013</v>
      </c>
      <c r="O907" s="7" t="s">
        <v>3016</v>
      </c>
      <c r="S907" s="9" t="str">
        <f t="shared" si="135"/>
        <v>女</v>
      </c>
    </row>
    <row r="908" spans="2:19">
      <c r="B908" s="4" t="s">
        <v>2978</v>
      </c>
      <c r="C908" s="3" t="s">
        <v>3017</v>
      </c>
      <c r="D908" s="3" t="s">
        <v>3018</v>
      </c>
      <c r="E908" s="3" t="s">
        <v>3019</v>
      </c>
      <c r="F908" s="3">
        <v>1</v>
      </c>
      <c r="G908" s="3" t="s">
        <v>110</v>
      </c>
      <c r="H908" s="7">
        <v>15602966841</v>
      </c>
      <c r="I908" s="4" t="s">
        <v>38</v>
      </c>
      <c r="J908" s="4">
        <v>1540</v>
      </c>
      <c r="K908" s="4">
        <v>1540</v>
      </c>
      <c r="L908" s="5">
        <v>41418</v>
      </c>
      <c r="M908" s="4" t="s">
        <v>242</v>
      </c>
      <c r="N908" s="3" t="s">
        <v>343</v>
      </c>
      <c r="O908" s="7" t="s">
        <v>3020</v>
      </c>
      <c r="S908" s="9" t="str">
        <f t="shared" ref="S908:S932" si="136">IF(O908&lt;&gt;"",IF(OR(LEN(O908)=15,LEN(O908)=18),IF(LEN(O908)=15,IF(MOD(VALUE(RIGHT(O908,3)),2)=0,"女","男"),IF(LEN(O908)=18,IF(MOD(VALUE(MID(O908,15,3)),2)=0,"女","男"))),"??"),"")</f>
        <v>男</v>
      </c>
    </row>
    <row r="909" spans="2:19">
      <c r="B909" s="4" t="s">
        <v>2978</v>
      </c>
      <c r="C909" s="3" t="s">
        <v>3021</v>
      </c>
      <c r="D909" s="3" t="s">
        <v>3022</v>
      </c>
      <c r="E909" s="3" t="s">
        <v>3022</v>
      </c>
      <c r="F909" s="3">
        <v>1</v>
      </c>
      <c r="G909" s="3" t="s">
        <v>110</v>
      </c>
      <c r="H909" s="7">
        <v>13913816948</v>
      </c>
      <c r="I909" s="4" t="s">
        <v>38</v>
      </c>
      <c r="J909" s="4">
        <v>1290</v>
      </c>
      <c r="K909" s="4">
        <v>1590</v>
      </c>
      <c r="L909" s="5">
        <v>41768</v>
      </c>
      <c r="M909" s="4" t="s">
        <v>47</v>
      </c>
      <c r="N909" s="3" t="s">
        <v>80</v>
      </c>
      <c r="O909" s="7" t="s">
        <v>3023</v>
      </c>
      <c r="S909" s="9" t="str">
        <f t="shared" si="136"/>
        <v>男</v>
      </c>
    </row>
    <row r="910" spans="2:19">
      <c r="B910" s="4" t="s">
        <v>2978</v>
      </c>
      <c r="C910" s="3" t="s">
        <v>3024</v>
      </c>
      <c r="D910" s="3" t="s">
        <v>3025</v>
      </c>
      <c r="E910" s="3" t="s">
        <v>3026</v>
      </c>
      <c r="F910" s="3">
        <v>1</v>
      </c>
      <c r="G910" s="3" t="s">
        <v>36</v>
      </c>
      <c r="H910" s="7">
        <v>18915793710</v>
      </c>
      <c r="I910" s="4" t="s">
        <v>78</v>
      </c>
      <c r="J910" s="4">
        <v>3280</v>
      </c>
      <c r="K910" s="4">
        <v>0</v>
      </c>
      <c r="L910" s="5">
        <v>41825</v>
      </c>
      <c r="M910" s="4" t="s">
        <v>47</v>
      </c>
      <c r="N910" s="3" t="s">
        <v>121</v>
      </c>
      <c r="O910" s="7" t="s">
        <v>3027</v>
      </c>
      <c r="S910" s="9" t="str">
        <f t="shared" si="136"/>
        <v>女</v>
      </c>
    </row>
    <row r="911" spans="2:19">
      <c r="B911" s="4" t="s">
        <v>2978</v>
      </c>
      <c r="C911" s="3" t="s">
        <v>3024</v>
      </c>
      <c r="D911" s="3" t="s">
        <v>3025</v>
      </c>
      <c r="E911" s="3" t="s">
        <v>3028</v>
      </c>
      <c r="F911" s="3">
        <v>1</v>
      </c>
      <c r="G911" s="3" t="s">
        <v>36</v>
      </c>
      <c r="H911" s="7">
        <v>18915793710</v>
      </c>
      <c r="I911" s="4" t="s">
        <v>78</v>
      </c>
      <c r="J911" s="4">
        <v>3280</v>
      </c>
      <c r="K911" s="4">
        <v>0</v>
      </c>
      <c r="L911" s="5">
        <v>41825</v>
      </c>
      <c r="M911" s="4" t="s">
        <v>47</v>
      </c>
      <c r="N911" s="3" t="s">
        <v>121</v>
      </c>
      <c r="O911" s="7" t="s">
        <v>3029</v>
      </c>
      <c r="S911" s="9" t="str">
        <f t="shared" si="136"/>
        <v>女</v>
      </c>
    </row>
    <row r="912" spans="2:19">
      <c r="B912" s="4" t="s">
        <v>2978</v>
      </c>
      <c r="C912" s="3" t="s">
        <v>3030</v>
      </c>
      <c r="D912" s="3" t="s">
        <v>3031</v>
      </c>
      <c r="E912" s="3" t="s">
        <v>3032</v>
      </c>
      <c r="F912" s="3">
        <v>1</v>
      </c>
      <c r="G912" s="3">
        <v>1</v>
      </c>
      <c r="H912" s="7">
        <v>18958458303</v>
      </c>
      <c r="I912" s="4" t="s">
        <v>78</v>
      </c>
      <c r="J912" s="4">
        <v>1640</v>
      </c>
      <c r="K912" s="4">
        <v>1640</v>
      </c>
      <c r="L912" s="5">
        <v>41829</v>
      </c>
      <c r="M912" s="4" t="s">
        <v>47</v>
      </c>
      <c r="N912" s="3" t="s">
        <v>264</v>
      </c>
      <c r="O912" s="7" t="s">
        <v>3033</v>
      </c>
      <c r="P912" s="3" t="s">
        <v>3034</v>
      </c>
      <c r="S912" s="9" t="str">
        <f t="shared" si="136"/>
        <v>女</v>
      </c>
    </row>
    <row r="913" spans="2:19">
      <c r="B913" s="4" t="s">
        <v>2978</v>
      </c>
      <c r="C913" s="3" t="s">
        <v>3030</v>
      </c>
      <c r="D913" s="3" t="s">
        <v>3031</v>
      </c>
      <c r="E913" s="3" t="s">
        <v>3035</v>
      </c>
      <c r="F913" s="3">
        <v>1</v>
      </c>
      <c r="G913" s="3">
        <v>0</v>
      </c>
      <c r="H913" s="7">
        <v>18958458303</v>
      </c>
      <c r="I913" s="4" t="s">
        <v>78</v>
      </c>
      <c r="J913" s="4">
        <v>1640</v>
      </c>
      <c r="K913" s="4">
        <v>1640</v>
      </c>
      <c r="L913" s="5">
        <v>41829</v>
      </c>
      <c r="M913" s="4" t="s">
        <v>47</v>
      </c>
      <c r="N913" s="3" t="s">
        <v>264</v>
      </c>
      <c r="O913" s="7" t="s">
        <v>3036</v>
      </c>
      <c r="P913" s="3" t="s">
        <v>3037</v>
      </c>
      <c r="S913" s="9" t="str">
        <f t="shared" si="136"/>
        <v>女</v>
      </c>
    </row>
    <row r="914" spans="2:19">
      <c r="B914" s="4" t="s">
        <v>2978</v>
      </c>
      <c r="C914" s="3" t="s">
        <v>3030</v>
      </c>
      <c r="D914" s="3" t="s">
        <v>3031</v>
      </c>
      <c r="E914" s="3" t="s">
        <v>3038</v>
      </c>
      <c r="F914" s="3">
        <v>1</v>
      </c>
      <c r="G914" s="3" t="s">
        <v>58</v>
      </c>
      <c r="H914" s="7">
        <v>18958458303</v>
      </c>
      <c r="I914" s="4" t="s">
        <v>78</v>
      </c>
      <c r="J914" s="4">
        <v>0</v>
      </c>
      <c r="K914" s="4">
        <v>1980</v>
      </c>
      <c r="L914" s="5">
        <v>41829</v>
      </c>
      <c r="M914" s="4" t="s">
        <v>47</v>
      </c>
      <c r="N914" s="3" t="s">
        <v>264</v>
      </c>
      <c r="O914" s="7" t="s">
        <v>3039</v>
      </c>
      <c r="S914" s="9" t="str">
        <f t="shared" si="136"/>
        <v>女</v>
      </c>
    </row>
    <row r="915" spans="2:19">
      <c r="B915" s="4" t="s">
        <v>2978</v>
      </c>
      <c r="C915" s="3" t="s">
        <v>3030</v>
      </c>
      <c r="D915" s="3" t="s">
        <v>3031</v>
      </c>
      <c r="E915" s="3" t="s">
        <v>3040</v>
      </c>
      <c r="F915" s="3">
        <v>1</v>
      </c>
      <c r="G915" s="3" t="s">
        <v>58</v>
      </c>
      <c r="H915" s="7">
        <v>18958458303</v>
      </c>
      <c r="I915" s="4" t="s">
        <v>78</v>
      </c>
      <c r="J915" s="4">
        <v>0</v>
      </c>
      <c r="K915" s="4">
        <v>1980</v>
      </c>
      <c r="L915" s="5">
        <v>41829</v>
      </c>
      <c r="M915" s="4" t="s">
        <v>47</v>
      </c>
      <c r="N915" s="3" t="s">
        <v>264</v>
      </c>
      <c r="O915" s="7" t="s">
        <v>3041</v>
      </c>
      <c r="S915" s="9" t="str">
        <f t="shared" si="136"/>
        <v>女</v>
      </c>
    </row>
    <row r="916" spans="2:19">
      <c r="B916" s="4" t="s">
        <v>2978</v>
      </c>
      <c r="C916" s="3" t="s">
        <v>3042</v>
      </c>
      <c r="D916" s="3" t="s">
        <v>683</v>
      </c>
      <c r="E916" s="3" t="s">
        <v>684</v>
      </c>
      <c r="F916" s="3">
        <v>1</v>
      </c>
      <c r="G916" s="3" t="s">
        <v>36</v>
      </c>
      <c r="H916" s="7" t="s">
        <v>685</v>
      </c>
      <c r="I916" s="4" t="s">
        <v>38</v>
      </c>
      <c r="J916" s="4">
        <v>1640</v>
      </c>
      <c r="K916" s="4">
        <v>1640</v>
      </c>
      <c r="L916" s="5">
        <v>41831</v>
      </c>
      <c r="M916" s="4" t="s">
        <v>27</v>
      </c>
      <c r="N916" s="3" t="s">
        <v>92</v>
      </c>
      <c r="O916" s="7" t="s">
        <v>686</v>
      </c>
      <c r="P916" s="3" t="s">
        <v>3043</v>
      </c>
      <c r="S916" s="9" t="str">
        <f t="shared" si="136"/>
        <v>女</v>
      </c>
    </row>
    <row r="917" spans="2:19">
      <c r="B917" s="4" t="s">
        <v>2978</v>
      </c>
      <c r="C917" s="3" t="s">
        <v>3042</v>
      </c>
      <c r="D917" s="3" t="s">
        <v>683</v>
      </c>
      <c r="F917" s="3">
        <v>1</v>
      </c>
      <c r="G917" s="3">
        <v>1</v>
      </c>
      <c r="H917" s="7" t="s">
        <v>685</v>
      </c>
      <c r="I917" s="4" t="s">
        <v>38</v>
      </c>
      <c r="J917" s="4">
        <v>1640</v>
      </c>
      <c r="K917" s="4">
        <v>1640</v>
      </c>
      <c r="L917" s="5">
        <v>41831</v>
      </c>
      <c r="M917" s="4" t="s">
        <v>27</v>
      </c>
      <c r="N917" s="3" t="s">
        <v>92</v>
      </c>
      <c r="S917" s="9" t="str">
        <f t="shared" si="136"/>
        <v/>
      </c>
    </row>
    <row r="918" spans="2:19">
      <c r="B918" s="4" t="s">
        <v>2978</v>
      </c>
      <c r="C918" s="3" t="s">
        <v>3042</v>
      </c>
      <c r="D918" s="3" t="s">
        <v>683</v>
      </c>
      <c r="F918" s="3">
        <v>1</v>
      </c>
      <c r="G918" s="3">
        <v>0</v>
      </c>
      <c r="H918" s="7" t="s">
        <v>685</v>
      </c>
      <c r="I918" s="4" t="s">
        <v>38</v>
      </c>
      <c r="J918" s="4">
        <v>1640</v>
      </c>
      <c r="K918" s="4">
        <v>1640</v>
      </c>
      <c r="L918" s="5">
        <v>41831</v>
      </c>
      <c r="M918" s="4" t="s">
        <v>27</v>
      </c>
      <c r="N918" s="3" t="s">
        <v>92</v>
      </c>
      <c r="S918" s="9" t="str">
        <f t="shared" si="136"/>
        <v/>
      </c>
    </row>
    <row r="919" spans="2:19">
      <c r="B919" s="4" t="s">
        <v>2978</v>
      </c>
      <c r="C919" s="3" t="s">
        <v>3042</v>
      </c>
      <c r="D919" s="3" t="s">
        <v>683</v>
      </c>
      <c r="F919" s="3">
        <v>1</v>
      </c>
      <c r="G919" s="3" t="s">
        <v>58</v>
      </c>
      <c r="H919" s="7" t="s">
        <v>685</v>
      </c>
      <c r="I919" s="4" t="s">
        <v>38</v>
      </c>
      <c r="J919" s="4">
        <v>0</v>
      </c>
      <c r="K919" s="4">
        <v>1980</v>
      </c>
      <c r="L919" s="5">
        <v>41831</v>
      </c>
      <c r="M919" s="4" t="s">
        <v>27</v>
      </c>
      <c r="N919" s="3" t="s">
        <v>92</v>
      </c>
      <c r="S919" s="9" t="str">
        <f t="shared" si="136"/>
        <v/>
      </c>
    </row>
    <row r="920" spans="2:19">
      <c r="B920" s="4" t="s">
        <v>2978</v>
      </c>
      <c r="C920" s="3" t="s">
        <v>3030</v>
      </c>
      <c r="D920" s="3">
        <v>1227315827</v>
      </c>
      <c r="E920" s="3" t="s">
        <v>2980</v>
      </c>
      <c r="F920" s="3">
        <v>1</v>
      </c>
      <c r="G920" s="3">
        <v>1</v>
      </c>
      <c r="H920" s="7" t="s">
        <v>2981</v>
      </c>
      <c r="I920" s="4" t="s">
        <v>38</v>
      </c>
      <c r="J920" s="4">
        <v>1640</v>
      </c>
      <c r="K920" s="4">
        <v>1640</v>
      </c>
      <c r="L920" s="5">
        <v>41832</v>
      </c>
      <c r="M920" s="4" t="s">
        <v>47</v>
      </c>
      <c r="N920" s="3" t="s">
        <v>283</v>
      </c>
      <c r="O920" s="7" t="s">
        <v>2982</v>
      </c>
      <c r="S920" s="9" t="str">
        <f t="shared" si="136"/>
        <v>女</v>
      </c>
    </row>
    <row r="921" spans="2:19">
      <c r="B921" s="4" t="s">
        <v>2978</v>
      </c>
      <c r="C921" s="3" t="s">
        <v>3030</v>
      </c>
      <c r="D921" s="3">
        <v>1227315827</v>
      </c>
      <c r="E921" s="3" t="s">
        <v>2983</v>
      </c>
      <c r="F921" s="3">
        <v>1</v>
      </c>
      <c r="G921" s="3">
        <v>0</v>
      </c>
      <c r="H921" s="7" t="s">
        <v>2981</v>
      </c>
      <c r="I921" s="4" t="s">
        <v>38</v>
      </c>
      <c r="J921" s="4">
        <v>1640</v>
      </c>
      <c r="K921" s="4">
        <v>1640</v>
      </c>
      <c r="L921" s="5">
        <v>41832</v>
      </c>
      <c r="M921" s="4" t="s">
        <v>47</v>
      </c>
      <c r="N921" s="3" t="s">
        <v>283</v>
      </c>
      <c r="O921" s="7" t="s">
        <v>3044</v>
      </c>
      <c r="S921" s="9" t="str">
        <f t="shared" si="136"/>
        <v>男</v>
      </c>
    </row>
    <row r="922" spans="2:19">
      <c r="B922" s="4" t="s">
        <v>709</v>
      </c>
      <c r="C922" s="3" t="s">
        <v>3045</v>
      </c>
      <c r="D922" s="3" t="s">
        <v>3046</v>
      </c>
      <c r="E922" s="3" t="s">
        <v>3047</v>
      </c>
      <c r="F922" s="3">
        <v>1</v>
      </c>
      <c r="G922" s="3">
        <v>1</v>
      </c>
      <c r="H922" s="7">
        <v>13817157887</v>
      </c>
      <c r="I922" s="4" t="s">
        <v>38</v>
      </c>
      <c r="J922" s="4">
        <v>2680</v>
      </c>
      <c r="K922" s="4">
        <v>0</v>
      </c>
      <c r="L922" s="5">
        <v>41412</v>
      </c>
      <c r="M922" s="4" t="s">
        <v>27</v>
      </c>
      <c r="N922" s="3" t="s">
        <v>121</v>
      </c>
      <c r="O922" s="7" t="s">
        <v>3048</v>
      </c>
      <c r="S922" s="9" t="str">
        <f t="shared" si="136"/>
        <v>男</v>
      </c>
    </row>
    <row r="923" spans="2:19">
      <c r="B923" s="4" t="s">
        <v>709</v>
      </c>
      <c r="C923" s="3" t="s">
        <v>3045</v>
      </c>
      <c r="D923" s="3" t="s">
        <v>3046</v>
      </c>
      <c r="E923" s="3" t="s">
        <v>3049</v>
      </c>
      <c r="F923" s="3">
        <v>1</v>
      </c>
      <c r="G923" s="3">
        <v>0</v>
      </c>
      <c r="H923" s="7">
        <v>13817157887</v>
      </c>
      <c r="I923" s="4" t="s">
        <v>38</v>
      </c>
      <c r="J923" s="4">
        <v>2680</v>
      </c>
      <c r="K923" s="4">
        <v>0</v>
      </c>
      <c r="L923" s="5">
        <v>41412</v>
      </c>
      <c r="M923" s="4" t="s">
        <v>27</v>
      </c>
      <c r="N923" s="3" t="s">
        <v>121</v>
      </c>
      <c r="O923" s="7" t="s">
        <v>3050</v>
      </c>
      <c r="S923" s="9" t="str">
        <f t="shared" si="136"/>
        <v>女</v>
      </c>
    </row>
    <row r="924" spans="2:19">
      <c r="B924" s="4" t="s">
        <v>709</v>
      </c>
      <c r="C924" s="3" t="s">
        <v>3045</v>
      </c>
      <c r="D924" s="3" t="s">
        <v>3051</v>
      </c>
      <c r="E924" s="3" t="s">
        <v>3051</v>
      </c>
      <c r="F924" s="3">
        <v>1</v>
      </c>
      <c r="G924" s="3" t="s">
        <v>36</v>
      </c>
      <c r="H924" s="7">
        <v>13811062250</v>
      </c>
      <c r="I924" s="4" t="s">
        <v>78</v>
      </c>
      <c r="J924" s="4">
        <v>2680</v>
      </c>
      <c r="K924" s="4">
        <v>0</v>
      </c>
      <c r="L924" s="5">
        <v>41420</v>
      </c>
      <c r="M924" s="4" t="s">
        <v>242</v>
      </c>
      <c r="N924" s="3" t="s">
        <v>28</v>
      </c>
      <c r="O924" s="7" t="s">
        <v>3052</v>
      </c>
      <c r="S924" s="9" t="str">
        <f t="shared" si="136"/>
        <v>女</v>
      </c>
    </row>
    <row r="925" spans="2:19">
      <c r="B925" s="4" t="s">
        <v>709</v>
      </c>
      <c r="C925" s="3" t="s">
        <v>3053</v>
      </c>
      <c r="D925" s="3" t="s">
        <v>710</v>
      </c>
      <c r="E925" s="3" t="s">
        <v>710</v>
      </c>
      <c r="F925" s="3">
        <v>1</v>
      </c>
      <c r="G925" s="3" t="s">
        <v>36</v>
      </c>
      <c r="H925" s="7">
        <v>18688121326</v>
      </c>
      <c r="I925" s="4" t="s">
        <v>38</v>
      </c>
      <c r="J925" s="4">
        <v>1490</v>
      </c>
      <c r="K925" s="4">
        <v>1490</v>
      </c>
      <c r="L925" s="5">
        <v>41439</v>
      </c>
      <c r="M925" s="4" t="s">
        <v>242</v>
      </c>
      <c r="N925" s="3" t="s">
        <v>64</v>
      </c>
      <c r="O925" s="7" t="s">
        <v>711</v>
      </c>
      <c r="S925" s="9" t="str">
        <f t="shared" si="136"/>
        <v>女</v>
      </c>
    </row>
    <row r="926" spans="2:19">
      <c r="B926" s="4" t="s">
        <v>709</v>
      </c>
      <c r="C926" s="3" t="s">
        <v>3053</v>
      </c>
      <c r="D926" s="3" t="s">
        <v>710</v>
      </c>
      <c r="E926" s="3" t="s">
        <v>712</v>
      </c>
      <c r="F926" s="3">
        <v>1</v>
      </c>
      <c r="G926" s="3" t="s">
        <v>110</v>
      </c>
      <c r="H926" s="7">
        <v>18688121326</v>
      </c>
      <c r="I926" s="4" t="s">
        <v>38</v>
      </c>
      <c r="J926" s="4">
        <v>1490</v>
      </c>
      <c r="K926" s="4">
        <v>1490</v>
      </c>
      <c r="L926" s="5">
        <v>41439</v>
      </c>
      <c r="M926" s="4" t="s">
        <v>242</v>
      </c>
      <c r="N926" s="3" t="s">
        <v>64</v>
      </c>
      <c r="O926" s="7" t="s">
        <v>713</v>
      </c>
      <c r="S926" s="9" t="str">
        <f t="shared" si="136"/>
        <v>男</v>
      </c>
    </row>
    <row r="927" spans="2:19">
      <c r="B927" s="4" t="s">
        <v>709</v>
      </c>
      <c r="C927" s="3" t="s">
        <v>3053</v>
      </c>
      <c r="D927" s="3" t="s">
        <v>714</v>
      </c>
      <c r="E927" s="3" t="s">
        <v>715</v>
      </c>
      <c r="F927" s="3">
        <v>1</v>
      </c>
      <c r="G927" s="3" t="s">
        <v>110</v>
      </c>
      <c r="H927" s="7">
        <v>15991634576</v>
      </c>
      <c r="I927" s="4" t="s">
        <v>38</v>
      </c>
      <c r="J927" s="4">
        <v>2980</v>
      </c>
      <c r="K927" s="4">
        <v>0</v>
      </c>
      <c r="L927" s="5">
        <v>41441</v>
      </c>
      <c r="M927" s="4" t="s">
        <v>242</v>
      </c>
      <c r="N927" s="3" t="s">
        <v>716</v>
      </c>
      <c r="O927" s="7" t="s">
        <v>717</v>
      </c>
      <c r="S927" s="9" t="str">
        <f t="shared" si="136"/>
        <v>男</v>
      </c>
    </row>
    <row r="928" spans="2:19">
      <c r="B928" s="4" t="s">
        <v>709</v>
      </c>
      <c r="C928" s="3" t="s">
        <v>3053</v>
      </c>
      <c r="D928" s="3" t="s">
        <v>718</v>
      </c>
      <c r="E928" s="3" t="s">
        <v>719</v>
      </c>
      <c r="F928" s="3">
        <v>1</v>
      </c>
      <c r="G928" s="3">
        <v>1</v>
      </c>
      <c r="H928" s="7">
        <v>13631296188</v>
      </c>
      <c r="I928" s="4" t="s">
        <v>38</v>
      </c>
      <c r="J928" s="4">
        <v>1490</v>
      </c>
      <c r="K928" s="4">
        <v>1490</v>
      </c>
      <c r="L928" s="5">
        <v>41441</v>
      </c>
      <c r="M928" s="4" t="s">
        <v>242</v>
      </c>
      <c r="N928" s="3" t="s">
        <v>64</v>
      </c>
      <c r="O928" s="7" t="s">
        <v>720</v>
      </c>
      <c r="S928" s="9" t="str">
        <f t="shared" si="136"/>
        <v>女</v>
      </c>
    </row>
    <row r="929" spans="2:19">
      <c r="B929" s="4" t="s">
        <v>709</v>
      </c>
      <c r="C929" s="3" t="s">
        <v>3053</v>
      </c>
      <c r="D929" s="3" t="s">
        <v>718</v>
      </c>
      <c r="E929" s="3" t="s">
        <v>721</v>
      </c>
      <c r="F929" s="3">
        <v>1</v>
      </c>
      <c r="G929" s="3">
        <v>0</v>
      </c>
      <c r="H929" s="7">
        <v>13631296188</v>
      </c>
      <c r="I929" s="4" t="s">
        <v>38</v>
      </c>
      <c r="J929" s="4">
        <v>1490</v>
      </c>
      <c r="K929" s="4">
        <v>1490</v>
      </c>
      <c r="L929" s="5">
        <v>41441</v>
      </c>
      <c r="M929" s="4" t="s">
        <v>242</v>
      </c>
      <c r="N929" s="3" t="s">
        <v>64</v>
      </c>
      <c r="O929" s="7" t="s">
        <v>722</v>
      </c>
      <c r="S929" s="9" t="str">
        <f t="shared" si="136"/>
        <v>男</v>
      </c>
    </row>
    <row r="930" spans="2:19">
      <c r="B930" s="4" t="s">
        <v>709</v>
      </c>
      <c r="C930" s="3" t="s">
        <v>3054</v>
      </c>
      <c r="D930" s="3" t="s">
        <v>3055</v>
      </c>
      <c r="E930" s="3" t="s">
        <v>3055</v>
      </c>
      <c r="F930" s="3">
        <v>1</v>
      </c>
      <c r="G930" s="3" t="s">
        <v>36</v>
      </c>
      <c r="H930" s="7">
        <v>13201686057</v>
      </c>
      <c r="I930" s="4" t="s">
        <v>38</v>
      </c>
      <c r="J930" s="4">
        <v>1490</v>
      </c>
      <c r="K930" s="4">
        <v>1490</v>
      </c>
      <c r="L930" s="5">
        <v>41810</v>
      </c>
      <c r="M930" s="4" t="s">
        <v>3056</v>
      </c>
      <c r="N930" s="3" t="s">
        <v>92</v>
      </c>
      <c r="O930" s="7" t="s">
        <v>3057</v>
      </c>
      <c r="P930" s="3" t="s">
        <v>3058</v>
      </c>
      <c r="S930" s="9" t="str">
        <f t="shared" si="136"/>
        <v>女</v>
      </c>
    </row>
    <row r="931" spans="2:19">
      <c r="B931" s="4" t="s">
        <v>709</v>
      </c>
      <c r="C931" s="3" t="s">
        <v>3054</v>
      </c>
      <c r="D931" s="3" t="s">
        <v>3055</v>
      </c>
      <c r="E931" s="3" t="s">
        <v>3059</v>
      </c>
      <c r="F931" s="3">
        <v>1</v>
      </c>
      <c r="G931" s="3" t="s">
        <v>36</v>
      </c>
      <c r="H931" s="7">
        <v>13201686057</v>
      </c>
      <c r="I931" s="4" t="s">
        <v>38</v>
      </c>
      <c r="J931" s="4">
        <v>1490</v>
      </c>
      <c r="K931" s="4">
        <v>1490</v>
      </c>
      <c r="L931" s="5">
        <v>41810</v>
      </c>
      <c r="M931" s="4" t="s">
        <v>3056</v>
      </c>
      <c r="N931" s="3" t="s">
        <v>92</v>
      </c>
      <c r="O931" s="7" t="s">
        <v>3060</v>
      </c>
      <c r="S931" s="9" t="str">
        <f t="shared" si="136"/>
        <v>女</v>
      </c>
    </row>
    <row r="932" spans="2:19">
      <c r="B932" s="4" t="s">
        <v>709</v>
      </c>
      <c r="C932" s="3" t="s">
        <v>3054</v>
      </c>
      <c r="D932" s="3" t="s">
        <v>3061</v>
      </c>
      <c r="E932" s="3" t="s">
        <v>3061</v>
      </c>
      <c r="F932" s="3">
        <v>1</v>
      </c>
      <c r="G932" s="3" t="s">
        <v>36</v>
      </c>
      <c r="H932" s="7" t="s">
        <v>3062</v>
      </c>
      <c r="I932" s="4" t="s">
        <v>71</v>
      </c>
      <c r="J932" s="4">
        <v>2980</v>
      </c>
      <c r="K932" s="4">
        <v>0</v>
      </c>
      <c r="L932" s="5">
        <v>41820</v>
      </c>
      <c r="M932" s="4" t="s">
        <v>71</v>
      </c>
      <c r="N932" s="3" t="s">
        <v>198</v>
      </c>
      <c r="O932" s="7" t="s">
        <v>3063</v>
      </c>
      <c r="S932" s="9" t="str">
        <f t="shared" si="136"/>
        <v>女</v>
      </c>
    </row>
    <row r="933" spans="2:19">
      <c r="B933" s="4" t="s">
        <v>709</v>
      </c>
      <c r="C933" s="3" t="s">
        <v>3054</v>
      </c>
      <c r="D933" s="3" t="s">
        <v>3061</v>
      </c>
      <c r="E933" s="3" t="s">
        <v>2141</v>
      </c>
      <c r="F933" s="3">
        <v>1</v>
      </c>
      <c r="G933" s="3" t="s">
        <v>36</v>
      </c>
      <c r="H933" s="7" t="s">
        <v>3062</v>
      </c>
      <c r="I933" s="4" t="s">
        <v>71</v>
      </c>
      <c r="J933" s="4">
        <v>2980</v>
      </c>
      <c r="K933" s="4">
        <v>0</v>
      </c>
      <c r="L933" s="5">
        <v>41820</v>
      </c>
      <c r="M933" s="4" t="s">
        <v>71</v>
      </c>
      <c r="N933" s="3" t="s">
        <v>198</v>
      </c>
      <c r="O933" s="7" t="s">
        <v>2143</v>
      </c>
      <c r="S933" s="9" t="str">
        <f t="shared" ref="S933:S939" si="137">IF(O933&lt;&gt;"",IF(OR(LEN(O933)=15,LEN(O933)=18),IF(LEN(O933)=15,IF(MOD(VALUE(RIGHT(O933,3)),2)=0,"女","男"),IF(LEN(O933)=18,IF(MOD(VALUE(MID(O933,15,3)),2)=0,"女","男"))),"??"),"")</f>
        <v>女</v>
      </c>
    </row>
    <row r="934" spans="2:19">
      <c r="B934" s="4" t="s">
        <v>709</v>
      </c>
      <c r="C934" s="3" t="s">
        <v>3064</v>
      </c>
      <c r="D934" s="3" t="s">
        <v>3065</v>
      </c>
      <c r="E934" s="3" t="s">
        <v>3066</v>
      </c>
      <c r="F934" s="3">
        <v>1</v>
      </c>
      <c r="G934" s="3" t="s">
        <v>374</v>
      </c>
      <c r="H934" s="7">
        <v>15805150176</v>
      </c>
      <c r="I934" s="4" t="s">
        <v>38</v>
      </c>
      <c r="J934" s="4">
        <v>1490</v>
      </c>
      <c r="K934" s="4">
        <v>1490</v>
      </c>
      <c r="L934" s="5">
        <v>41827</v>
      </c>
      <c r="M934" s="4" t="s">
        <v>71</v>
      </c>
      <c r="O934" s="7" t="s">
        <v>3067</v>
      </c>
      <c r="P934" s="3">
        <v>22866</v>
      </c>
      <c r="Q934" s="3" t="s">
        <v>3068</v>
      </c>
      <c r="S934" s="9" t="str">
        <f t="shared" si="137"/>
        <v>??</v>
      </c>
    </row>
    <row r="935" spans="2:19">
      <c r="B935" s="4" t="s">
        <v>709</v>
      </c>
      <c r="C935" s="3" t="s">
        <v>3064</v>
      </c>
      <c r="D935" s="3" t="s">
        <v>3065</v>
      </c>
      <c r="E935" s="3" t="s">
        <v>3069</v>
      </c>
      <c r="F935" s="3">
        <v>1</v>
      </c>
      <c r="G935" s="3" t="s">
        <v>376</v>
      </c>
      <c r="H935" s="7">
        <v>15805150176</v>
      </c>
      <c r="I935" s="4" t="s">
        <v>38</v>
      </c>
      <c r="J935" s="4">
        <v>1490</v>
      </c>
      <c r="K935" s="4">
        <v>1490</v>
      </c>
      <c r="L935" s="5">
        <v>41827</v>
      </c>
      <c r="M935" s="4" t="s">
        <v>71</v>
      </c>
      <c r="O935" s="7" t="s">
        <v>3070</v>
      </c>
      <c r="P935" s="3">
        <v>23001</v>
      </c>
      <c r="Q935" s="3" t="s">
        <v>3068</v>
      </c>
      <c r="S935" s="9" t="str">
        <f t="shared" si="137"/>
        <v>??</v>
      </c>
    </row>
    <row r="936" spans="2:19">
      <c r="B936" s="4" t="s">
        <v>709</v>
      </c>
      <c r="C936" s="3" t="s">
        <v>3064</v>
      </c>
      <c r="D936" s="3" t="s">
        <v>3065</v>
      </c>
      <c r="E936" s="3" t="s">
        <v>3071</v>
      </c>
      <c r="F936" s="3">
        <v>1</v>
      </c>
      <c r="G936" s="3" t="s">
        <v>376</v>
      </c>
      <c r="H936" s="7">
        <v>15805150176</v>
      </c>
      <c r="I936" s="4" t="s">
        <v>38</v>
      </c>
      <c r="J936" s="4">
        <v>1490</v>
      </c>
      <c r="K936" s="4">
        <v>1490</v>
      </c>
      <c r="L936" s="5">
        <v>41827</v>
      </c>
      <c r="M936" s="4" t="s">
        <v>71</v>
      </c>
      <c r="O936" s="7" t="s">
        <v>3072</v>
      </c>
      <c r="P936" s="3">
        <v>35274</v>
      </c>
      <c r="Q936" s="3" t="s">
        <v>3068</v>
      </c>
      <c r="S936" s="9" t="str">
        <f t="shared" si="137"/>
        <v>??</v>
      </c>
    </row>
    <row r="937" spans="2:19">
      <c r="B937" s="4" t="s">
        <v>682</v>
      </c>
      <c r="C937" s="3" t="s">
        <v>3073</v>
      </c>
      <c r="D937" s="3" t="s">
        <v>683</v>
      </c>
      <c r="E937" s="3" t="s">
        <v>684</v>
      </c>
      <c r="F937" s="3">
        <v>1</v>
      </c>
      <c r="G937" s="3" t="s">
        <v>36</v>
      </c>
      <c r="H937" s="7" t="s">
        <v>685</v>
      </c>
      <c r="I937" s="4" t="s">
        <v>38</v>
      </c>
      <c r="J937" s="4">
        <v>1490</v>
      </c>
      <c r="K937" s="4">
        <v>1490</v>
      </c>
      <c r="L937" s="5">
        <v>41831</v>
      </c>
      <c r="M937" s="4" t="s">
        <v>27</v>
      </c>
      <c r="N937" s="3" t="s">
        <v>92</v>
      </c>
      <c r="O937" s="7" t="s">
        <v>686</v>
      </c>
      <c r="S937" s="9" t="str">
        <f t="shared" si="137"/>
        <v>女</v>
      </c>
    </row>
    <row r="938" spans="2:19">
      <c r="B938" s="4" t="s">
        <v>682</v>
      </c>
      <c r="C938" s="3" t="s">
        <v>3073</v>
      </c>
      <c r="D938" s="3" t="s">
        <v>683</v>
      </c>
      <c r="F938" s="3">
        <v>1</v>
      </c>
      <c r="G938" s="3">
        <v>1</v>
      </c>
      <c r="H938" s="7" t="s">
        <v>685</v>
      </c>
      <c r="I938" s="4" t="s">
        <v>38</v>
      </c>
      <c r="J938" s="4">
        <v>1490</v>
      </c>
      <c r="K938" s="4">
        <v>1490</v>
      </c>
      <c r="L938" s="5">
        <v>41831</v>
      </c>
      <c r="M938" s="4" t="s">
        <v>27</v>
      </c>
      <c r="N938" s="3" t="s">
        <v>92</v>
      </c>
      <c r="S938" s="9" t="str">
        <f t="shared" si="137"/>
        <v/>
      </c>
    </row>
    <row r="939" spans="2:19">
      <c r="B939" s="4" t="s">
        <v>682</v>
      </c>
      <c r="C939" s="3" t="s">
        <v>3073</v>
      </c>
      <c r="D939" s="3" t="s">
        <v>683</v>
      </c>
      <c r="F939" s="3">
        <v>1</v>
      </c>
      <c r="G939" s="3">
        <v>0</v>
      </c>
      <c r="H939" s="7" t="s">
        <v>685</v>
      </c>
      <c r="I939" s="4" t="s">
        <v>38</v>
      </c>
      <c r="J939" s="4">
        <v>1490</v>
      </c>
      <c r="K939" s="4">
        <v>1490</v>
      </c>
      <c r="L939" s="5">
        <v>41831</v>
      </c>
      <c r="M939" s="4" t="s">
        <v>27</v>
      </c>
      <c r="N939" s="3" t="s">
        <v>92</v>
      </c>
      <c r="S939" s="9" t="str">
        <f t="shared" si="137"/>
        <v/>
      </c>
    </row>
    <row r="940" spans="2:19">
      <c r="B940" s="4" t="s">
        <v>682</v>
      </c>
      <c r="C940" s="3" t="s">
        <v>3073</v>
      </c>
      <c r="D940" s="3" t="s">
        <v>683</v>
      </c>
      <c r="F940" s="3">
        <v>1</v>
      </c>
      <c r="G940" s="3" t="s">
        <v>58</v>
      </c>
      <c r="H940" s="7" t="s">
        <v>685</v>
      </c>
      <c r="I940" s="4" t="s">
        <v>38</v>
      </c>
      <c r="J940" s="4">
        <v>990</v>
      </c>
      <c r="K940" s="4">
        <v>990</v>
      </c>
      <c r="L940" s="5">
        <v>41831</v>
      </c>
      <c r="M940" s="4" t="s">
        <v>27</v>
      </c>
      <c r="N940" s="3" t="s">
        <v>92</v>
      </c>
      <c r="S940" s="9" t="str">
        <f t="shared" ref="S940:S963" si="138">IF(O940&lt;&gt;"",IF(OR(LEN(O940)=15,LEN(O940)=18),IF(LEN(O940)=15,IF(MOD(VALUE(RIGHT(O940,3)),2)=0,"女","男"),IF(LEN(O940)=18,IF(MOD(VALUE(MID(O940,15,3)),2)=0,"女","男"))),"??"),"")</f>
        <v/>
      </c>
    </row>
    <row r="941" spans="2:19">
      <c r="B941" s="4" t="s">
        <v>1025</v>
      </c>
      <c r="C941" s="3" t="s">
        <v>3074</v>
      </c>
      <c r="D941" s="3" t="s">
        <v>3075</v>
      </c>
      <c r="E941" s="3" t="s">
        <v>3076</v>
      </c>
      <c r="F941" s="3">
        <v>1</v>
      </c>
      <c r="G941" s="3" t="s">
        <v>110</v>
      </c>
      <c r="H941" s="7">
        <v>18018560467</v>
      </c>
      <c r="I941" s="4" t="s">
        <v>3077</v>
      </c>
      <c r="J941" s="4">
        <v>3180</v>
      </c>
      <c r="K941" s="4">
        <v>0</v>
      </c>
      <c r="L941" s="5">
        <v>41407</v>
      </c>
      <c r="M941" s="4" t="s">
        <v>3078</v>
      </c>
      <c r="N941" s="3" t="s">
        <v>64</v>
      </c>
      <c r="O941" s="7" t="s">
        <v>3079</v>
      </c>
      <c r="S941" s="9" t="str">
        <f t="shared" si="138"/>
        <v>男</v>
      </c>
    </row>
    <row r="942" spans="2:19">
      <c r="B942" s="4" t="s">
        <v>1025</v>
      </c>
      <c r="C942" s="3" t="s">
        <v>3074</v>
      </c>
      <c r="D942" s="3" t="s">
        <v>3080</v>
      </c>
      <c r="E942" s="3" t="s">
        <v>3081</v>
      </c>
      <c r="F942" s="3">
        <v>1</v>
      </c>
      <c r="G942" s="3">
        <v>1</v>
      </c>
      <c r="H942" s="7">
        <v>18966909725</v>
      </c>
      <c r="I942" s="4" t="s">
        <v>209</v>
      </c>
      <c r="J942" s="4">
        <v>1590</v>
      </c>
      <c r="K942" s="4">
        <v>1590</v>
      </c>
      <c r="L942" s="5">
        <v>41412</v>
      </c>
      <c r="M942" s="4" t="s">
        <v>47</v>
      </c>
      <c r="N942" s="3" t="s">
        <v>716</v>
      </c>
      <c r="O942" s="7" t="s">
        <v>3082</v>
      </c>
      <c r="S942" s="9" t="str">
        <f t="shared" si="138"/>
        <v>男</v>
      </c>
    </row>
    <row r="943" spans="2:19">
      <c r="B943" s="4" t="s">
        <v>1025</v>
      </c>
      <c r="C943" s="3" t="s">
        <v>3074</v>
      </c>
      <c r="D943" s="3" t="s">
        <v>3080</v>
      </c>
      <c r="E943" s="3" t="s">
        <v>3083</v>
      </c>
      <c r="F943" s="3">
        <v>1</v>
      </c>
      <c r="G943" s="3">
        <v>0</v>
      </c>
      <c r="H943" s="7">
        <v>18966909725</v>
      </c>
      <c r="I943" s="4" t="s">
        <v>209</v>
      </c>
      <c r="J943" s="4">
        <v>1590</v>
      </c>
      <c r="K943" s="4">
        <v>1590</v>
      </c>
      <c r="L943" s="5">
        <v>41412</v>
      </c>
      <c r="M943" s="4" t="s">
        <v>47</v>
      </c>
      <c r="N943" s="3" t="s">
        <v>716</v>
      </c>
      <c r="O943" s="7" t="s">
        <v>3084</v>
      </c>
      <c r="S943" s="9" t="str">
        <f t="shared" si="138"/>
        <v>女</v>
      </c>
    </row>
    <row r="944" spans="2:19">
      <c r="B944" s="4" t="s">
        <v>1025</v>
      </c>
      <c r="C944" s="3" t="s">
        <v>3074</v>
      </c>
      <c r="D944" s="3" t="s">
        <v>3085</v>
      </c>
      <c r="E944" s="3" t="s">
        <v>3086</v>
      </c>
      <c r="F944" s="3">
        <v>1</v>
      </c>
      <c r="G944" s="3" t="s">
        <v>110</v>
      </c>
      <c r="H944" s="7">
        <v>18924613520</v>
      </c>
      <c r="I944" s="4" t="s">
        <v>221</v>
      </c>
      <c r="J944" s="4">
        <v>1590</v>
      </c>
      <c r="K944" s="4">
        <v>1590</v>
      </c>
      <c r="L944" s="5">
        <v>41412</v>
      </c>
      <c r="M944" s="4" t="s">
        <v>47</v>
      </c>
      <c r="N944" s="3" t="s">
        <v>343</v>
      </c>
      <c r="O944" s="7" t="s">
        <v>3087</v>
      </c>
      <c r="S944" s="9" t="str">
        <f t="shared" si="138"/>
        <v>男</v>
      </c>
    </row>
    <row r="945" spans="2:19">
      <c r="B945" s="4" t="s">
        <v>1025</v>
      </c>
      <c r="C945" s="3" t="s">
        <v>3074</v>
      </c>
      <c r="D945" s="3" t="s">
        <v>3088</v>
      </c>
      <c r="E945" s="3" t="s">
        <v>3088</v>
      </c>
      <c r="F945" s="3">
        <v>1</v>
      </c>
      <c r="G945" s="3" t="s">
        <v>110</v>
      </c>
      <c r="H945" s="7">
        <v>13319286809</v>
      </c>
      <c r="I945" s="4" t="s">
        <v>3089</v>
      </c>
      <c r="J945" s="4">
        <v>1500</v>
      </c>
      <c r="K945" s="4">
        <v>1680</v>
      </c>
      <c r="L945" s="5">
        <v>41422</v>
      </c>
      <c r="M945" s="4">
        <v>8624</v>
      </c>
      <c r="N945" s="3" t="s">
        <v>716</v>
      </c>
      <c r="O945" s="7" t="s">
        <v>3090</v>
      </c>
      <c r="S945" s="9" t="str">
        <f t="shared" si="138"/>
        <v>男</v>
      </c>
    </row>
    <row r="946" spans="2:19">
      <c r="B946" s="4" t="s">
        <v>1025</v>
      </c>
      <c r="C946" s="3" t="s">
        <v>3074</v>
      </c>
      <c r="D946" s="3" t="s">
        <v>3091</v>
      </c>
      <c r="E946" s="3" t="s">
        <v>3092</v>
      </c>
      <c r="F946" s="3">
        <v>1</v>
      </c>
      <c r="G946" s="3">
        <v>2</v>
      </c>
      <c r="H946" s="7">
        <v>13903414683</v>
      </c>
      <c r="I946" s="4" t="s">
        <v>38</v>
      </c>
      <c r="J946" s="4">
        <v>1590</v>
      </c>
      <c r="K946" s="4">
        <v>1590</v>
      </c>
      <c r="L946" s="5">
        <v>41422</v>
      </c>
      <c r="M946" s="4" t="s">
        <v>47</v>
      </c>
      <c r="N946" s="3" t="s">
        <v>998</v>
      </c>
      <c r="O946" s="7" t="s">
        <v>3093</v>
      </c>
      <c r="S946" s="9" t="str">
        <f t="shared" si="138"/>
        <v>男</v>
      </c>
    </row>
    <row r="947" spans="2:19">
      <c r="B947" s="4" t="s">
        <v>1025</v>
      </c>
      <c r="C947" s="3" t="s">
        <v>3074</v>
      </c>
      <c r="D947" s="3" t="s">
        <v>3091</v>
      </c>
      <c r="E947" s="3" t="s">
        <v>3094</v>
      </c>
      <c r="F947" s="3">
        <v>1</v>
      </c>
      <c r="G947" s="3">
        <v>0</v>
      </c>
      <c r="H947" s="7">
        <v>13903414683</v>
      </c>
      <c r="I947" s="4" t="s">
        <v>38</v>
      </c>
      <c r="J947" s="4">
        <v>1590</v>
      </c>
      <c r="K947" s="4">
        <v>1590</v>
      </c>
      <c r="L947" s="5">
        <v>41422</v>
      </c>
      <c r="M947" s="4" t="s">
        <v>47</v>
      </c>
      <c r="N947" s="3" t="s">
        <v>998</v>
      </c>
      <c r="O947" s="7" t="s">
        <v>3095</v>
      </c>
      <c r="S947" s="9" t="str">
        <f t="shared" si="138"/>
        <v>女</v>
      </c>
    </row>
    <row r="948" spans="2:19">
      <c r="B948" s="4" t="s">
        <v>1025</v>
      </c>
      <c r="C948" s="3" t="s">
        <v>3074</v>
      </c>
      <c r="D948" s="3" t="s">
        <v>3091</v>
      </c>
      <c r="E948" s="3" t="s">
        <v>3096</v>
      </c>
      <c r="F948" s="3">
        <v>1</v>
      </c>
      <c r="G948" s="3">
        <v>0</v>
      </c>
      <c r="H948" s="7">
        <v>13903414683</v>
      </c>
      <c r="I948" s="4" t="s">
        <v>38</v>
      </c>
      <c r="J948" s="4">
        <v>1590</v>
      </c>
      <c r="K948" s="4">
        <v>1590</v>
      </c>
      <c r="L948" s="5">
        <v>41422</v>
      </c>
      <c r="M948" s="4" t="s">
        <v>47</v>
      </c>
      <c r="N948" s="3" t="s">
        <v>998</v>
      </c>
      <c r="O948" s="7" t="s">
        <v>3097</v>
      </c>
      <c r="S948" s="9" t="str">
        <f t="shared" si="138"/>
        <v>女</v>
      </c>
    </row>
    <row r="949" spans="2:19">
      <c r="B949" s="4" t="s">
        <v>1025</v>
      </c>
      <c r="C949" s="3" t="s">
        <v>3074</v>
      </c>
      <c r="D949" s="3" t="s">
        <v>3091</v>
      </c>
      <c r="E949" s="3" t="s">
        <v>3098</v>
      </c>
      <c r="F949" s="3">
        <v>1</v>
      </c>
      <c r="G949" s="3">
        <v>0</v>
      </c>
      <c r="H949" s="7">
        <v>13903414683</v>
      </c>
      <c r="I949" s="4" t="s">
        <v>38</v>
      </c>
      <c r="J949" s="4">
        <v>1590</v>
      </c>
      <c r="K949" s="4">
        <v>1590</v>
      </c>
      <c r="L949" s="5">
        <v>41422</v>
      </c>
      <c r="M949" s="4" t="s">
        <v>47</v>
      </c>
      <c r="N949" s="3" t="s">
        <v>998</v>
      </c>
      <c r="O949" s="7" t="s">
        <v>3099</v>
      </c>
      <c r="S949" s="9" t="str">
        <f t="shared" si="138"/>
        <v>男</v>
      </c>
    </row>
    <row r="950" spans="2:19">
      <c r="B950" s="4" t="s">
        <v>1025</v>
      </c>
      <c r="C950" s="3" t="s">
        <v>3074</v>
      </c>
      <c r="D950" s="3" t="s">
        <v>3100</v>
      </c>
      <c r="E950" s="3" t="s">
        <v>3100</v>
      </c>
      <c r="F950" s="3">
        <v>1</v>
      </c>
      <c r="G950" s="3" t="s">
        <v>110</v>
      </c>
      <c r="H950" s="7" t="s">
        <v>3101</v>
      </c>
      <c r="I950" s="4" t="s">
        <v>221</v>
      </c>
      <c r="J950" s="4">
        <v>2680</v>
      </c>
      <c r="K950" s="4">
        <v>0</v>
      </c>
      <c r="L950" s="5">
        <v>41429</v>
      </c>
      <c r="M950" s="4" t="s">
        <v>63</v>
      </c>
      <c r="N950" s="3" t="s">
        <v>92</v>
      </c>
      <c r="O950" s="7" t="s">
        <v>3102</v>
      </c>
      <c r="S950" s="9" t="str">
        <f t="shared" si="138"/>
        <v>男</v>
      </c>
    </row>
    <row r="951" spans="2:19">
      <c r="B951" s="4" t="s">
        <v>1025</v>
      </c>
      <c r="C951" s="3" t="s">
        <v>3103</v>
      </c>
      <c r="D951" s="3" t="s">
        <v>3104</v>
      </c>
      <c r="E951" s="3" t="s">
        <v>3105</v>
      </c>
      <c r="F951" s="3">
        <v>1</v>
      </c>
      <c r="G951" s="3" t="s">
        <v>110</v>
      </c>
      <c r="H951" s="7" t="s">
        <v>3106</v>
      </c>
      <c r="I951" s="4" t="s">
        <v>38</v>
      </c>
      <c r="J951" s="4">
        <v>3580</v>
      </c>
      <c r="K951" s="4">
        <v>0</v>
      </c>
      <c r="L951" s="5">
        <v>41440</v>
      </c>
      <c r="M951" s="4" t="s">
        <v>47</v>
      </c>
      <c r="N951" s="3" t="s">
        <v>737</v>
      </c>
      <c r="O951" s="7" t="s">
        <v>3107</v>
      </c>
      <c r="S951" s="9" t="str">
        <f t="shared" si="138"/>
        <v>男</v>
      </c>
    </row>
    <row r="952" spans="2:19">
      <c r="B952" s="4" t="s">
        <v>1025</v>
      </c>
      <c r="C952" s="3" t="s">
        <v>3108</v>
      </c>
      <c r="D952" s="3" t="s">
        <v>3109</v>
      </c>
      <c r="E952" s="3" t="s">
        <v>3110</v>
      </c>
      <c r="F952" s="3">
        <v>1</v>
      </c>
      <c r="G952" s="3" t="s">
        <v>36</v>
      </c>
      <c r="H952" s="7" t="s">
        <v>3111</v>
      </c>
      <c r="I952" s="4" t="s">
        <v>78</v>
      </c>
      <c r="J952" s="4">
        <v>1790</v>
      </c>
      <c r="K952" s="4">
        <v>1790</v>
      </c>
      <c r="L952" s="5">
        <v>41440</v>
      </c>
      <c r="M952" s="4" t="s">
        <v>47</v>
      </c>
      <c r="N952" s="3" t="s">
        <v>92</v>
      </c>
      <c r="O952" s="7" t="s">
        <v>3112</v>
      </c>
      <c r="P952" s="3" t="s">
        <v>3113</v>
      </c>
      <c r="S952" s="9" t="str">
        <f t="shared" si="138"/>
        <v>女</v>
      </c>
    </row>
    <row r="953" spans="2:19">
      <c r="B953" s="4" t="s">
        <v>1025</v>
      </c>
      <c r="C953" s="3" t="s">
        <v>3108</v>
      </c>
      <c r="D953" s="3" t="s">
        <v>3109</v>
      </c>
      <c r="E953" s="3" t="s">
        <v>3114</v>
      </c>
      <c r="F953" s="3">
        <v>1</v>
      </c>
      <c r="G953" s="3" t="s">
        <v>36</v>
      </c>
      <c r="H953" s="7" t="s">
        <v>3111</v>
      </c>
      <c r="I953" s="4" t="s">
        <v>78</v>
      </c>
      <c r="J953" s="4">
        <v>1790</v>
      </c>
      <c r="K953" s="4">
        <v>1790</v>
      </c>
      <c r="L953" s="5">
        <v>41440</v>
      </c>
      <c r="M953" s="4" t="s">
        <v>47</v>
      </c>
      <c r="N953" s="3" t="s">
        <v>92</v>
      </c>
      <c r="O953" s="7" t="s">
        <v>3115</v>
      </c>
      <c r="P953" s="3" t="s">
        <v>3113</v>
      </c>
      <c r="S953" s="9" t="str">
        <f t="shared" si="138"/>
        <v>??</v>
      </c>
    </row>
    <row r="954" spans="2:19">
      <c r="B954" s="4" t="s">
        <v>1025</v>
      </c>
      <c r="C954" s="3" t="s">
        <v>3103</v>
      </c>
      <c r="D954" s="3" t="s">
        <v>3116</v>
      </c>
      <c r="E954" s="3" t="s">
        <v>3117</v>
      </c>
      <c r="F954" s="3">
        <v>1</v>
      </c>
      <c r="G954" s="3" t="s">
        <v>36</v>
      </c>
      <c r="H954" s="7" t="s">
        <v>3118</v>
      </c>
      <c r="I954" s="4" t="s">
        <v>278</v>
      </c>
      <c r="J954" s="4">
        <v>1875</v>
      </c>
      <c r="K954" s="4">
        <v>1625</v>
      </c>
      <c r="L954" s="5">
        <v>41443</v>
      </c>
      <c r="M954" s="4" t="s">
        <v>47</v>
      </c>
      <c r="N954" s="3" t="s">
        <v>92</v>
      </c>
      <c r="O954" s="7" t="s">
        <v>3119</v>
      </c>
      <c r="P954" s="3" t="s">
        <v>3113</v>
      </c>
      <c r="Q954" s="3" t="s">
        <v>3120</v>
      </c>
      <c r="S954" s="9" t="str">
        <f t="shared" si="138"/>
        <v>女</v>
      </c>
    </row>
    <row r="955" spans="2:19">
      <c r="B955" s="4" t="s">
        <v>1025</v>
      </c>
      <c r="C955" s="3" t="s">
        <v>3103</v>
      </c>
      <c r="D955" s="3" t="s">
        <v>3116</v>
      </c>
      <c r="E955" s="3" t="s">
        <v>3121</v>
      </c>
      <c r="F955" s="3">
        <v>1</v>
      </c>
      <c r="G955" s="3" t="s">
        <v>36</v>
      </c>
      <c r="H955" s="7" t="s">
        <v>3118</v>
      </c>
      <c r="I955" s="4" t="s">
        <v>278</v>
      </c>
      <c r="J955" s="4">
        <v>1875</v>
      </c>
      <c r="K955" s="4">
        <v>1625</v>
      </c>
      <c r="L955" s="5">
        <v>41443</v>
      </c>
      <c r="M955" s="4" t="s">
        <v>47</v>
      </c>
      <c r="N955" s="3" t="s">
        <v>92</v>
      </c>
      <c r="O955" s="7" t="s">
        <v>3122</v>
      </c>
      <c r="P955" s="3" t="s">
        <v>3113</v>
      </c>
      <c r="Q955" s="3" t="s">
        <v>3120</v>
      </c>
      <c r="S955" s="9" t="str">
        <f t="shared" si="138"/>
        <v>女</v>
      </c>
    </row>
    <row r="956" spans="2:19">
      <c r="B956" s="4" t="s">
        <v>1025</v>
      </c>
      <c r="C956" s="3" t="s">
        <v>3103</v>
      </c>
      <c r="D956" s="3" t="s">
        <v>3116</v>
      </c>
      <c r="E956" s="3" t="s">
        <v>3123</v>
      </c>
      <c r="F956" s="3">
        <v>1</v>
      </c>
      <c r="G956" s="3" t="s">
        <v>36</v>
      </c>
      <c r="H956" s="7" t="s">
        <v>3118</v>
      </c>
      <c r="I956" s="4" t="s">
        <v>278</v>
      </c>
      <c r="J956" s="4">
        <v>1875</v>
      </c>
      <c r="K956" s="4">
        <v>1625</v>
      </c>
      <c r="L956" s="5">
        <v>41443</v>
      </c>
      <c r="M956" s="4" t="s">
        <v>47</v>
      </c>
      <c r="N956" s="3" t="s">
        <v>92</v>
      </c>
      <c r="O956" s="7" t="s">
        <v>3124</v>
      </c>
      <c r="P956" s="3" t="s">
        <v>3113</v>
      </c>
      <c r="Q956" s="3" t="s">
        <v>3120</v>
      </c>
      <c r="S956" s="9" t="str">
        <f t="shared" si="138"/>
        <v>女</v>
      </c>
    </row>
    <row r="957" spans="2:19">
      <c r="B957" s="4" t="s">
        <v>1025</v>
      </c>
      <c r="C957" s="3" t="s">
        <v>3103</v>
      </c>
      <c r="D957" s="3" t="s">
        <v>3116</v>
      </c>
      <c r="E957" s="3" t="s">
        <v>3125</v>
      </c>
      <c r="F957" s="3">
        <v>1</v>
      </c>
      <c r="G957" s="3" t="s">
        <v>110</v>
      </c>
      <c r="H957" s="7" t="s">
        <v>3118</v>
      </c>
      <c r="I957" s="4" t="s">
        <v>278</v>
      </c>
      <c r="J957" s="4">
        <v>1875</v>
      </c>
      <c r="K957" s="4">
        <v>1625</v>
      </c>
      <c r="L957" s="5">
        <v>41443</v>
      </c>
      <c r="M957" s="4" t="s">
        <v>47</v>
      </c>
      <c r="N957" s="3" t="s">
        <v>92</v>
      </c>
      <c r="O957" s="7" t="s">
        <v>3126</v>
      </c>
      <c r="P957" s="3" t="s">
        <v>3113</v>
      </c>
      <c r="Q957" s="3" t="s">
        <v>3120</v>
      </c>
      <c r="S957" s="9" t="str">
        <f t="shared" si="138"/>
        <v>男</v>
      </c>
    </row>
    <row r="958" spans="2:19">
      <c r="B958" s="4" t="s">
        <v>1025</v>
      </c>
      <c r="C958" s="3" t="s">
        <v>3103</v>
      </c>
      <c r="D958" s="3" t="s">
        <v>3127</v>
      </c>
      <c r="E958" s="3" t="s">
        <v>3128</v>
      </c>
      <c r="F958" s="3">
        <v>1</v>
      </c>
      <c r="G958" s="3" t="s">
        <v>36</v>
      </c>
      <c r="H958" s="7" t="s">
        <v>3129</v>
      </c>
      <c r="I958" s="4" t="s">
        <v>209</v>
      </c>
      <c r="J958" s="4">
        <v>1790</v>
      </c>
      <c r="K958" s="4">
        <v>1790</v>
      </c>
      <c r="L958" s="5">
        <v>41809</v>
      </c>
      <c r="M958" s="4" t="s">
        <v>47</v>
      </c>
      <c r="N958" s="3" t="s">
        <v>92</v>
      </c>
      <c r="O958" s="7" t="s">
        <v>3130</v>
      </c>
      <c r="P958" s="3" t="s">
        <v>3113</v>
      </c>
      <c r="S958" s="9" t="str">
        <f t="shared" si="138"/>
        <v>女</v>
      </c>
    </row>
    <row r="959" spans="2:19">
      <c r="B959" s="4" t="s">
        <v>1025</v>
      </c>
      <c r="C959" s="3" t="s">
        <v>3103</v>
      </c>
      <c r="D959" s="3" t="s">
        <v>3131</v>
      </c>
      <c r="E959" s="3" t="s">
        <v>3132</v>
      </c>
      <c r="F959" s="3">
        <v>1</v>
      </c>
      <c r="G959" s="3" t="s">
        <v>36</v>
      </c>
      <c r="H959" s="7" t="s">
        <v>3133</v>
      </c>
      <c r="I959" s="4" t="s">
        <v>38</v>
      </c>
      <c r="J959" s="4">
        <v>3580</v>
      </c>
      <c r="K959" s="4">
        <v>0</v>
      </c>
      <c r="L959" s="5">
        <v>41809</v>
      </c>
      <c r="M959" s="4" t="s">
        <v>47</v>
      </c>
      <c r="N959" s="3" t="s">
        <v>28</v>
      </c>
      <c r="O959" s="7" t="s">
        <v>3134</v>
      </c>
      <c r="P959" s="3">
        <v>277497898</v>
      </c>
      <c r="S959" s="9" t="str">
        <f t="shared" si="138"/>
        <v>女</v>
      </c>
    </row>
    <row r="960" spans="2:19">
      <c r="B960" s="4" t="s">
        <v>1025</v>
      </c>
      <c r="C960" s="3" t="s">
        <v>3103</v>
      </c>
      <c r="D960" s="3" t="s">
        <v>3131</v>
      </c>
      <c r="E960" s="3" t="s">
        <v>3135</v>
      </c>
      <c r="F960" s="3">
        <v>1</v>
      </c>
      <c r="G960" s="3" t="s">
        <v>36</v>
      </c>
      <c r="H960" s="7" t="s">
        <v>3133</v>
      </c>
      <c r="I960" s="4" t="s">
        <v>38</v>
      </c>
      <c r="J960" s="4">
        <v>3580</v>
      </c>
      <c r="K960" s="4">
        <v>0</v>
      </c>
      <c r="L960" s="5">
        <v>41809</v>
      </c>
      <c r="M960" s="4" t="s">
        <v>47</v>
      </c>
      <c r="N960" s="3" t="s">
        <v>28</v>
      </c>
      <c r="O960" s="7" t="s">
        <v>3136</v>
      </c>
      <c r="S960" s="9" t="str">
        <f t="shared" si="138"/>
        <v>女</v>
      </c>
    </row>
    <row r="961" spans="2:19">
      <c r="B961" s="4" t="s">
        <v>1025</v>
      </c>
      <c r="C961" s="3" t="s">
        <v>3103</v>
      </c>
      <c r="D961" s="3" t="s">
        <v>3137</v>
      </c>
      <c r="E961" s="3" t="s">
        <v>3138</v>
      </c>
      <c r="F961" s="3">
        <v>1</v>
      </c>
      <c r="G961" s="3" t="s">
        <v>36</v>
      </c>
      <c r="H961" s="7" t="s">
        <v>3139</v>
      </c>
      <c r="I961" s="4" t="s">
        <v>221</v>
      </c>
      <c r="J961" s="4">
        <v>3580</v>
      </c>
      <c r="K961" s="4">
        <v>0</v>
      </c>
      <c r="L961" s="5">
        <v>41813</v>
      </c>
      <c r="M961" s="4" t="s">
        <v>3078</v>
      </c>
      <c r="N961" s="3" t="s">
        <v>92</v>
      </c>
      <c r="O961" s="7" t="s">
        <v>3140</v>
      </c>
      <c r="P961" s="3">
        <v>1260356178</v>
      </c>
      <c r="S961" s="9" t="str">
        <f t="shared" si="138"/>
        <v>女</v>
      </c>
    </row>
    <row r="962" spans="2:19">
      <c r="B962" s="4" t="s">
        <v>1025</v>
      </c>
      <c r="C962" s="3" t="s">
        <v>3103</v>
      </c>
      <c r="D962" s="3" t="s">
        <v>3141</v>
      </c>
      <c r="E962" s="3" t="s">
        <v>3142</v>
      </c>
      <c r="F962" s="3">
        <v>1</v>
      </c>
      <c r="G962" s="3" t="s">
        <v>36</v>
      </c>
      <c r="H962" s="7" t="s">
        <v>3143</v>
      </c>
      <c r="I962" s="4" t="s">
        <v>38</v>
      </c>
      <c r="J962" s="4">
        <v>3580</v>
      </c>
      <c r="K962" s="4">
        <v>0</v>
      </c>
      <c r="L962" s="5">
        <v>41817</v>
      </c>
      <c r="M962" s="4" t="s">
        <v>47</v>
      </c>
      <c r="N962" s="3" t="s">
        <v>92</v>
      </c>
      <c r="O962" s="7" t="s">
        <v>3144</v>
      </c>
      <c r="S962" s="9" t="str">
        <f t="shared" si="138"/>
        <v>女</v>
      </c>
    </row>
    <row r="963" spans="2:19">
      <c r="B963" s="4" t="s">
        <v>1025</v>
      </c>
      <c r="C963" s="3" t="s">
        <v>3103</v>
      </c>
      <c r="D963" s="3" t="s">
        <v>3141</v>
      </c>
      <c r="E963" s="3" t="s">
        <v>3145</v>
      </c>
      <c r="F963" s="3">
        <v>1</v>
      </c>
      <c r="G963" s="3" t="s">
        <v>36</v>
      </c>
      <c r="H963" s="7" t="s">
        <v>3143</v>
      </c>
      <c r="I963" s="4" t="s">
        <v>38</v>
      </c>
      <c r="J963" s="4">
        <v>3580</v>
      </c>
      <c r="K963" s="4">
        <v>0</v>
      </c>
      <c r="L963" s="5">
        <v>41817</v>
      </c>
      <c r="M963" s="4" t="s">
        <v>47</v>
      </c>
      <c r="N963" s="3" t="s">
        <v>92</v>
      </c>
      <c r="O963" s="7" t="s">
        <v>3146</v>
      </c>
      <c r="S963" s="9" t="str">
        <f t="shared" si="138"/>
        <v>女</v>
      </c>
    </row>
    <row r="964" spans="2:19">
      <c r="B964" s="4" t="s">
        <v>1025</v>
      </c>
      <c r="C964" s="3" t="s">
        <v>3103</v>
      </c>
      <c r="D964" s="3" t="s">
        <v>3147</v>
      </c>
      <c r="E964" s="3" t="s">
        <v>3148</v>
      </c>
      <c r="F964" s="3">
        <v>1</v>
      </c>
      <c r="G964" s="3" t="s">
        <v>36</v>
      </c>
      <c r="H964" s="7" t="s">
        <v>3149</v>
      </c>
      <c r="I964" s="4" t="s">
        <v>38</v>
      </c>
      <c r="J964" s="4">
        <v>3580</v>
      </c>
      <c r="K964" s="4">
        <v>0</v>
      </c>
      <c r="L964" s="5">
        <v>41819</v>
      </c>
      <c r="M964" s="4" t="s">
        <v>47</v>
      </c>
      <c r="N964" s="3" t="s">
        <v>147</v>
      </c>
      <c r="O964" s="7" t="s">
        <v>3150</v>
      </c>
      <c r="P964" s="3">
        <v>41659973</v>
      </c>
      <c r="S964" s="9" t="str">
        <f t="shared" ref="S964:S971" si="139">IF(O964&lt;&gt;"",IF(OR(LEN(O964)=15,LEN(O964)=18),IF(LEN(O964)=15,IF(MOD(VALUE(RIGHT(O964,3)),2)=0,"女","男"),IF(LEN(O964)=18,IF(MOD(VALUE(MID(O964,15,3)),2)=0,"女","男"))),"??"),"")</f>
        <v>女</v>
      </c>
    </row>
    <row r="965" spans="2:19">
      <c r="B965" s="4" t="s">
        <v>1025</v>
      </c>
      <c r="C965" s="3" t="s">
        <v>3103</v>
      </c>
      <c r="D965" s="3" t="s">
        <v>3151</v>
      </c>
      <c r="E965" s="3" t="s">
        <v>3152</v>
      </c>
      <c r="F965" s="3">
        <v>1</v>
      </c>
      <c r="G965" s="3" t="s">
        <v>36</v>
      </c>
      <c r="H965" s="7" t="s">
        <v>3153</v>
      </c>
      <c r="I965" s="4" t="s">
        <v>38</v>
      </c>
      <c r="J965" s="4">
        <v>3580</v>
      </c>
      <c r="K965" s="4">
        <v>0</v>
      </c>
      <c r="L965" s="5">
        <v>41821</v>
      </c>
      <c r="M965" s="4" t="s">
        <v>47</v>
      </c>
      <c r="N965" s="3" t="s">
        <v>28</v>
      </c>
      <c r="O965" s="7" t="s">
        <v>3154</v>
      </c>
      <c r="S965" s="9" t="str">
        <f t="shared" si="139"/>
        <v>女</v>
      </c>
    </row>
    <row r="966" spans="2:19">
      <c r="B966" s="4" t="s">
        <v>1025</v>
      </c>
      <c r="C966" s="3" t="s">
        <v>3103</v>
      </c>
      <c r="D966" s="3" t="s">
        <v>453</v>
      </c>
      <c r="E966" s="3" t="s">
        <v>3155</v>
      </c>
      <c r="F966" s="3">
        <v>1</v>
      </c>
      <c r="G966" s="3" t="s">
        <v>36</v>
      </c>
      <c r="H966" s="7">
        <v>13916041959</v>
      </c>
      <c r="I966" s="4" t="s">
        <v>78</v>
      </c>
      <c r="J966" s="4">
        <v>1790</v>
      </c>
      <c r="K966" s="4">
        <v>1790</v>
      </c>
      <c r="L966" s="5">
        <v>41824</v>
      </c>
      <c r="M966" s="4" t="s">
        <v>47</v>
      </c>
      <c r="N966" s="3" t="s">
        <v>121</v>
      </c>
      <c r="O966" s="7" t="s">
        <v>3156</v>
      </c>
      <c r="S966" s="9" t="str">
        <f t="shared" si="139"/>
        <v>女</v>
      </c>
    </row>
    <row r="967" spans="2:19">
      <c r="B967" s="4" t="s">
        <v>1025</v>
      </c>
      <c r="C967" s="3" t="s">
        <v>3108</v>
      </c>
      <c r="D967" s="3" t="s">
        <v>1026</v>
      </c>
      <c r="E967" s="3" t="s">
        <v>1027</v>
      </c>
      <c r="F967" s="3">
        <v>1</v>
      </c>
      <c r="G967" s="3" t="s">
        <v>110</v>
      </c>
      <c r="H967" s="7" t="s">
        <v>1028</v>
      </c>
      <c r="I967" s="4" t="s">
        <v>38</v>
      </c>
      <c r="J967" s="4">
        <v>1790</v>
      </c>
      <c r="K967" s="4">
        <v>1790</v>
      </c>
      <c r="L967" s="5">
        <v>41829</v>
      </c>
      <c r="M967" s="4" t="s">
        <v>47</v>
      </c>
      <c r="N967" s="3" t="s">
        <v>1027</v>
      </c>
      <c r="O967" s="7" t="s">
        <v>1029</v>
      </c>
      <c r="S967" s="9" t="str">
        <f t="shared" si="139"/>
        <v>男</v>
      </c>
    </row>
    <row r="968" spans="2:19">
      <c r="B968" s="4" t="s">
        <v>1025</v>
      </c>
      <c r="C968" s="3" t="s">
        <v>3108</v>
      </c>
      <c r="D968" s="3" t="s">
        <v>3157</v>
      </c>
      <c r="E968" s="3" t="s">
        <v>3158</v>
      </c>
      <c r="F968" s="3">
        <v>1</v>
      </c>
      <c r="G968" s="3">
        <v>1</v>
      </c>
      <c r="H968" s="7">
        <v>13904376166</v>
      </c>
      <c r="I968" s="4" t="s">
        <v>78</v>
      </c>
      <c r="J968" s="4">
        <v>1790</v>
      </c>
      <c r="K968" s="4">
        <v>1790</v>
      </c>
      <c r="L968" s="5">
        <v>41830</v>
      </c>
      <c r="M968" s="4" t="s">
        <v>3159</v>
      </c>
      <c r="N968" s="3" t="s">
        <v>290</v>
      </c>
      <c r="O968" s="7" t="s">
        <v>3160</v>
      </c>
      <c r="P968" s="3" t="s">
        <v>3161</v>
      </c>
      <c r="S968" s="9" t="str">
        <f t="shared" si="139"/>
        <v>男</v>
      </c>
    </row>
    <row r="969" spans="2:19">
      <c r="B969" s="4" t="s">
        <v>1025</v>
      </c>
      <c r="C969" s="3" t="s">
        <v>3108</v>
      </c>
      <c r="D969" s="3" t="s">
        <v>3157</v>
      </c>
      <c r="E969" s="3" t="s">
        <v>3162</v>
      </c>
      <c r="F969" s="3">
        <v>1</v>
      </c>
      <c r="G969" s="3">
        <v>0</v>
      </c>
      <c r="H969" s="7">
        <v>13904376167</v>
      </c>
      <c r="I969" s="4" t="s">
        <v>78</v>
      </c>
      <c r="J969" s="4">
        <v>1790</v>
      </c>
      <c r="K969" s="4">
        <v>1790</v>
      </c>
      <c r="L969" s="5">
        <v>41830</v>
      </c>
      <c r="M969" s="4" t="s">
        <v>3159</v>
      </c>
      <c r="N969" s="3" t="s">
        <v>290</v>
      </c>
      <c r="O969" s="7" t="s">
        <v>3163</v>
      </c>
      <c r="S969" s="9" t="str">
        <f t="shared" si="139"/>
        <v>女</v>
      </c>
    </row>
    <row r="970" spans="2:19">
      <c r="B970" s="4" t="s">
        <v>1025</v>
      </c>
      <c r="C970" s="3" t="s">
        <v>3108</v>
      </c>
      <c r="D970" s="3">
        <v>1578113968</v>
      </c>
      <c r="E970" s="3" t="s">
        <v>1030</v>
      </c>
      <c r="F970" s="3">
        <v>1</v>
      </c>
      <c r="G970" s="3">
        <v>1</v>
      </c>
      <c r="H970" s="7" t="s">
        <v>1031</v>
      </c>
      <c r="I970" s="4" t="s">
        <v>38</v>
      </c>
      <c r="J970" s="4">
        <v>3580</v>
      </c>
      <c r="K970" s="4">
        <v>0</v>
      </c>
      <c r="L970" s="5">
        <v>41831</v>
      </c>
      <c r="M970" s="4" t="s">
        <v>27</v>
      </c>
      <c r="N970" s="3" t="s">
        <v>28</v>
      </c>
      <c r="O970" s="7" t="s">
        <v>1032</v>
      </c>
      <c r="S970" s="9" t="str">
        <f t="shared" si="139"/>
        <v>男</v>
      </c>
    </row>
    <row r="971" spans="2:19">
      <c r="B971" s="4" t="s">
        <v>1025</v>
      </c>
      <c r="C971" s="3" t="s">
        <v>3108</v>
      </c>
      <c r="D971" s="3">
        <v>1578113968</v>
      </c>
      <c r="E971" s="3" t="s">
        <v>1033</v>
      </c>
      <c r="F971" s="3">
        <v>1</v>
      </c>
      <c r="G971" s="3">
        <v>0</v>
      </c>
      <c r="H971" s="7" t="s">
        <v>1031</v>
      </c>
      <c r="I971" s="4" t="s">
        <v>38</v>
      </c>
      <c r="J971" s="4">
        <v>3580</v>
      </c>
      <c r="K971" s="4">
        <v>0</v>
      </c>
      <c r="L971" s="5">
        <v>41831</v>
      </c>
      <c r="M971" s="4" t="s">
        <v>27</v>
      </c>
      <c r="N971" s="3" t="s">
        <v>28</v>
      </c>
      <c r="O971" s="7" t="s">
        <v>1034</v>
      </c>
      <c r="S971" s="9" t="str">
        <f t="shared" si="139"/>
        <v>男</v>
      </c>
    </row>
    <row r="972" spans="2:19">
      <c r="B972" s="4" t="s">
        <v>1025</v>
      </c>
      <c r="C972" s="3" t="s">
        <v>3108</v>
      </c>
      <c r="D972" s="3" t="s">
        <v>1035</v>
      </c>
      <c r="E972" s="3" t="s">
        <v>1036</v>
      </c>
      <c r="F972" s="3">
        <v>1</v>
      </c>
      <c r="G972" s="3">
        <v>1</v>
      </c>
      <c r="H972" s="7" t="s">
        <v>1037</v>
      </c>
      <c r="I972" s="4" t="s">
        <v>146</v>
      </c>
      <c r="J972" s="4">
        <v>3580</v>
      </c>
      <c r="K972" s="4">
        <v>0</v>
      </c>
      <c r="O972" s="7" t="s">
        <v>1038</v>
      </c>
      <c r="S972" s="9" t="str">
        <f t="shared" ref="S972:S996" si="140">IF(O972&lt;&gt;"",IF(OR(LEN(O972)=15,LEN(O972)=18),IF(LEN(O972)=15,IF(MOD(VALUE(RIGHT(O972,3)),2)=0,"女","男"),IF(LEN(O972)=18,IF(MOD(VALUE(MID(O972,15,3)),2)=0,"女","男"))),"??"),"")</f>
        <v>男</v>
      </c>
    </row>
    <row r="973" spans="2:19">
      <c r="B973" s="4" t="s">
        <v>1025</v>
      </c>
      <c r="C973" s="3" t="s">
        <v>3108</v>
      </c>
      <c r="D973" s="3" t="s">
        <v>1039</v>
      </c>
      <c r="E973" s="3" t="s">
        <v>1039</v>
      </c>
      <c r="F973" s="3">
        <v>1</v>
      </c>
      <c r="G973" s="3">
        <v>1</v>
      </c>
      <c r="H973" s="7" t="s">
        <v>1040</v>
      </c>
      <c r="I973" s="4" t="s">
        <v>39</v>
      </c>
      <c r="J973" s="4">
        <v>3580</v>
      </c>
      <c r="K973" s="4">
        <v>0</v>
      </c>
      <c r="L973" s="5">
        <v>41834</v>
      </c>
      <c r="M973" s="4" t="s">
        <v>39</v>
      </c>
      <c r="N973" s="3" t="s">
        <v>80</v>
      </c>
      <c r="O973" s="7" t="s">
        <v>1041</v>
      </c>
      <c r="S973" s="9" t="str">
        <f t="shared" si="140"/>
        <v>男</v>
      </c>
    </row>
    <row r="974" spans="2:19">
      <c r="B974" s="4" t="s">
        <v>1025</v>
      </c>
      <c r="C974" s="3" t="s">
        <v>3108</v>
      </c>
      <c r="D974" s="3" t="s">
        <v>1039</v>
      </c>
      <c r="E974" s="3" t="s">
        <v>3164</v>
      </c>
      <c r="F974" s="3">
        <v>1</v>
      </c>
      <c r="G974" s="3">
        <v>0</v>
      </c>
      <c r="H974" s="7" t="s">
        <v>1040</v>
      </c>
      <c r="I974" s="4" t="s">
        <v>39</v>
      </c>
      <c r="J974" s="4">
        <v>3580</v>
      </c>
      <c r="K974" s="4">
        <v>0</v>
      </c>
      <c r="L974" s="5">
        <v>41834</v>
      </c>
      <c r="M974" s="4" t="s">
        <v>39</v>
      </c>
      <c r="N974" s="3" t="s">
        <v>80</v>
      </c>
      <c r="O974" s="7" t="s">
        <v>1043</v>
      </c>
      <c r="S974" s="9" t="str">
        <f t="shared" si="140"/>
        <v>女</v>
      </c>
    </row>
    <row r="975" spans="2:19">
      <c r="B975" s="4" t="s">
        <v>1181</v>
      </c>
      <c r="C975" s="3" t="s">
        <v>3165</v>
      </c>
      <c r="D975" s="3" t="s">
        <v>3166</v>
      </c>
      <c r="E975" s="3" t="s">
        <v>3167</v>
      </c>
      <c r="F975" s="3">
        <v>1</v>
      </c>
      <c r="G975" s="3">
        <v>1</v>
      </c>
      <c r="H975" s="7" t="s">
        <v>3168</v>
      </c>
      <c r="I975" s="4" t="s">
        <v>38</v>
      </c>
      <c r="J975" s="4">
        <v>2840</v>
      </c>
      <c r="K975" s="4">
        <v>2840</v>
      </c>
      <c r="L975" s="5">
        <v>41429</v>
      </c>
      <c r="M975" s="4" t="s">
        <v>242</v>
      </c>
      <c r="N975" s="3" t="s">
        <v>2444</v>
      </c>
      <c r="O975" s="7" t="s">
        <v>3169</v>
      </c>
      <c r="S975" s="9" t="str">
        <f t="shared" si="140"/>
        <v>男</v>
      </c>
    </row>
    <row r="976" spans="2:19">
      <c r="B976" s="4" t="s">
        <v>1181</v>
      </c>
      <c r="C976" s="3" t="s">
        <v>3165</v>
      </c>
      <c r="D976" s="3" t="s">
        <v>3166</v>
      </c>
      <c r="E976" s="3" t="s">
        <v>3170</v>
      </c>
      <c r="F976" s="3">
        <v>1</v>
      </c>
      <c r="G976" s="3">
        <v>0</v>
      </c>
      <c r="H976" s="7" t="s">
        <v>3168</v>
      </c>
      <c r="I976" s="4" t="s">
        <v>38</v>
      </c>
      <c r="J976" s="4">
        <v>2840</v>
      </c>
      <c r="K976" s="4">
        <v>2840</v>
      </c>
      <c r="L976" s="5">
        <v>41429</v>
      </c>
      <c r="M976" s="4" t="s">
        <v>242</v>
      </c>
      <c r="N976" s="3" t="s">
        <v>2444</v>
      </c>
      <c r="O976" s="7" t="s">
        <v>3171</v>
      </c>
      <c r="S976" s="9" t="str">
        <f t="shared" si="140"/>
        <v>女</v>
      </c>
    </row>
    <row r="977" spans="2:19">
      <c r="B977" s="4" t="s">
        <v>1181</v>
      </c>
      <c r="C977" s="3" t="s">
        <v>3172</v>
      </c>
      <c r="D977" s="3" t="s">
        <v>3173</v>
      </c>
      <c r="E977" s="3" t="s">
        <v>3173</v>
      </c>
      <c r="F977" s="3">
        <v>1</v>
      </c>
      <c r="G977" s="3" t="s">
        <v>36</v>
      </c>
      <c r="H977" s="7" t="s">
        <v>3174</v>
      </c>
      <c r="I977" s="4" t="s">
        <v>278</v>
      </c>
      <c r="J977" s="4">
        <v>2000</v>
      </c>
      <c r="K977" s="4">
        <v>4280</v>
      </c>
      <c r="L977" s="5">
        <v>41436</v>
      </c>
      <c r="M977" s="4" t="s">
        <v>27</v>
      </c>
      <c r="N977" s="3" t="s">
        <v>3175</v>
      </c>
      <c r="O977" s="7" t="s">
        <v>3176</v>
      </c>
      <c r="P977" s="3" t="s">
        <v>3177</v>
      </c>
      <c r="S977" s="9" t="str">
        <f t="shared" si="140"/>
        <v>女</v>
      </c>
    </row>
    <row r="978" spans="2:19">
      <c r="B978" s="4" t="s">
        <v>1181</v>
      </c>
      <c r="C978" s="3" t="s">
        <v>3172</v>
      </c>
      <c r="D978" s="3" t="s">
        <v>3178</v>
      </c>
      <c r="E978" s="3" t="s">
        <v>3179</v>
      </c>
      <c r="F978" s="3">
        <v>1</v>
      </c>
      <c r="G978" s="3" t="s">
        <v>36</v>
      </c>
      <c r="H978" s="7" t="s">
        <v>3180</v>
      </c>
      <c r="I978" s="4" t="s">
        <v>78</v>
      </c>
      <c r="J978" s="4">
        <v>6280</v>
      </c>
      <c r="K978" s="4">
        <v>0</v>
      </c>
      <c r="L978" s="5">
        <v>41824</v>
      </c>
      <c r="M978" s="4" t="s">
        <v>63</v>
      </c>
      <c r="N978" s="3" t="s">
        <v>813</v>
      </c>
      <c r="O978" s="7" t="s">
        <v>3181</v>
      </c>
      <c r="P978" s="3" t="s">
        <v>3182</v>
      </c>
      <c r="S978" s="9" t="str">
        <f t="shared" si="140"/>
        <v>女</v>
      </c>
    </row>
    <row r="979" spans="2:19">
      <c r="B979" s="4" t="s">
        <v>1181</v>
      </c>
      <c r="C979" s="3" t="s">
        <v>3183</v>
      </c>
      <c r="D979" s="3" t="s">
        <v>1182</v>
      </c>
      <c r="E979" s="3" t="s">
        <v>1183</v>
      </c>
      <c r="F979" s="3">
        <v>1</v>
      </c>
      <c r="G979" s="3">
        <v>3</v>
      </c>
      <c r="H979" s="7" t="s">
        <v>1184</v>
      </c>
      <c r="I979" s="4" t="s">
        <v>38</v>
      </c>
      <c r="J979" s="4">
        <v>2940</v>
      </c>
      <c r="K979" s="4">
        <v>2940</v>
      </c>
      <c r="L979" s="5">
        <v>41830</v>
      </c>
      <c r="M979" s="4" t="s">
        <v>47</v>
      </c>
      <c r="N979" s="3" t="s">
        <v>121</v>
      </c>
      <c r="O979" s="7" t="s">
        <v>1185</v>
      </c>
      <c r="S979" s="9" t="str">
        <f t="shared" si="140"/>
        <v>女</v>
      </c>
    </row>
    <row r="980" spans="2:19">
      <c r="B980" s="4" t="s">
        <v>1181</v>
      </c>
      <c r="C980" s="3" t="s">
        <v>3183</v>
      </c>
      <c r="D980" s="3" t="s">
        <v>1182</v>
      </c>
      <c r="E980" s="3" t="s">
        <v>1186</v>
      </c>
      <c r="F980" s="3">
        <v>1</v>
      </c>
      <c r="G980" s="3">
        <v>0</v>
      </c>
      <c r="H980" s="7" t="s">
        <v>1187</v>
      </c>
      <c r="I980" s="4" t="s">
        <v>38</v>
      </c>
      <c r="J980" s="4">
        <v>2940</v>
      </c>
      <c r="K980" s="4">
        <v>2940</v>
      </c>
      <c r="L980" s="5">
        <v>41830</v>
      </c>
      <c r="M980" s="4" t="s">
        <v>47</v>
      </c>
      <c r="N980" s="3" t="s">
        <v>121</v>
      </c>
      <c r="O980" s="7" t="s">
        <v>1188</v>
      </c>
      <c r="S980" s="9" t="str">
        <f t="shared" si="140"/>
        <v>女</v>
      </c>
    </row>
    <row r="981" spans="2:19">
      <c r="B981" s="4" t="s">
        <v>1181</v>
      </c>
      <c r="C981" s="3" t="s">
        <v>3183</v>
      </c>
      <c r="D981" s="3" t="s">
        <v>1182</v>
      </c>
      <c r="E981" s="3" t="s">
        <v>1189</v>
      </c>
      <c r="F981" s="3">
        <v>1</v>
      </c>
      <c r="G981" s="3">
        <v>0</v>
      </c>
      <c r="H981" s="7" t="s">
        <v>1190</v>
      </c>
      <c r="I981" s="4" t="s">
        <v>38</v>
      </c>
      <c r="J981" s="4">
        <v>2940</v>
      </c>
      <c r="K981" s="4">
        <v>2940</v>
      </c>
      <c r="L981" s="5">
        <v>41830</v>
      </c>
      <c r="M981" s="4" t="s">
        <v>47</v>
      </c>
      <c r="N981" s="3" t="s">
        <v>121</v>
      </c>
      <c r="O981" s="7" t="s">
        <v>1191</v>
      </c>
      <c r="S981" s="9" t="str">
        <f t="shared" si="140"/>
        <v>女</v>
      </c>
    </row>
    <row r="982" spans="2:19">
      <c r="B982" s="4" t="s">
        <v>1181</v>
      </c>
      <c r="C982" s="3" t="s">
        <v>3183</v>
      </c>
      <c r="D982" s="3" t="s">
        <v>1182</v>
      </c>
      <c r="E982" s="3" t="s">
        <v>1192</v>
      </c>
      <c r="F982" s="3">
        <v>1</v>
      </c>
      <c r="G982" s="3">
        <v>0</v>
      </c>
      <c r="H982" s="7" t="s">
        <v>1193</v>
      </c>
      <c r="I982" s="4" t="s">
        <v>38</v>
      </c>
      <c r="J982" s="4">
        <v>2940</v>
      </c>
      <c r="K982" s="4">
        <v>2940</v>
      </c>
      <c r="L982" s="5">
        <v>41830</v>
      </c>
      <c r="M982" s="4" t="s">
        <v>47</v>
      </c>
      <c r="N982" s="3" t="s">
        <v>121</v>
      </c>
      <c r="O982" s="7" t="s">
        <v>1194</v>
      </c>
      <c r="S982" s="9" t="str">
        <f t="shared" si="140"/>
        <v>男</v>
      </c>
    </row>
    <row r="983" spans="2:19">
      <c r="B983" s="4" t="s">
        <v>1181</v>
      </c>
      <c r="C983" s="3" t="s">
        <v>3183</v>
      </c>
      <c r="D983" s="3" t="s">
        <v>1182</v>
      </c>
      <c r="E983" s="3" t="s">
        <v>1195</v>
      </c>
      <c r="F983" s="3">
        <v>1</v>
      </c>
      <c r="G983" s="3">
        <v>0</v>
      </c>
      <c r="H983" s="7" t="s">
        <v>1196</v>
      </c>
      <c r="I983" s="4" t="s">
        <v>38</v>
      </c>
      <c r="J983" s="4">
        <v>2940</v>
      </c>
      <c r="K983" s="4">
        <v>2940</v>
      </c>
      <c r="L983" s="5">
        <v>41830</v>
      </c>
      <c r="M983" s="4" t="s">
        <v>47</v>
      </c>
      <c r="N983" s="3" t="s">
        <v>121</v>
      </c>
      <c r="O983" s="7" t="s">
        <v>1197</v>
      </c>
      <c r="S983" s="9" t="str">
        <f t="shared" si="140"/>
        <v>男</v>
      </c>
    </row>
    <row r="984" spans="2:19">
      <c r="B984" s="4" t="s">
        <v>1181</v>
      </c>
      <c r="C984" s="3" t="s">
        <v>3183</v>
      </c>
      <c r="D984" s="3" t="s">
        <v>1182</v>
      </c>
      <c r="E984" s="3" t="s">
        <v>1198</v>
      </c>
      <c r="F984" s="3">
        <v>1</v>
      </c>
      <c r="G984" s="3">
        <v>0</v>
      </c>
      <c r="H984" s="7" t="s">
        <v>1199</v>
      </c>
      <c r="I984" s="4" t="s">
        <v>38</v>
      </c>
      <c r="J984" s="4">
        <v>2940</v>
      </c>
      <c r="K984" s="4">
        <v>2940</v>
      </c>
      <c r="L984" s="5">
        <v>41830</v>
      </c>
      <c r="M984" s="4" t="s">
        <v>47</v>
      </c>
      <c r="N984" s="3" t="s">
        <v>121</v>
      </c>
      <c r="O984" s="7" t="s">
        <v>1200</v>
      </c>
      <c r="S984" s="9" t="str">
        <f t="shared" si="140"/>
        <v>女</v>
      </c>
    </row>
    <row r="985" spans="2:19">
      <c r="B985" s="4" t="s">
        <v>279</v>
      </c>
      <c r="C985" s="3" t="s">
        <v>3184</v>
      </c>
      <c r="D985" s="3" t="s">
        <v>962</v>
      </c>
      <c r="E985" s="3" t="s">
        <v>962</v>
      </c>
      <c r="F985" s="3">
        <v>1</v>
      </c>
      <c r="G985" s="3" t="s">
        <v>110</v>
      </c>
      <c r="H985" s="7" t="s">
        <v>963</v>
      </c>
      <c r="I985" s="4" t="s">
        <v>39</v>
      </c>
      <c r="J985" s="4">
        <v>6380</v>
      </c>
      <c r="K985" s="4">
        <v>0</v>
      </c>
      <c r="L985" s="5">
        <v>41829</v>
      </c>
      <c r="M985" s="4" t="s">
        <v>39</v>
      </c>
      <c r="N985" s="3" t="s">
        <v>344</v>
      </c>
      <c r="O985" s="7" t="s">
        <v>964</v>
      </c>
      <c r="S985" s="9" t="str">
        <f t="shared" si="140"/>
        <v>男</v>
      </c>
    </row>
    <row r="986" spans="2:19">
      <c r="B986" s="4" t="s">
        <v>603</v>
      </c>
      <c r="C986" s="3" t="s">
        <v>3185</v>
      </c>
      <c r="D986" s="3" t="s">
        <v>604</v>
      </c>
      <c r="E986" s="3" t="s">
        <v>605</v>
      </c>
      <c r="F986" s="3">
        <v>1</v>
      </c>
      <c r="G986" s="3" t="s">
        <v>36</v>
      </c>
      <c r="H986" s="7">
        <v>15009520244</v>
      </c>
      <c r="I986" s="4" t="s">
        <v>78</v>
      </c>
      <c r="J986" s="4">
        <v>3400</v>
      </c>
      <c r="K986" s="4">
        <v>3400</v>
      </c>
      <c r="L986" s="5">
        <v>41462</v>
      </c>
      <c r="M986" s="4" t="s">
        <v>47</v>
      </c>
      <c r="N986" s="3" t="s">
        <v>606</v>
      </c>
      <c r="O986" s="7" t="s">
        <v>607</v>
      </c>
      <c r="S986" s="9" t="str">
        <f t="shared" si="140"/>
        <v>女</v>
      </c>
    </row>
    <row r="987" spans="2:19">
      <c r="B987" s="4" t="s">
        <v>603</v>
      </c>
      <c r="C987" s="3" t="s">
        <v>3186</v>
      </c>
      <c r="D987" s="3" t="s">
        <v>3187</v>
      </c>
      <c r="E987" s="3" t="s">
        <v>3188</v>
      </c>
      <c r="F987" s="3">
        <v>1</v>
      </c>
      <c r="G987" s="3">
        <v>1</v>
      </c>
      <c r="H987" s="7" t="s">
        <v>3189</v>
      </c>
      <c r="I987" s="4" t="s">
        <v>38</v>
      </c>
      <c r="J987" s="4">
        <v>3400</v>
      </c>
      <c r="K987" s="4">
        <v>3400</v>
      </c>
      <c r="L987" s="5">
        <v>41829</v>
      </c>
      <c r="M987" s="4" t="s">
        <v>47</v>
      </c>
      <c r="N987" s="3" t="s">
        <v>586</v>
      </c>
      <c r="O987" s="7" t="s">
        <v>3190</v>
      </c>
      <c r="S987" s="9" t="str">
        <f t="shared" si="140"/>
        <v>男</v>
      </c>
    </row>
    <row r="988" spans="2:19">
      <c r="B988" s="4" t="s">
        <v>603</v>
      </c>
      <c r="C988" s="3" t="s">
        <v>3186</v>
      </c>
      <c r="D988" s="3" t="s">
        <v>3187</v>
      </c>
      <c r="E988" s="3" t="s">
        <v>3191</v>
      </c>
      <c r="F988" s="3">
        <v>1</v>
      </c>
      <c r="G988" s="3">
        <v>0</v>
      </c>
      <c r="H988" s="7" t="s">
        <v>3189</v>
      </c>
      <c r="I988" s="4" t="s">
        <v>38</v>
      </c>
      <c r="J988" s="4">
        <v>3400</v>
      </c>
      <c r="K988" s="4">
        <v>3400</v>
      </c>
      <c r="L988" s="5">
        <v>41829</v>
      </c>
      <c r="M988" s="4" t="s">
        <v>47</v>
      </c>
      <c r="N988" s="3" t="s">
        <v>586</v>
      </c>
      <c r="O988" s="7" t="s">
        <v>3192</v>
      </c>
      <c r="S988" s="9" t="str">
        <f t="shared" si="140"/>
        <v>女</v>
      </c>
    </row>
    <row r="989" spans="2:19">
      <c r="B989" s="4" t="s">
        <v>324</v>
      </c>
      <c r="C989" s="3" t="s">
        <v>3193</v>
      </c>
      <c r="D989" s="3" t="s">
        <v>732</v>
      </c>
      <c r="E989" s="3" t="s">
        <v>732</v>
      </c>
      <c r="F989" s="3">
        <v>1</v>
      </c>
      <c r="G989" s="3">
        <v>1</v>
      </c>
      <c r="H989" s="7">
        <v>13818072360</v>
      </c>
      <c r="I989" s="4" t="s">
        <v>221</v>
      </c>
      <c r="J989" s="4">
        <v>1240</v>
      </c>
      <c r="K989" s="4">
        <v>1240</v>
      </c>
      <c r="L989" s="5">
        <v>41758</v>
      </c>
      <c r="M989" s="4" t="s">
        <v>47</v>
      </c>
      <c r="N989" s="3" t="s">
        <v>121</v>
      </c>
      <c r="O989" s="7" t="s">
        <v>3194</v>
      </c>
      <c r="S989" s="9" t="str">
        <f t="shared" si="140"/>
        <v>女</v>
      </c>
    </row>
    <row r="990" spans="2:19">
      <c r="B990" s="4" t="s">
        <v>324</v>
      </c>
      <c r="C990" s="3" t="s">
        <v>3193</v>
      </c>
      <c r="D990" s="3" t="s">
        <v>732</v>
      </c>
      <c r="E990" s="3" t="s">
        <v>3195</v>
      </c>
      <c r="F990" s="3">
        <v>1</v>
      </c>
      <c r="G990" s="3">
        <v>0</v>
      </c>
      <c r="H990" s="7">
        <v>13818072360</v>
      </c>
      <c r="I990" s="4" t="s">
        <v>221</v>
      </c>
      <c r="J990" s="4">
        <v>1240</v>
      </c>
      <c r="K990" s="4">
        <v>1240</v>
      </c>
      <c r="L990" s="5">
        <v>41758</v>
      </c>
      <c r="M990" s="4" t="s">
        <v>47</v>
      </c>
      <c r="N990" s="3" t="s">
        <v>121</v>
      </c>
      <c r="O990" s="7" t="s">
        <v>3196</v>
      </c>
      <c r="S990" s="9" t="str">
        <f t="shared" si="140"/>
        <v>男</v>
      </c>
    </row>
    <row r="991" spans="2:19">
      <c r="B991" s="4" t="s">
        <v>324</v>
      </c>
      <c r="C991" s="3" t="s">
        <v>3197</v>
      </c>
      <c r="D991" s="3" t="s">
        <v>1491</v>
      </c>
      <c r="E991" s="3" t="s">
        <v>1491</v>
      </c>
      <c r="F991" s="3">
        <v>1</v>
      </c>
      <c r="G991" s="3">
        <v>1</v>
      </c>
      <c r="H991" s="7">
        <v>13701132907</v>
      </c>
      <c r="I991" s="4" t="s">
        <v>38</v>
      </c>
      <c r="J991" s="4">
        <v>2480</v>
      </c>
      <c r="K991" s="4">
        <v>0</v>
      </c>
      <c r="L991" s="5" t="s">
        <v>3198</v>
      </c>
      <c r="M991" s="4" t="s">
        <v>47</v>
      </c>
      <c r="N991" s="3" t="s">
        <v>28</v>
      </c>
      <c r="O991" s="7" t="s">
        <v>1492</v>
      </c>
      <c r="S991" s="9" t="str">
        <f t="shared" si="140"/>
        <v>男</v>
      </c>
    </row>
    <row r="992" spans="2:19">
      <c r="B992" s="4" t="s">
        <v>324</v>
      </c>
      <c r="C992" s="3" t="s">
        <v>3197</v>
      </c>
      <c r="D992" s="3" t="s">
        <v>1491</v>
      </c>
      <c r="E992" s="3" t="s">
        <v>1493</v>
      </c>
      <c r="F992" s="3">
        <v>1</v>
      </c>
      <c r="G992" s="3">
        <v>0</v>
      </c>
      <c r="H992" s="7">
        <v>13701132907</v>
      </c>
      <c r="I992" s="4" t="s">
        <v>38</v>
      </c>
      <c r="J992" s="4">
        <v>2480</v>
      </c>
      <c r="K992" s="4">
        <v>0</v>
      </c>
      <c r="L992" s="5" t="s">
        <v>3198</v>
      </c>
      <c r="M992" s="4" t="s">
        <v>47</v>
      </c>
      <c r="N992" s="3" t="s">
        <v>28</v>
      </c>
      <c r="O992" s="7" t="s">
        <v>1494</v>
      </c>
      <c r="S992" s="9" t="str">
        <f t="shared" si="140"/>
        <v>女</v>
      </c>
    </row>
    <row r="993" spans="2:19">
      <c r="B993" s="4" t="s">
        <v>324</v>
      </c>
      <c r="C993" s="3" t="s">
        <v>3197</v>
      </c>
      <c r="D993" s="3" t="s">
        <v>3199</v>
      </c>
      <c r="E993" s="3" t="s">
        <v>3199</v>
      </c>
      <c r="F993" s="3">
        <v>1</v>
      </c>
      <c r="G993" s="3" t="s">
        <v>36</v>
      </c>
      <c r="H993" s="7">
        <v>13828438858</v>
      </c>
      <c r="I993" s="4" t="s">
        <v>38</v>
      </c>
      <c r="J993" s="4">
        <v>1240</v>
      </c>
      <c r="K993" s="4">
        <v>1240</v>
      </c>
      <c r="L993" s="5" t="s">
        <v>3200</v>
      </c>
      <c r="M993" s="4" t="s">
        <v>47</v>
      </c>
      <c r="N993" s="3" t="s">
        <v>64</v>
      </c>
      <c r="O993" s="7" t="s">
        <v>3201</v>
      </c>
      <c r="S993" s="9" t="str">
        <f t="shared" si="140"/>
        <v>女</v>
      </c>
    </row>
    <row r="994" spans="2:19">
      <c r="B994" s="4" t="s">
        <v>324</v>
      </c>
      <c r="C994" s="3" t="s">
        <v>3197</v>
      </c>
      <c r="D994" s="3" t="s">
        <v>3199</v>
      </c>
      <c r="E994" s="3" t="s">
        <v>3202</v>
      </c>
      <c r="F994" s="3">
        <v>1</v>
      </c>
      <c r="G994" s="3" t="s">
        <v>36</v>
      </c>
      <c r="H994" s="7">
        <v>13828438858</v>
      </c>
      <c r="I994" s="4" t="s">
        <v>38</v>
      </c>
      <c r="J994" s="4">
        <v>1240</v>
      </c>
      <c r="K994" s="4">
        <v>1240</v>
      </c>
      <c r="L994" s="5" t="s">
        <v>3200</v>
      </c>
      <c r="M994" s="4" t="s">
        <v>47</v>
      </c>
      <c r="N994" s="3" t="s">
        <v>64</v>
      </c>
      <c r="O994" s="7" t="s">
        <v>3203</v>
      </c>
      <c r="P994" s="3" t="s">
        <v>1891</v>
      </c>
      <c r="S994" s="9" t="str">
        <f t="shared" si="140"/>
        <v>??</v>
      </c>
    </row>
    <row r="995" spans="2:19">
      <c r="B995" s="4" t="s">
        <v>324</v>
      </c>
      <c r="C995" s="3" t="s">
        <v>3197</v>
      </c>
      <c r="D995" s="3" t="s">
        <v>3199</v>
      </c>
      <c r="E995" s="3" t="s">
        <v>3204</v>
      </c>
      <c r="F995" s="3">
        <v>1</v>
      </c>
      <c r="G995" s="3">
        <v>1</v>
      </c>
      <c r="H995" s="7">
        <v>13828438858</v>
      </c>
      <c r="I995" s="4" t="s">
        <v>38</v>
      </c>
      <c r="J995" s="4">
        <v>1240</v>
      </c>
      <c r="K995" s="4">
        <v>1240</v>
      </c>
      <c r="L995" s="5" t="s">
        <v>3200</v>
      </c>
      <c r="M995" s="4" t="s">
        <v>47</v>
      </c>
      <c r="N995" s="3" t="s">
        <v>64</v>
      </c>
      <c r="O995" s="7" t="s">
        <v>3205</v>
      </c>
      <c r="P995" s="3" t="s">
        <v>1891</v>
      </c>
      <c r="S995" s="9" t="str">
        <f t="shared" si="140"/>
        <v>??</v>
      </c>
    </row>
    <row r="996" spans="2:19">
      <c r="B996" s="4" t="s">
        <v>324</v>
      </c>
      <c r="C996" s="3" t="s">
        <v>3197</v>
      </c>
      <c r="D996" s="3" t="s">
        <v>3199</v>
      </c>
      <c r="E996" s="3" t="s">
        <v>3206</v>
      </c>
      <c r="F996" s="3">
        <v>1</v>
      </c>
      <c r="G996" s="3">
        <v>0</v>
      </c>
      <c r="H996" s="7">
        <v>13828438858</v>
      </c>
      <c r="I996" s="4" t="s">
        <v>38</v>
      </c>
      <c r="J996" s="4">
        <v>1240</v>
      </c>
      <c r="K996" s="4">
        <v>1240</v>
      </c>
      <c r="L996" s="5" t="s">
        <v>3200</v>
      </c>
      <c r="M996" s="4" t="s">
        <v>47</v>
      </c>
      <c r="N996" s="3" t="s">
        <v>64</v>
      </c>
      <c r="O996" s="7" t="s">
        <v>3207</v>
      </c>
      <c r="P996" s="3" t="s">
        <v>1891</v>
      </c>
      <c r="S996" s="9" t="str">
        <f t="shared" si="140"/>
        <v>??</v>
      </c>
    </row>
    <row r="997" spans="2:19">
      <c r="B997" s="4" t="s">
        <v>324</v>
      </c>
      <c r="C997" s="3" t="s">
        <v>3208</v>
      </c>
      <c r="D997" s="3" t="s">
        <v>3209</v>
      </c>
      <c r="E997" s="3" t="s">
        <v>3209</v>
      </c>
      <c r="F997" s="3">
        <v>1</v>
      </c>
      <c r="G997" s="3">
        <v>1</v>
      </c>
      <c r="H997" s="7">
        <v>13315998998</v>
      </c>
      <c r="I997" s="4" t="s">
        <v>38</v>
      </c>
      <c r="J997" s="4">
        <v>1240</v>
      </c>
      <c r="K997" s="4">
        <v>1240</v>
      </c>
      <c r="L997" s="5" t="s">
        <v>3210</v>
      </c>
      <c r="M997" s="4" t="s">
        <v>27</v>
      </c>
      <c r="N997" s="3" t="s">
        <v>28</v>
      </c>
      <c r="O997" s="7" t="s">
        <v>3211</v>
      </c>
      <c r="S997" s="9" t="str">
        <f t="shared" ref="S997:S1003" si="141">IF(O997&lt;&gt;"",IF(OR(LEN(O997)=15,LEN(O997)=18),IF(LEN(O997)=15,IF(MOD(VALUE(RIGHT(O997,3)),2)=0,"女","男"),IF(LEN(O997)=18,IF(MOD(VALUE(MID(O997,15,3)),2)=0,"女","男"))),"??"),"")</f>
        <v>女</v>
      </c>
    </row>
    <row r="998" spans="2:19">
      <c r="B998" s="4" t="s">
        <v>324</v>
      </c>
      <c r="C998" s="3" t="s">
        <v>3208</v>
      </c>
      <c r="D998" s="3" t="s">
        <v>3209</v>
      </c>
      <c r="E998" s="3" t="s">
        <v>3212</v>
      </c>
      <c r="F998" s="3">
        <v>1</v>
      </c>
      <c r="G998" s="3">
        <v>0</v>
      </c>
      <c r="H998" s="7">
        <v>13315998998</v>
      </c>
      <c r="I998" s="4" t="s">
        <v>38</v>
      </c>
      <c r="J998" s="4">
        <v>1240</v>
      </c>
      <c r="K998" s="4">
        <v>1240</v>
      </c>
      <c r="L998" s="5" t="s">
        <v>3210</v>
      </c>
      <c r="M998" s="4" t="s">
        <v>27</v>
      </c>
      <c r="N998" s="3" t="s">
        <v>28</v>
      </c>
      <c r="O998" s="7" t="s">
        <v>3213</v>
      </c>
      <c r="S998" s="9" t="str">
        <f t="shared" si="141"/>
        <v>男</v>
      </c>
    </row>
    <row r="999" spans="2:19">
      <c r="B999" s="4" t="s">
        <v>324</v>
      </c>
      <c r="C999" s="3" t="s">
        <v>3214</v>
      </c>
      <c r="D999" s="3" t="s">
        <v>3215</v>
      </c>
      <c r="E999" s="3" t="s">
        <v>3215</v>
      </c>
      <c r="F999" s="3">
        <v>1</v>
      </c>
      <c r="G999" s="3" t="s">
        <v>110</v>
      </c>
      <c r="H999" s="7">
        <v>18502180620</v>
      </c>
      <c r="I999" s="4" t="s">
        <v>38</v>
      </c>
      <c r="J999" s="4">
        <v>1240</v>
      </c>
      <c r="K999" s="4">
        <v>1240</v>
      </c>
      <c r="L999" s="5">
        <v>41403</v>
      </c>
      <c r="M999" s="4" t="s">
        <v>47</v>
      </c>
      <c r="N999" s="3" t="s">
        <v>121</v>
      </c>
      <c r="O999" s="7" t="s">
        <v>3216</v>
      </c>
      <c r="S999" s="9" t="str">
        <f t="shared" si="141"/>
        <v>男</v>
      </c>
    </row>
    <row r="1000" spans="2:19">
      <c r="B1000" s="4" t="s">
        <v>324</v>
      </c>
      <c r="C1000" s="3" t="s">
        <v>3208</v>
      </c>
      <c r="D1000" s="3" t="s">
        <v>3217</v>
      </c>
      <c r="E1000" s="3" t="s">
        <v>3218</v>
      </c>
      <c r="F1000" s="3">
        <v>1</v>
      </c>
      <c r="G1000" s="3">
        <v>1</v>
      </c>
      <c r="H1000" s="7">
        <v>13777119094</v>
      </c>
      <c r="I1000" s="4" t="s">
        <v>78</v>
      </c>
      <c r="J1000" s="4">
        <v>1240</v>
      </c>
      <c r="K1000" s="4">
        <v>1240</v>
      </c>
      <c r="L1000" s="5">
        <v>41403</v>
      </c>
      <c r="M1000" s="4" t="s">
        <v>27</v>
      </c>
      <c r="N1000" s="3" t="s">
        <v>3219</v>
      </c>
      <c r="O1000" s="7" t="s">
        <v>3220</v>
      </c>
      <c r="S1000" s="9" t="str">
        <f t="shared" si="141"/>
        <v>男</v>
      </c>
    </row>
    <row r="1001" spans="2:19">
      <c r="B1001" s="4" t="s">
        <v>324</v>
      </c>
      <c r="C1001" s="3" t="s">
        <v>3208</v>
      </c>
      <c r="D1001" s="3" t="s">
        <v>3217</v>
      </c>
      <c r="E1001" s="3" t="s">
        <v>3221</v>
      </c>
      <c r="F1001" s="3">
        <v>1</v>
      </c>
      <c r="G1001" s="3">
        <v>0</v>
      </c>
      <c r="H1001" s="7">
        <v>13777119094</v>
      </c>
      <c r="I1001" s="4" t="s">
        <v>78</v>
      </c>
      <c r="J1001" s="4">
        <v>1240</v>
      </c>
      <c r="K1001" s="4">
        <v>1240</v>
      </c>
      <c r="L1001" s="5">
        <v>41403</v>
      </c>
      <c r="M1001" s="4" t="s">
        <v>27</v>
      </c>
      <c r="N1001" s="3" t="s">
        <v>3219</v>
      </c>
      <c r="O1001" s="7" t="s">
        <v>3222</v>
      </c>
      <c r="S1001" s="9" t="str">
        <f t="shared" si="141"/>
        <v>女</v>
      </c>
    </row>
    <row r="1002" spans="2:19">
      <c r="B1002" s="4" t="s">
        <v>324</v>
      </c>
      <c r="C1002" s="3" t="s">
        <v>3208</v>
      </c>
      <c r="D1002" s="3" t="s">
        <v>3223</v>
      </c>
      <c r="E1002" s="3" t="s">
        <v>3224</v>
      </c>
      <c r="F1002" s="3">
        <v>1</v>
      </c>
      <c r="G1002" s="3" t="s">
        <v>7</v>
      </c>
      <c r="H1002" s="7">
        <v>18922112508</v>
      </c>
      <c r="I1002" s="4" t="s">
        <v>221</v>
      </c>
      <c r="J1002" s="4">
        <v>1240</v>
      </c>
      <c r="K1002" s="4">
        <v>1240</v>
      </c>
      <c r="L1002" s="5">
        <v>41406</v>
      </c>
      <c r="M1002" s="4" t="s">
        <v>47</v>
      </c>
      <c r="N1002" s="3" t="s">
        <v>610</v>
      </c>
      <c r="O1002" s="7" t="s">
        <v>3225</v>
      </c>
      <c r="S1002" s="9" t="str">
        <f t="shared" si="141"/>
        <v>男</v>
      </c>
    </row>
    <row r="1003" spans="2:19">
      <c r="B1003" s="4" t="s">
        <v>324</v>
      </c>
      <c r="C1003" s="3" t="s">
        <v>3208</v>
      </c>
      <c r="D1003" s="3" t="s">
        <v>3223</v>
      </c>
      <c r="E1003" s="3" t="s">
        <v>3226</v>
      </c>
      <c r="F1003" s="3">
        <v>1</v>
      </c>
      <c r="G1003" s="3">
        <v>0</v>
      </c>
      <c r="H1003" s="7">
        <v>18922112508</v>
      </c>
      <c r="I1003" s="4" t="s">
        <v>221</v>
      </c>
      <c r="J1003" s="4">
        <v>1240</v>
      </c>
      <c r="K1003" s="4">
        <v>1240</v>
      </c>
      <c r="L1003" s="5">
        <v>41406</v>
      </c>
      <c r="M1003" s="4" t="s">
        <v>47</v>
      </c>
      <c r="N1003" s="3" t="s">
        <v>610</v>
      </c>
      <c r="O1003" s="7" t="s">
        <v>3227</v>
      </c>
      <c r="S1003" s="9" t="str">
        <f t="shared" si="141"/>
        <v>女</v>
      </c>
    </row>
    <row r="1004" spans="2:19">
      <c r="B1004" s="4" t="s">
        <v>324</v>
      </c>
      <c r="C1004" s="3" t="s">
        <v>3193</v>
      </c>
      <c r="D1004" s="3" t="s">
        <v>3228</v>
      </c>
      <c r="E1004" s="3" t="s">
        <v>3229</v>
      </c>
      <c r="F1004" s="3">
        <v>1</v>
      </c>
      <c r="G1004" s="3" t="s">
        <v>36</v>
      </c>
      <c r="H1004" s="7">
        <v>15892829888</v>
      </c>
      <c r="I1004" s="4" t="s">
        <v>38</v>
      </c>
      <c r="J1004" s="4">
        <v>2480</v>
      </c>
      <c r="K1004" s="4">
        <v>0</v>
      </c>
      <c r="L1004" s="5">
        <v>41408</v>
      </c>
      <c r="M1004" s="4" t="s">
        <v>27</v>
      </c>
      <c r="N1004" s="3" t="s">
        <v>312</v>
      </c>
      <c r="O1004" s="7" t="s">
        <v>3230</v>
      </c>
      <c r="S1004" s="9" t="str">
        <f t="shared" ref="S1004:S1027" si="142">IF(O1004&lt;&gt;"",IF(OR(LEN(O1004)=15,LEN(O1004)=18),IF(LEN(O1004)=15,IF(MOD(VALUE(RIGHT(O1004,3)),2)=0,"女","男"),IF(LEN(O1004)=18,IF(MOD(VALUE(MID(O1004,15,3)),2)=0,"女","男"))),"??"),"")</f>
        <v>女</v>
      </c>
    </row>
    <row r="1005" spans="2:19">
      <c r="B1005" s="4" t="s">
        <v>324</v>
      </c>
      <c r="C1005" s="3" t="s">
        <v>3193</v>
      </c>
      <c r="D1005" s="3" t="s">
        <v>3231</v>
      </c>
      <c r="E1005" s="3" t="s">
        <v>3232</v>
      </c>
      <c r="F1005" s="3">
        <v>1</v>
      </c>
      <c r="G1005" s="3" t="s">
        <v>36</v>
      </c>
      <c r="H1005" s="7">
        <v>13901242104</v>
      </c>
      <c r="I1005" s="4" t="s">
        <v>38</v>
      </c>
      <c r="J1005" s="4">
        <v>1240</v>
      </c>
      <c r="K1005" s="4">
        <v>1240</v>
      </c>
      <c r="L1005" s="5">
        <v>41409</v>
      </c>
      <c r="M1005" s="4" t="s">
        <v>47</v>
      </c>
      <c r="N1005" s="3" t="s">
        <v>28</v>
      </c>
      <c r="O1005" s="7" t="s">
        <v>3233</v>
      </c>
      <c r="S1005" s="9" t="str">
        <f t="shared" si="142"/>
        <v>女</v>
      </c>
    </row>
    <row r="1006" spans="2:19">
      <c r="B1006" s="4" t="s">
        <v>324</v>
      </c>
      <c r="C1006" s="3" t="s">
        <v>3193</v>
      </c>
      <c r="D1006" s="3" t="s">
        <v>3231</v>
      </c>
      <c r="E1006" s="3" t="s">
        <v>3234</v>
      </c>
      <c r="F1006" s="3">
        <v>1</v>
      </c>
      <c r="G1006" s="3" t="s">
        <v>36</v>
      </c>
      <c r="H1006" s="7">
        <v>13901242104</v>
      </c>
      <c r="I1006" s="4" t="s">
        <v>38</v>
      </c>
      <c r="J1006" s="4">
        <v>1240</v>
      </c>
      <c r="K1006" s="4">
        <v>1240</v>
      </c>
      <c r="L1006" s="5">
        <v>41409</v>
      </c>
      <c r="M1006" s="4" t="s">
        <v>47</v>
      </c>
      <c r="N1006" s="3" t="s">
        <v>28</v>
      </c>
      <c r="O1006" s="7" t="s">
        <v>3235</v>
      </c>
      <c r="S1006" s="9" t="str">
        <f t="shared" si="142"/>
        <v>女</v>
      </c>
    </row>
    <row r="1007" spans="2:19">
      <c r="B1007" s="4" t="s">
        <v>324</v>
      </c>
      <c r="C1007" s="3" t="s">
        <v>3236</v>
      </c>
      <c r="D1007" s="3" t="s">
        <v>3237</v>
      </c>
      <c r="E1007" s="3" t="s">
        <v>3238</v>
      </c>
      <c r="F1007" s="3">
        <v>1</v>
      </c>
      <c r="G1007" s="3" t="s">
        <v>110</v>
      </c>
      <c r="H1007" s="7">
        <v>13801565981</v>
      </c>
      <c r="I1007" s="4" t="s">
        <v>38</v>
      </c>
      <c r="J1007" s="4">
        <v>2480</v>
      </c>
      <c r="K1007" s="4">
        <v>0</v>
      </c>
      <c r="L1007" s="5">
        <v>41425</v>
      </c>
      <c r="M1007" s="4" t="s">
        <v>27</v>
      </c>
      <c r="N1007" s="3" t="s">
        <v>80</v>
      </c>
      <c r="O1007" s="7" t="s">
        <v>3239</v>
      </c>
      <c r="S1007" s="9" t="str">
        <f t="shared" si="142"/>
        <v>男</v>
      </c>
    </row>
    <row r="1008" spans="2:19">
      <c r="B1008" s="4" t="s">
        <v>324</v>
      </c>
      <c r="C1008" s="3" t="s">
        <v>3236</v>
      </c>
      <c r="D1008" s="3" t="s">
        <v>3240</v>
      </c>
      <c r="E1008" s="3" t="s">
        <v>1201</v>
      </c>
      <c r="F1008" s="3">
        <v>1</v>
      </c>
      <c r="G1008" s="3" t="s">
        <v>36</v>
      </c>
      <c r="H1008" s="7">
        <v>13407765893</v>
      </c>
      <c r="I1008" s="4" t="s">
        <v>38</v>
      </c>
      <c r="J1008" s="4">
        <v>2480</v>
      </c>
      <c r="K1008" s="4">
        <v>0</v>
      </c>
      <c r="L1008" s="5">
        <v>41425</v>
      </c>
      <c r="M1008" s="4" t="s">
        <v>47</v>
      </c>
      <c r="N1008" s="3" t="s">
        <v>147</v>
      </c>
      <c r="O1008" s="7" t="s">
        <v>3241</v>
      </c>
      <c r="S1008" s="9" t="str">
        <f t="shared" si="142"/>
        <v>女</v>
      </c>
    </row>
    <row r="1009" spans="2:19">
      <c r="B1009" s="4" t="s">
        <v>324</v>
      </c>
      <c r="C1009" s="3" t="s">
        <v>3236</v>
      </c>
      <c r="D1009" s="3" t="s">
        <v>3240</v>
      </c>
      <c r="E1009" s="3" t="s">
        <v>3242</v>
      </c>
      <c r="F1009" s="3">
        <v>1</v>
      </c>
      <c r="G1009" s="3" t="s">
        <v>36</v>
      </c>
      <c r="H1009" s="7">
        <v>13877872718</v>
      </c>
      <c r="I1009" s="4" t="s">
        <v>38</v>
      </c>
      <c r="J1009" s="4">
        <v>2480</v>
      </c>
      <c r="K1009" s="4">
        <v>0</v>
      </c>
      <c r="L1009" s="5">
        <v>41423</v>
      </c>
      <c r="M1009" s="4" t="s">
        <v>47</v>
      </c>
      <c r="N1009" s="3" t="s">
        <v>147</v>
      </c>
      <c r="O1009" s="7" t="s">
        <v>3243</v>
      </c>
      <c r="S1009" s="9" t="str">
        <f t="shared" si="142"/>
        <v>女</v>
      </c>
    </row>
    <row r="1010" spans="2:19">
      <c r="B1010" s="4" t="s">
        <v>324</v>
      </c>
      <c r="C1010" s="3" t="s">
        <v>3244</v>
      </c>
      <c r="D1010" s="3" t="s">
        <v>3245</v>
      </c>
      <c r="E1010" s="3" t="s">
        <v>3246</v>
      </c>
      <c r="F1010" s="3">
        <v>1</v>
      </c>
      <c r="G1010" s="3">
        <v>2</v>
      </c>
      <c r="H1010" s="7">
        <v>13601794161</v>
      </c>
      <c r="I1010" s="4" t="s">
        <v>38</v>
      </c>
      <c r="J1010" s="4">
        <v>2680</v>
      </c>
      <c r="K1010" s="4">
        <v>0</v>
      </c>
      <c r="L1010" s="5">
        <v>41424</v>
      </c>
      <c r="M1010" s="4" t="s">
        <v>3247</v>
      </c>
      <c r="N1010" s="3" t="s">
        <v>121</v>
      </c>
      <c r="O1010" s="7" t="s">
        <v>3248</v>
      </c>
      <c r="S1010" s="9" t="str">
        <f t="shared" si="142"/>
        <v>女</v>
      </c>
    </row>
    <row r="1011" spans="2:19">
      <c r="B1011" s="4" t="s">
        <v>324</v>
      </c>
      <c r="C1011" s="3" t="s">
        <v>3244</v>
      </c>
      <c r="D1011" s="3" t="s">
        <v>3245</v>
      </c>
      <c r="E1011" s="3" t="s">
        <v>3249</v>
      </c>
      <c r="F1011" s="3">
        <v>1</v>
      </c>
      <c r="G1011" s="3">
        <v>0</v>
      </c>
      <c r="H1011" s="7">
        <v>13601794161</v>
      </c>
      <c r="I1011" s="4" t="s">
        <v>38</v>
      </c>
      <c r="J1011" s="4">
        <v>2680</v>
      </c>
      <c r="K1011" s="4">
        <v>0</v>
      </c>
      <c r="L1011" s="5">
        <v>41424</v>
      </c>
      <c r="M1011" s="4" t="s">
        <v>3247</v>
      </c>
      <c r="N1011" s="3" t="s">
        <v>121</v>
      </c>
      <c r="O1011" s="7" t="s">
        <v>3250</v>
      </c>
      <c r="S1011" s="9" t="str">
        <f t="shared" si="142"/>
        <v>女</v>
      </c>
    </row>
    <row r="1012" spans="2:19">
      <c r="B1012" s="4" t="s">
        <v>324</v>
      </c>
      <c r="C1012" s="3" t="s">
        <v>3244</v>
      </c>
      <c r="D1012" s="3" t="s">
        <v>3245</v>
      </c>
      <c r="E1012" s="3" t="s">
        <v>3251</v>
      </c>
      <c r="F1012" s="3">
        <v>1</v>
      </c>
      <c r="G1012" s="3">
        <v>0</v>
      </c>
      <c r="H1012" s="7">
        <v>13601794161</v>
      </c>
      <c r="I1012" s="4" t="s">
        <v>38</v>
      </c>
      <c r="J1012" s="4">
        <v>2680</v>
      </c>
      <c r="K1012" s="4">
        <v>0</v>
      </c>
      <c r="L1012" s="5">
        <v>41424</v>
      </c>
      <c r="M1012" s="4" t="s">
        <v>3247</v>
      </c>
      <c r="N1012" s="3" t="s">
        <v>121</v>
      </c>
      <c r="O1012" s="7" t="s">
        <v>3252</v>
      </c>
      <c r="S1012" s="9" t="str">
        <f t="shared" si="142"/>
        <v>女</v>
      </c>
    </row>
    <row r="1013" spans="2:19">
      <c r="B1013" s="4" t="s">
        <v>324</v>
      </c>
      <c r="C1013" s="3" t="s">
        <v>3244</v>
      </c>
      <c r="D1013" s="3" t="s">
        <v>3245</v>
      </c>
      <c r="E1013" s="3" t="s">
        <v>3253</v>
      </c>
      <c r="F1013" s="3">
        <v>1</v>
      </c>
      <c r="G1013" s="3">
        <v>0</v>
      </c>
      <c r="H1013" s="7">
        <v>13601794161</v>
      </c>
      <c r="I1013" s="4" t="s">
        <v>38</v>
      </c>
      <c r="J1013" s="4">
        <v>2680</v>
      </c>
      <c r="K1013" s="4">
        <v>0</v>
      </c>
      <c r="L1013" s="5">
        <v>41424</v>
      </c>
      <c r="M1013" s="4" t="s">
        <v>3247</v>
      </c>
      <c r="N1013" s="3" t="s">
        <v>121</v>
      </c>
      <c r="O1013" s="7" t="s">
        <v>3254</v>
      </c>
      <c r="S1013" s="9" t="str">
        <f t="shared" si="142"/>
        <v>男</v>
      </c>
    </row>
    <row r="1014" spans="2:19">
      <c r="B1014" s="4" t="s">
        <v>324</v>
      </c>
      <c r="C1014" s="3" t="s">
        <v>3244</v>
      </c>
      <c r="D1014" s="3" t="s">
        <v>3245</v>
      </c>
      <c r="E1014" s="3" t="s">
        <v>3255</v>
      </c>
      <c r="F1014" s="3">
        <v>1</v>
      </c>
      <c r="G1014" s="3" t="s">
        <v>58</v>
      </c>
      <c r="H1014" s="7">
        <v>13601794161</v>
      </c>
      <c r="I1014" s="4" t="s">
        <v>38</v>
      </c>
      <c r="J1014" s="4">
        <v>1580</v>
      </c>
      <c r="K1014" s="4">
        <v>0</v>
      </c>
      <c r="L1014" s="5">
        <v>41424</v>
      </c>
      <c r="M1014" s="4" t="s">
        <v>3247</v>
      </c>
      <c r="N1014" s="3" t="s">
        <v>121</v>
      </c>
      <c r="O1014" s="7" t="s">
        <v>3256</v>
      </c>
      <c r="S1014" s="9" t="str">
        <f t="shared" si="142"/>
        <v>女</v>
      </c>
    </row>
    <row r="1015" spans="2:19">
      <c r="B1015" s="4" t="s">
        <v>324</v>
      </c>
      <c r="C1015" s="3" t="s">
        <v>3257</v>
      </c>
      <c r="D1015" s="3" t="s">
        <v>3258</v>
      </c>
      <c r="E1015" s="3" t="s">
        <v>3258</v>
      </c>
      <c r="F1015" s="3">
        <v>1</v>
      </c>
      <c r="G1015" s="3">
        <v>1</v>
      </c>
      <c r="H1015" s="7">
        <v>18666091606</v>
      </c>
      <c r="I1015" s="4" t="s">
        <v>38</v>
      </c>
      <c r="J1015" s="4">
        <v>1240</v>
      </c>
      <c r="K1015" s="4">
        <v>1240</v>
      </c>
      <c r="L1015" s="5">
        <v>41429</v>
      </c>
      <c r="M1015" s="4" t="s">
        <v>47</v>
      </c>
      <c r="N1015" s="3" t="s">
        <v>610</v>
      </c>
      <c r="O1015" s="7" t="s">
        <v>3259</v>
      </c>
      <c r="S1015" s="9" t="str">
        <f t="shared" si="142"/>
        <v>女</v>
      </c>
    </row>
    <row r="1016" spans="2:19">
      <c r="B1016" s="4" t="s">
        <v>324</v>
      </c>
      <c r="C1016" s="3" t="s">
        <v>3257</v>
      </c>
      <c r="D1016" s="3" t="s">
        <v>3258</v>
      </c>
      <c r="E1016" s="3" t="s">
        <v>3260</v>
      </c>
      <c r="F1016" s="3">
        <v>1</v>
      </c>
      <c r="G1016" s="3">
        <v>0</v>
      </c>
      <c r="H1016" s="7">
        <v>18666091606</v>
      </c>
      <c r="I1016" s="4" t="s">
        <v>38</v>
      </c>
      <c r="J1016" s="4">
        <v>1240</v>
      </c>
      <c r="K1016" s="4">
        <v>1240</v>
      </c>
      <c r="L1016" s="5">
        <v>41429</v>
      </c>
      <c r="M1016" s="4" t="s">
        <v>47</v>
      </c>
      <c r="N1016" s="3" t="s">
        <v>610</v>
      </c>
      <c r="O1016" s="7" t="s">
        <v>3261</v>
      </c>
      <c r="S1016" s="9" t="str">
        <f t="shared" si="142"/>
        <v>男</v>
      </c>
    </row>
    <row r="1017" spans="2:19">
      <c r="B1017" s="4" t="s">
        <v>324</v>
      </c>
      <c r="C1017" s="3" t="s">
        <v>3257</v>
      </c>
      <c r="D1017" s="3" t="s">
        <v>3258</v>
      </c>
      <c r="E1017" s="3" t="s">
        <v>3262</v>
      </c>
      <c r="F1017" s="3">
        <v>1</v>
      </c>
      <c r="G1017" s="3" t="s">
        <v>58</v>
      </c>
      <c r="H1017" s="7">
        <v>18666091606</v>
      </c>
      <c r="I1017" s="4" t="s">
        <v>38</v>
      </c>
      <c r="J1017" s="4">
        <v>650</v>
      </c>
      <c r="K1017" s="4">
        <v>650</v>
      </c>
      <c r="L1017" s="5">
        <v>41429</v>
      </c>
      <c r="M1017" s="4" t="s">
        <v>47</v>
      </c>
      <c r="N1017" s="3" t="s">
        <v>610</v>
      </c>
      <c r="O1017" s="7" t="s">
        <v>3263</v>
      </c>
      <c r="S1017" s="9" t="str">
        <f t="shared" si="142"/>
        <v>女</v>
      </c>
    </row>
    <row r="1018" spans="2:19">
      <c r="B1018" s="4" t="s">
        <v>324</v>
      </c>
      <c r="C1018" s="3" t="s">
        <v>3264</v>
      </c>
      <c r="D1018" s="3" t="s">
        <v>3265</v>
      </c>
      <c r="E1018" s="3" t="s">
        <v>3266</v>
      </c>
      <c r="F1018" s="3">
        <v>1</v>
      </c>
      <c r="G1018" s="3" t="s">
        <v>36</v>
      </c>
      <c r="H1018" s="7">
        <v>13671601890</v>
      </c>
      <c r="I1018" s="4" t="s">
        <v>38</v>
      </c>
      <c r="J1018" s="4">
        <v>2480</v>
      </c>
      <c r="K1018" s="4">
        <v>0</v>
      </c>
      <c r="L1018" s="5">
        <v>41430</v>
      </c>
      <c r="M1018" s="4" t="s">
        <v>63</v>
      </c>
      <c r="N1018" s="3" t="s">
        <v>121</v>
      </c>
      <c r="O1018" s="7" t="s">
        <v>3267</v>
      </c>
      <c r="S1018" s="9" t="str">
        <f t="shared" si="142"/>
        <v>女</v>
      </c>
    </row>
    <row r="1019" spans="2:19">
      <c r="B1019" s="4" t="s">
        <v>324</v>
      </c>
      <c r="C1019" s="3" t="s">
        <v>3264</v>
      </c>
      <c r="D1019" s="3" t="s">
        <v>3265</v>
      </c>
      <c r="E1019" s="3" t="s">
        <v>3268</v>
      </c>
      <c r="F1019" s="3">
        <v>1</v>
      </c>
      <c r="G1019" s="3" t="s">
        <v>36</v>
      </c>
      <c r="H1019" s="7">
        <v>13671601890</v>
      </c>
      <c r="I1019" s="4" t="s">
        <v>38</v>
      </c>
      <c r="J1019" s="4">
        <v>2480</v>
      </c>
      <c r="K1019" s="4">
        <v>0</v>
      </c>
      <c r="L1019" s="5">
        <v>41430</v>
      </c>
      <c r="M1019" s="4" t="s">
        <v>63</v>
      </c>
      <c r="N1019" s="3" t="s">
        <v>121</v>
      </c>
      <c r="O1019" s="7" t="s">
        <v>3269</v>
      </c>
      <c r="S1019" s="9" t="str">
        <f t="shared" si="142"/>
        <v>女</v>
      </c>
    </row>
    <row r="1020" spans="2:19">
      <c r="B1020" s="4" t="s">
        <v>324</v>
      </c>
      <c r="C1020" s="3" t="s">
        <v>3264</v>
      </c>
      <c r="D1020" s="3" t="s">
        <v>3265</v>
      </c>
      <c r="E1020" s="3" t="s">
        <v>3270</v>
      </c>
      <c r="F1020" s="3">
        <v>1</v>
      </c>
      <c r="G1020" s="3" t="s">
        <v>36</v>
      </c>
      <c r="H1020" s="7">
        <v>13671601890</v>
      </c>
      <c r="I1020" s="4" t="s">
        <v>38</v>
      </c>
      <c r="J1020" s="4">
        <v>2480</v>
      </c>
      <c r="K1020" s="4">
        <v>0</v>
      </c>
      <c r="L1020" s="5">
        <v>41430</v>
      </c>
      <c r="M1020" s="4" t="s">
        <v>63</v>
      </c>
      <c r="N1020" s="3" t="s">
        <v>121</v>
      </c>
      <c r="O1020" s="7" t="s">
        <v>3271</v>
      </c>
      <c r="S1020" s="9" t="str">
        <f t="shared" si="142"/>
        <v>女</v>
      </c>
    </row>
    <row r="1021" spans="2:19">
      <c r="B1021" s="4" t="s">
        <v>324</v>
      </c>
      <c r="C1021" s="3" t="s">
        <v>3264</v>
      </c>
      <c r="D1021" s="3" t="s">
        <v>3272</v>
      </c>
      <c r="E1021" s="3" t="s">
        <v>3273</v>
      </c>
      <c r="F1021" s="3">
        <v>1</v>
      </c>
      <c r="G1021" s="3" t="s">
        <v>36</v>
      </c>
      <c r="H1021" s="7">
        <v>13822218108</v>
      </c>
      <c r="I1021" s="4" t="s">
        <v>38</v>
      </c>
      <c r="J1021" s="4">
        <v>1240</v>
      </c>
      <c r="K1021" s="4">
        <v>1240</v>
      </c>
      <c r="L1021" s="5">
        <v>41431</v>
      </c>
      <c r="M1021" s="4" t="s">
        <v>63</v>
      </c>
      <c r="N1021" s="3" t="s">
        <v>610</v>
      </c>
      <c r="O1021" s="7" t="s">
        <v>3274</v>
      </c>
      <c r="S1021" s="9" t="str">
        <f t="shared" si="142"/>
        <v>女</v>
      </c>
    </row>
    <row r="1022" spans="2:19">
      <c r="B1022" s="4" t="s">
        <v>324</v>
      </c>
      <c r="C1022" s="3" t="s">
        <v>3264</v>
      </c>
      <c r="D1022" s="3" t="s">
        <v>3272</v>
      </c>
      <c r="E1022" s="3" t="s">
        <v>3275</v>
      </c>
      <c r="F1022" s="3">
        <v>1</v>
      </c>
      <c r="G1022" s="3">
        <v>1</v>
      </c>
      <c r="H1022" s="7">
        <v>13660505166</v>
      </c>
      <c r="I1022" s="4" t="s">
        <v>38</v>
      </c>
      <c r="J1022" s="4">
        <v>1240</v>
      </c>
      <c r="K1022" s="4">
        <v>1240</v>
      </c>
      <c r="L1022" s="5">
        <v>41431</v>
      </c>
      <c r="M1022" s="4" t="s">
        <v>63</v>
      </c>
      <c r="N1022" s="3" t="s">
        <v>610</v>
      </c>
      <c r="O1022" s="7" t="s">
        <v>3276</v>
      </c>
      <c r="S1022" s="9" t="str">
        <f t="shared" si="142"/>
        <v>男</v>
      </c>
    </row>
    <row r="1023" spans="2:19">
      <c r="B1023" s="4" t="s">
        <v>324</v>
      </c>
      <c r="C1023" s="3" t="s">
        <v>3264</v>
      </c>
      <c r="D1023" s="3" t="s">
        <v>3272</v>
      </c>
      <c r="E1023" s="3" t="s">
        <v>3277</v>
      </c>
      <c r="F1023" s="3">
        <v>1</v>
      </c>
      <c r="G1023" s="3">
        <v>0</v>
      </c>
      <c r="H1023" s="7">
        <v>13660505166</v>
      </c>
      <c r="I1023" s="4" t="s">
        <v>38</v>
      </c>
      <c r="J1023" s="4">
        <v>1240</v>
      </c>
      <c r="K1023" s="4">
        <v>1240</v>
      </c>
      <c r="L1023" s="5">
        <v>41431</v>
      </c>
      <c r="M1023" s="4" t="s">
        <v>63</v>
      </c>
      <c r="N1023" s="3" t="s">
        <v>610</v>
      </c>
      <c r="O1023" s="7" t="s">
        <v>3278</v>
      </c>
      <c r="S1023" s="9" t="str">
        <f t="shared" si="142"/>
        <v>女</v>
      </c>
    </row>
    <row r="1024" spans="2:19">
      <c r="B1024" s="4" t="s">
        <v>324</v>
      </c>
      <c r="C1024" s="3" t="s">
        <v>3264</v>
      </c>
      <c r="D1024" s="3" t="s">
        <v>3272</v>
      </c>
      <c r="E1024" s="3" t="s">
        <v>3279</v>
      </c>
      <c r="F1024" s="3">
        <v>1</v>
      </c>
      <c r="G1024" s="3" t="s">
        <v>36</v>
      </c>
      <c r="H1024" s="7">
        <v>13660505166</v>
      </c>
      <c r="I1024" s="4" t="s">
        <v>38</v>
      </c>
      <c r="J1024" s="4">
        <v>1240</v>
      </c>
      <c r="K1024" s="4">
        <v>1240</v>
      </c>
      <c r="L1024" s="5">
        <v>41431</v>
      </c>
      <c r="M1024" s="4" t="s">
        <v>63</v>
      </c>
      <c r="N1024" s="3" t="s">
        <v>610</v>
      </c>
      <c r="O1024" s="7" t="s">
        <v>3280</v>
      </c>
      <c r="S1024" s="9" t="str">
        <f t="shared" si="142"/>
        <v>女</v>
      </c>
    </row>
    <row r="1025" spans="2:19">
      <c r="B1025" s="4" t="s">
        <v>324</v>
      </c>
      <c r="C1025" s="3" t="s">
        <v>3264</v>
      </c>
      <c r="D1025" s="3" t="s">
        <v>3272</v>
      </c>
      <c r="E1025" s="3" t="s">
        <v>3281</v>
      </c>
      <c r="F1025" s="3">
        <v>1</v>
      </c>
      <c r="G1025" s="3" t="s">
        <v>36</v>
      </c>
      <c r="H1025" s="7">
        <v>13660505166</v>
      </c>
      <c r="I1025" s="4" t="s">
        <v>38</v>
      </c>
      <c r="J1025" s="4">
        <v>1240</v>
      </c>
      <c r="K1025" s="4">
        <v>1240</v>
      </c>
      <c r="L1025" s="5">
        <v>41431</v>
      </c>
      <c r="M1025" s="4" t="s">
        <v>63</v>
      </c>
      <c r="N1025" s="3" t="s">
        <v>610</v>
      </c>
      <c r="O1025" s="7" t="s">
        <v>3282</v>
      </c>
      <c r="S1025" s="9" t="str">
        <f t="shared" si="142"/>
        <v>女</v>
      </c>
    </row>
    <row r="1026" spans="2:19">
      <c r="B1026" s="4" t="s">
        <v>324</v>
      </c>
      <c r="C1026" s="3" t="s">
        <v>3264</v>
      </c>
      <c r="D1026" s="3" t="s">
        <v>3272</v>
      </c>
      <c r="E1026" s="3" t="s">
        <v>3283</v>
      </c>
      <c r="F1026" s="3">
        <v>1</v>
      </c>
      <c r="G1026" s="3" t="s">
        <v>36</v>
      </c>
      <c r="H1026" s="7">
        <v>13660505166</v>
      </c>
      <c r="I1026" s="4" t="s">
        <v>38</v>
      </c>
      <c r="J1026" s="4">
        <v>1240</v>
      </c>
      <c r="K1026" s="4">
        <v>1240</v>
      </c>
      <c r="L1026" s="5">
        <v>41431</v>
      </c>
      <c r="M1026" s="4" t="s">
        <v>63</v>
      </c>
      <c r="N1026" s="3" t="s">
        <v>610</v>
      </c>
      <c r="O1026" s="7" t="s">
        <v>3284</v>
      </c>
      <c r="S1026" s="9" t="str">
        <f t="shared" si="142"/>
        <v>女</v>
      </c>
    </row>
    <row r="1027" spans="2:19">
      <c r="B1027" s="4" t="s">
        <v>324</v>
      </c>
      <c r="C1027" s="3" t="s">
        <v>3264</v>
      </c>
      <c r="D1027" s="3" t="s">
        <v>3272</v>
      </c>
      <c r="E1027" s="3" t="s">
        <v>3285</v>
      </c>
      <c r="F1027" s="3">
        <v>1</v>
      </c>
      <c r="G1027" s="3" t="s">
        <v>36</v>
      </c>
      <c r="H1027" s="7">
        <v>13660505166</v>
      </c>
      <c r="I1027" s="4" t="s">
        <v>38</v>
      </c>
      <c r="J1027" s="4">
        <v>1240</v>
      </c>
      <c r="K1027" s="4">
        <v>1240</v>
      </c>
      <c r="L1027" s="5">
        <v>41431</v>
      </c>
      <c r="M1027" s="4" t="s">
        <v>63</v>
      </c>
      <c r="N1027" s="3" t="s">
        <v>610</v>
      </c>
      <c r="O1027" s="7" t="s">
        <v>3286</v>
      </c>
      <c r="S1027" s="9" t="str">
        <f t="shared" si="142"/>
        <v>女</v>
      </c>
    </row>
    <row r="1028" spans="2:19">
      <c r="B1028" s="4" t="s">
        <v>324</v>
      </c>
      <c r="C1028" s="3" t="s">
        <v>3264</v>
      </c>
      <c r="D1028" s="3" t="s">
        <v>3272</v>
      </c>
      <c r="E1028" s="3" t="s">
        <v>3287</v>
      </c>
      <c r="F1028" s="3">
        <v>1</v>
      </c>
      <c r="G1028" s="3" t="s">
        <v>36</v>
      </c>
      <c r="H1028" s="7">
        <v>13660505166</v>
      </c>
      <c r="I1028" s="4" t="s">
        <v>38</v>
      </c>
      <c r="J1028" s="4">
        <v>1240</v>
      </c>
      <c r="K1028" s="4">
        <v>1240</v>
      </c>
      <c r="L1028" s="5">
        <v>41431</v>
      </c>
      <c r="M1028" s="4" t="s">
        <v>63</v>
      </c>
      <c r="N1028" s="3" t="s">
        <v>610</v>
      </c>
      <c r="O1028" s="7" t="s">
        <v>3288</v>
      </c>
      <c r="S1028" s="9" t="str">
        <f t="shared" ref="S1028:S1035" si="143">IF(O1028&lt;&gt;"",IF(OR(LEN(O1028)=15,LEN(O1028)=18),IF(LEN(O1028)=15,IF(MOD(VALUE(RIGHT(O1028,3)),2)=0,"女","男"),IF(LEN(O1028)=18,IF(MOD(VALUE(MID(O1028,15,3)),2)=0,"女","男"))),"??"),"")</f>
        <v>女</v>
      </c>
    </row>
    <row r="1029" spans="2:19">
      <c r="B1029" s="4" t="s">
        <v>324</v>
      </c>
      <c r="C1029" s="3" t="s">
        <v>3289</v>
      </c>
      <c r="D1029" s="3" t="s">
        <v>1202</v>
      </c>
      <c r="E1029" s="3" t="s">
        <v>1202</v>
      </c>
      <c r="F1029" s="3">
        <v>1</v>
      </c>
      <c r="G1029" s="3" t="s">
        <v>36</v>
      </c>
      <c r="H1029" s="7">
        <v>13818817170</v>
      </c>
      <c r="I1029" s="4" t="s">
        <v>78</v>
      </c>
      <c r="J1029" s="4">
        <v>1240</v>
      </c>
      <c r="K1029" s="4">
        <v>1240</v>
      </c>
      <c r="L1029" s="5">
        <v>41441</v>
      </c>
      <c r="M1029" s="4" t="s">
        <v>3290</v>
      </c>
      <c r="N1029" s="3" t="s">
        <v>121</v>
      </c>
      <c r="O1029" s="7" t="s">
        <v>1203</v>
      </c>
      <c r="S1029" s="9" t="str">
        <f t="shared" si="143"/>
        <v>女</v>
      </c>
    </row>
    <row r="1030" spans="2:19">
      <c r="B1030" s="4" t="s">
        <v>324</v>
      </c>
      <c r="C1030" s="3" t="s">
        <v>3289</v>
      </c>
      <c r="D1030" s="3" t="s">
        <v>1202</v>
      </c>
      <c r="E1030" s="3" t="s">
        <v>1204</v>
      </c>
      <c r="F1030" s="3">
        <v>1</v>
      </c>
      <c r="G1030" s="3">
        <v>2</v>
      </c>
      <c r="H1030" s="7">
        <v>13818817170</v>
      </c>
      <c r="I1030" s="4" t="s">
        <v>78</v>
      </c>
      <c r="J1030" s="4">
        <v>1240</v>
      </c>
      <c r="K1030" s="4">
        <v>1240</v>
      </c>
      <c r="L1030" s="5">
        <v>41441</v>
      </c>
      <c r="M1030" s="4" t="s">
        <v>3290</v>
      </c>
      <c r="N1030" s="3" t="s">
        <v>121</v>
      </c>
      <c r="O1030" s="7" t="s">
        <v>1205</v>
      </c>
      <c r="S1030" s="9" t="str">
        <f t="shared" si="143"/>
        <v>男</v>
      </c>
    </row>
    <row r="1031" spans="2:19">
      <c r="B1031" s="4" t="s">
        <v>324</v>
      </c>
      <c r="C1031" s="3" t="s">
        <v>3289</v>
      </c>
      <c r="D1031" s="3" t="s">
        <v>1202</v>
      </c>
      <c r="E1031" s="3" t="s">
        <v>1206</v>
      </c>
      <c r="F1031" s="3">
        <v>1</v>
      </c>
      <c r="G1031" s="3">
        <v>0</v>
      </c>
      <c r="H1031" s="7">
        <v>13818817170</v>
      </c>
      <c r="I1031" s="4" t="s">
        <v>78</v>
      </c>
      <c r="J1031" s="4">
        <v>1240</v>
      </c>
      <c r="K1031" s="4">
        <v>1240</v>
      </c>
      <c r="L1031" s="5">
        <v>41441</v>
      </c>
      <c r="M1031" s="4" t="s">
        <v>3290</v>
      </c>
      <c r="N1031" s="3" t="s">
        <v>121</v>
      </c>
      <c r="O1031" s="7" t="s">
        <v>1207</v>
      </c>
      <c r="S1031" s="9" t="str">
        <f t="shared" si="143"/>
        <v>女</v>
      </c>
    </row>
    <row r="1032" spans="2:19">
      <c r="B1032" s="4" t="s">
        <v>324</v>
      </c>
      <c r="C1032" s="3" t="s">
        <v>3289</v>
      </c>
      <c r="D1032" s="3" t="s">
        <v>1202</v>
      </c>
      <c r="E1032" s="3" t="s">
        <v>1208</v>
      </c>
      <c r="F1032" s="3">
        <v>1</v>
      </c>
      <c r="G1032" s="3">
        <v>0</v>
      </c>
      <c r="H1032" s="7">
        <v>13818817170</v>
      </c>
      <c r="I1032" s="4" t="s">
        <v>78</v>
      </c>
      <c r="J1032" s="4">
        <v>1240</v>
      </c>
      <c r="K1032" s="4">
        <v>1240</v>
      </c>
      <c r="L1032" s="5">
        <v>41441</v>
      </c>
      <c r="M1032" s="4" t="s">
        <v>3290</v>
      </c>
      <c r="N1032" s="3" t="s">
        <v>121</v>
      </c>
      <c r="O1032" s="7" t="s">
        <v>1209</v>
      </c>
      <c r="S1032" s="9" t="str">
        <f t="shared" si="143"/>
        <v>男</v>
      </c>
    </row>
    <row r="1033" spans="2:19">
      <c r="B1033" s="4" t="s">
        <v>324</v>
      </c>
      <c r="C1033" s="3" t="s">
        <v>3289</v>
      </c>
      <c r="D1033" s="3" t="s">
        <v>1202</v>
      </c>
      <c r="E1033" s="3" t="s">
        <v>1210</v>
      </c>
      <c r="F1033" s="3">
        <v>1</v>
      </c>
      <c r="G1033" s="3">
        <v>0</v>
      </c>
      <c r="H1033" s="7">
        <v>13818817170</v>
      </c>
      <c r="I1033" s="4" t="s">
        <v>78</v>
      </c>
      <c r="J1033" s="4">
        <v>1240</v>
      </c>
      <c r="K1033" s="4">
        <v>1240</v>
      </c>
      <c r="L1033" s="5">
        <v>41441</v>
      </c>
      <c r="M1033" s="4" t="s">
        <v>3290</v>
      </c>
      <c r="N1033" s="3" t="s">
        <v>121</v>
      </c>
      <c r="O1033" s="7" t="s">
        <v>1211</v>
      </c>
      <c r="S1033" s="9" t="str">
        <f t="shared" si="143"/>
        <v>女</v>
      </c>
    </row>
    <row r="1034" spans="2:19">
      <c r="B1034" s="4" t="s">
        <v>324</v>
      </c>
      <c r="C1034" s="3" t="s">
        <v>3289</v>
      </c>
      <c r="D1034" s="3" t="s">
        <v>1202</v>
      </c>
      <c r="E1034" s="3" t="s">
        <v>3291</v>
      </c>
      <c r="F1034" s="3">
        <v>1</v>
      </c>
      <c r="G1034" s="3" t="s">
        <v>36</v>
      </c>
      <c r="H1034" s="7">
        <v>13818817170</v>
      </c>
      <c r="I1034" s="4" t="s">
        <v>78</v>
      </c>
      <c r="J1034" s="4">
        <v>1240</v>
      </c>
      <c r="K1034" s="4">
        <v>1240</v>
      </c>
      <c r="L1034" s="5">
        <v>41441</v>
      </c>
      <c r="M1034" s="4" t="s">
        <v>3290</v>
      </c>
      <c r="N1034" s="3" t="s">
        <v>121</v>
      </c>
      <c r="O1034" s="7" t="s">
        <v>3292</v>
      </c>
      <c r="S1034" s="9" t="str">
        <f t="shared" si="143"/>
        <v>女</v>
      </c>
    </row>
    <row r="1035" spans="2:19">
      <c r="B1035" s="4" t="s">
        <v>324</v>
      </c>
      <c r="C1035" s="3" t="s">
        <v>3289</v>
      </c>
      <c r="D1035" s="3" t="s">
        <v>1202</v>
      </c>
      <c r="E1035" s="3" t="s">
        <v>1212</v>
      </c>
      <c r="F1035" s="3">
        <v>1</v>
      </c>
      <c r="G1035" s="3" t="s">
        <v>58</v>
      </c>
      <c r="H1035" s="7">
        <v>13818817170</v>
      </c>
      <c r="I1035" s="4" t="s">
        <v>78</v>
      </c>
      <c r="J1035" s="4">
        <v>650</v>
      </c>
      <c r="K1035" s="4">
        <v>650</v>
      </c>
      <c r="L1035" s="5">
        <v>41441</v>
      </c>
      <c r="M1035" s="4" t="s">
        <v>3290</v>
      </c>
      <c r="N1035" s="3" t="s">
        <v>121</v>
      </c>
      <c r="O1035" s="7" t="s">
        <v>1213</v>
      </c>
      <c r="S1035" s="9" t="str">
        <f t="shared" si="143"/>
        <v>男</v>
      </c>
    </row>
    <row r="1036" spans="2:19">
      <c r="B1036" s="4" t="s">
        <v>324</v>
      </c>
      <c r="C1036" s="3" t="s">
        <v>3293</v>
      </c>
      <c r="D1036" s="3" t="s">
        <v>1100</v>
      </c>
      <c r="E1036" s="3" t="s">
        <v>1101</v>
      </c>
      <c r="F1036" s="3">
        <v>1</v>
      </c>
      <c r="G1036" s="3" t="s">
        <v>36</v>
      </c>
      <c r="H1036" s="7">
        <v>13552215897</v>
      </c>
      <c r="I1036" s="4" t="s">
        <v>38</v>
      </c>
      <c r="J1036" s="4">
        <v>2680</v>
      </c>
      <c r="K1036" s="4">
        <v>0</v>
      </c>
      <c r="L1036" s="5">
        <v>41442</v>
      </c>
      <c r="M1036" s="4" t="s">
        <v>27</v>
      </c>
      <c r="N1036" s="3" t="s">
        <v>28</v>
      </c>
      <c r="O1036" s="7" t="s">
        <v>1102</v>
      </c>
      <c r="P1036" s="3" t="s">
        <v>1103</v>
      </c>
      <c r="S1036" s="9" t="str">
        <f t="shared" ref="S1036:S1060" si="144">IF(O1036&lt;&gt;"",IF(OR(LEN(O1036)=15,LEN(O1036)=18),IF(LEN(O1036)=15,IF(MOD(VALUE(RIGHT(O1036,3)),2)=0,"女","男"),IF(LEN(O1036)=18,IF(MOD(VALUE(MID(O1036,15,3)),2)=0,"女","男"))),"??"),"")</f>
        <v>女</v>
      </c>
    </row>
    <row r="1037" spans="2:19">
      <c r="B1037" s="4" t="s">
        <v>324</v>
      </c>
      <c r="C1037" s="3" t="s">
        <v>3293</v>
      </c>
      <c r="D1037" s="3" t="s">
        <v>1100</v>
      </c>
      <c r="E1037" s="3" t="s">
        <v>1104</v>
      </c>
      <c r="F1037" s="3">
        <v>1</v>
      </c>
      <c r="G1037" s="3" t="s">
        <v>58</v>
      </c>
      <c r="H1037" s="7">
        <v>13552215897</v>
      </c>
      <c r="I1037" s="4" t="s">
        <v>38</v>
      </c>
      <c r="J1037" s="4">
        <v>1500</v>
      </c>
      <c r="K1037" s="4">
        <v>0</v>
      </c>
      <c r="L1037" s="5">
        <v>41442</v>
      </c>
      <c r="M1037" s="4" t="s">
        <v>27</v>
      </c>
      <c r="N1037" s="3" t="s">
        <v>28</v>
      </c>
      <c r="O1037" s="7" t="s">
        <v>1105</v>
      </c>
      <c r="P1037" s="3" t="s">
        <v>1103</v>
      </c>
      <c r="S1037" s="9" t="str">
        <f t="shared" si="144"/>
        <v>女</v>
      </c>
    </row>
    <row r="1038" spans="2:19">
      <c r="B1038" s="4" t="s">
        <v>324</v>
      </c>
      <c r="C1038" s="3" t="s">
        <v>3257</v>
      </c>
      <c r="D1038" s="3" t="s">
        <v>3294</v>
      </c>
      <c r="E1038" s="3" t="s">
        <v>3295</v>
      </c>
      <c r="F1038" s="3">
        <v>1</v>
      </c>
      <c r="G1038" s="3" t="s">
        <v>36</v>
      </c>
      <c r="H1038" s="7">
        <v>13609061663</v>
      </c>
      <c r="I1038" s="4" t="s">
        <v>38</v>
      </c>
      <c r="J1038" s="4">
        <v>2480</v>
      </c>
      <c r="K1038" s="4">
        <v>0</v>
      </c>
      <c r="L1038" s="5">
        <v>41442</v>
      </c>
      <c r="M1038" s="4" t="s">
        <v>47</v>
      </c>
      <c r="N1038" s="3" t="s">
        <v>610</v>
      </c>
      <c r="O1038" s="7" t="s">
        <v>3296</v>
      </c>
      <c r="S1038" s="9" t="str">
        <f t="shared" si="144"/>
        <v>女</v>
      </c>
    </row>
    <row r="1039" spans="2:19">
      <c r="B1039" s="4" t="s">
        <v>324</v>
      </c>
      <c r="C1039" s="3" t="s">
        <v>3289</v>
      </c>
      <c r="D1039" s="3" t="s">
        <v>3297</v>
      </c>
      <c r="E1039" s="3" t="s">
        <v>3297</v>
      </c>
      <c r="F1039" s="3">
        <v>1</v>
      </c>
      <c r="G1039" s="3" t="s">
        <v>36</v>
      </c>
      <c r="H1039" s="7">
        <v>15067103556</v>
      </c>
      <c r="I1039" s="4" t="s">
        <v>3298</v>
      </c>
      <c r="J1039" s="4">
        <v>2480</v>
      </c>
      <c r="K1039" s="4">
        <v>0</v>
      </c>
      <c r="L1039" s="5">
        <v>41810</v>
      </c>
      <c r="M1039" s="4" t="s">
        <v>3299</v>
      </c>
      <c r="N1039" s="3" t="s">
        <v>264</v>
      </c>
      <c r="O1039" s="7" t="s">
        <v>3300</v>
      </c>
      <c r="S1039" s="9" t="str">
        <f t="shared" si="144"/>
        <v>女</v>
      </c>
    </row>
    <row r="1040" spans="2:19">
      <c r="B1040" s="4" t="s">
        <v>324</v>
      </c>
      <c r="C1040" s="3" t="s">
        <v>3289</v>
      </c>
      <c r="D1040" s="3" t="s">
        <v>3297</v>
      </c>
      <c r="E1040" s="3" t="s">
        <v>3301</v>
      </c>
      <c r="F1040" s="3">
        <v>1</v>
      </c>
      <c r="G1040" s="3" t="s">
        <v>36</v>
      </c>
      <c r="H1040" s="7" t="s">
        <v>3302</v>
      </c>
      <c r="I1040" s="4" t="s">
        <v>3298</v>
      </c>
      <c r="J1040" s="4">
        <v>2480</v>
      </c>
      <c r="K1040" s="4">
        <v>0</v>
      </c>
      <c r="L1040" s="5">
        <v>41810</v>
      </c>
      <c r="M1040" s="4" t="s">
        <v>3299</v>
      </c>
      <c r="N1040" s="3" t="s">
        <v>264</v>
      </c>
      <c r="O1040" s="7" t="s">
        <v>3303</v>
      </c>
      <c r="S1040" s="9" t="str">
        <f t="shared" si="144"/>
        <v>女</v>
      </c>
    </row>
    <row r="1041" spans="2:19">
      <c r="B1041" s="4" t="s">
        <v>324</v>
      </c>
      <c r="C1041" s="3" t="s">
        <v>3289</v>
      </c>
      <c r="D1041" s="3" t="s">
        <v>3304</v>
      </c>
      <c r="E1041" s="3" t="s">
        <v>3304</v>
      </c>
      <c r="F1041" s="3">
        <v>1</v>
      </c>
      <c r="G1041" s="3" t="s">
        <v>36</v>
      </c>
      <c r="H1041" s="7">
        <v>18553371159</v>
      </c>
      <c r="I1041" s="4" t="s">
        <v>38</v>
      </c>
      <c r="J1041" s="4">
        <v>1240</v>
      </c>
      <c r="K1041" s="4">
        <v>1240</v>
      </c>
      <c r="L1041" s="5">
        <v>41810</v>
      </c>
      <c r="M1041" s="4" t="s">
        <v>3299</v>
      </c>
      <c r="N1041" s="3" t="s">
        <v>300</v>
      </c>
      <c r="O1041" s="7" t="s">
        <v>3305</v>
      </c>
      <c r="S1041" s="9" t="str">
        <f t="shared" si="144"/>
        <v>女</v>
      </c>
    </row>
    <row r="1042" spans="2:19">
      <c r="B1042" s="4" t="s">
        <v>324</v>
      </c>
      <c r="C1042" s="3" t="s">
        <v>3289</v>
      </c>
      <c r="D1042" s="3" t="s">
        <v>3304</v>
      </c>
      <c r="E1042" s="3" t="s">
        <v>3306</v>
      </c>
      <c r="F1042" s="3">
        <v>1</v>
      </c>
      <c r="G1042" s="3" t="s">
        <v>36</v>
      </c>
      <c r="H1042" s="7">
        <v>18553371159</v>
      </c>
      <c r="I1042" s="4" t="s">
        <v>38</v>
      </c>
      <c r="J1042" s="4">
        <v>1240</v>
      </c>
      <c r="K1042" s="4">
        <v>1240</v>
      </c>
      <c r="L1042" s="5">
        <v>41810</v>
      </c>
      <c r="M1042" s="4" t="s">
        <v>3299</v>
      </c>
      <c r="N1042" s="3" t="s">
        <v>300</v>
      </c>
      <c r="O1042" s="7" t="s">
        <v>3307</v>
      </c>
      <c r="S1042" s="9" t="str">
        <f t="shared" si="144"/>
        <v>女</v>
      </c>
    </row>
    <row r="1043" spans="2:19">
      <c r="B1043" s="4" t="s">
        <v>324</v>
      </c>
      <c r="C1043" s="3" t="s">
        <v>3289</v>
      </c>
      <c r="D1043" s="3" t="s">
        <v>3304</v>
      </c>
      <c r="E1043" s="3" t="s">
        <v>3308</v>
      </c>
      <c r="F1043" s="3">
        <v>1</v>
      </c>
      <c r="G1043" s="3" t="s">
        <v>58</v>
      </c>
      <c r="H1043" s="7">
        <v>18553371159</v>
      </c>
      <c r="I1043" s="4" t="s">
        <v>38</v>
      </c>
      <c r="J1043" s="4">
        <v>650</v>
      </c>
      <c r="K1043" s="4">
        <v>650</v>
      </c>
      <c r="L1043" s="5">
        <v>41810</v>
      </c>
      <c r="M1043" s="4" t="s">
        <v>3299</v>
      </c>
      <c r="N1043" s="3" t="s">
        <v>300</v>
      </c>
      <c r="O1043" s="7" t="s">
        <v>3309</v>
      </c>
      <c r="S1043" s="9" t="str">
        <f t="shared" si="144"/>
        <v>女</v>
      </c>
    </row>
    <row r="1044" spans="2:19">
      <c r="B1044" s="4" t="s">
        <v>324</v>
      </c>
      <c r="C1044" s="3" t="s">
        <v>3289</v>
      </c>
      <c r="D1044" s="3" t="s">
        <v>3304</v>
      </c>
      <c r="E1044" s="3" t="s">
        <v>3310</v>
      </c>
      <c r="F1044" s="3">
        <v>1</v>
      </c>
      <c r="G1044" s="3" t="s">
        <v>58</v>
      </c>
      <c r="H1044" s="7">
        <v>18553371159</v>
      </c>
      <c r="I1044" s="4" t="s">
        <v>38</v>
      </c>
      <c r="J1044" s="4">
        <v>650</v>
      </c>
      <c r="K1044" s="4">
        <v>650</v>
      </c>
      <c r="L1044" s="5">
        <v>41810</v>
      </c>
      <c r="M1044" s="4" t="s">
        <v>3299</v>
      </c>
      <c r="N1044" s="3" t="s">
        <v>300</v>
      </c>
      <c r="O1044" s="7" t="s">
        <v>3311</v>
      </c>
      <c r="S1044" s="9" t="str">
        <f t="shared" si="144"/>
        <v>女</v>
      </c>
    </row>
    <row r="1045" spans="2:19">
      <c r="B1045" s="4" t="s">
        <v>324</v>
      </c>
      <c r="C1045" s="3" t="s">
        <v>3289</v>
      </c>
      <c r="D1045" s="3" t="s">
        <v>3312</v>
      </c>
      <c r="E1045" s="3" t="s">
        <v>3312</v>
      </c>
      <c r="F1045" s="3">
        <v>1</v>
      </c>
      <c r="G1045" s="3">
        <v>1</v>
      </c>
      <c r="H1045" s="7">
        <v>13221035330</v>
      </c>
      <c r="I1045" s="4" t="s">
        <v>3298</v>
      </c>
      <c r="J1045" s="4">
        <v>3480</v>
      </c>
      <c r="K1045" s="4">
        <v>0</v>
      </c>
      <c r="L1045" s="5">
        <v>41811</v>
      </c>
      <c r="M1045" s="4" t="s">
        <v>3299</v>
      </c>
      <c r="N1045" s="3" t="s">
        <v>264</v>
      </c>
      <c r="O1045" s="7" t="s">
        <v>3313</v>
      </c>
      <c r="P1045" s="3" t="s">
        <v>2921</v>
      </c>
      <c r="S1045" s="9" t="str">
        <f t="shared" si="144"/>
        <v>女</v>
      </c>
    </row>
    <row r="1046" spans="2:19">
      <c r="B1046" s="4" t="s">
        <v>324</v>
      </c>
      <c r="C1046" s="3" t="s">
        <v>3289</v>
      </c>
      <c r="D1046" s="3" t="s">
        <v>3314</v>
      </c>
      <c r="E1046" s="3" t="s">
        <v>3315</v>
      </c>
      <c r="F1046" s="3">
        <v>1</v>
      </c>
      <c r="G1046" s="3">
        <v>1</v>
      </c>
      <c r="H1046" s="7">
        <v>13991957999</v>
      </c>
      <c r="I1046" s="4" t="s">
        <v>38</v>
      </c>
      <c r="J1046" s="4">
        <v>1240</v>
      </c>
      <c r="K1046" s="4">
        <v>1240</v>
      </c>
      <c r="L1046" s="5">
        <v>41813</v>
      </c>
      <c r="M1046" s="4" t="s">
        <v>47</v>
      </c>
      <c r="N1046" s="3" t="s">
        <v>92</v>
      </c>
      <c r="O1046" s="7" t="s">
        <v>3316</v>
      </c>
      <c r="S1046" s="9" t="str">
        <f t="shared" si="144"/>
        <v>男</v>
      </c>
    </row>
    <row r="1047" spans="2:19">
      <c r="B1047" s="4" t="s">
        <v>324</v>
      </c>
      <c r="C1047" s="3" t="s">
        <v>3289</v>
      </c>
      <c r="D1047" s="3" t="s">
        <v>3314</v>
      </c>
      <c r="E1047" s="3" t="s">
        <v>3317</v>
      </c>
      <c r="F1047" s="3">
        <v>1</v>
      </c>
      <c r="G1047" s="3">
        <v>0</v>
      </c>
      <c r="H1047" s="7">
        <v>13991957999</v>
      </c>
      <c r="I1047" s="4" t="s">
        <v>38</v>
      </c>
      <c r="J1047" s="4">
        <v>1240</v>
      </c>
      <c r="K1047" s="4">
        <v>1240</v>
      </c>
      <c r="L1047" s="5">
        <v>41813</v>
      </c>
      <c r="M1047" s="4" t="s">
        <v>47</v>
      </c>
      <c r="N1047" s="3" t="s">
        <v>92</v>
      </c>
      <c r="O1047" s="7" t="s">
        <v>3318</v>
      </c>
      <c r="S1047" s="9" t="str">
        <f t="shared" si="144"/>
        <v>女</v>
      </c>
    </row>
    <row r="1048" spans="2:19">
      <c r="B1048" s="4" t="s">
        <v>324</v>
      </c>
      <c r="C1048" s="3" t="s">
        <v>3289</v>
      </c>
      <c r="D1048" s="3" t="s">
        <v>3314</v>
      </c>
      <c r="E1048" s="3" t="s">
        <v>3319</v>
      </c>
      <c r="F1048" s="3">
        <v>1</v>
      </c>
      <c r="G1048" s="3" t="s">
        <v>36</v>
      </c>
      <c r="H1048" s="7">
        <v>13991957999</v>
      </c>
      <c r="I1048" s="4" t="s">
        <v>38</v>
      </c>
      <c r="J1048" s="4">
        <v>1240</v>
      </c>
      <c r="K1048" s="4">
        <v>1240</v>
      </c>
      <c r="L1048" s="5">
        <v>41813</v>
      </c>
      <c r="M1048" s="4" t="s">
        <v>47</v>
      </c>
      <c r="N1048" s="3" t="s">
        <v>92</v>
      </c>
      <c r="O1048" s="7" t="s">
        <v>3320</v>
      </c>
      <c r="S1048" s="9" t="str">
        <f t="shared" si="144"/>
        <v>女</v>
      </c>
    </row>
    <row r="1049" spans="2:19">
      <c r="B1049" s="4" t="s">
        <v>324</v>
      </c>
      <c r="C1049" s="3" t="s">
        <v>3244</v>
      </c>
      <c r="D1049" s="3" t="s">
        <v>3321</v>
      </c>
      <c r="E1049" s="3" t="s">
        <v>3322</v>
      </c>
      <c r="F1049" s="3">
        <v>1</v>
      </c>
      <c r="G1049" s="3" t="s">
        <v>36</v>
      </c>
      <c r="H1049" s="7">
        <v>13501361244</v>
      </c>
      <c r="I1049" s="4" t="s">
        <v>38</v>
      </c>
      <c r="J1049" s="4">
        <v>2680</v>
      </c>
      <c r="K1049" s="4">
        <v>0</v>
      </c>
      <c r="L1049" s="5">
        <v>41813</v>
      </c>
      <c r="M1049" s="4" t="s">
        <v>47</v>
      </c>
      <c r="N1049" s="3" t="s">
        <v>645</v>
      </c>
      <c r="O1049" s="7" t="s">
        <v>3323</v>
      </c>
      <c r="S1049" s="9" t="str">
        <f t="shared" si="144"/>
        <v>女</v>
      </c>
    </row>
    <row r="1050" spans="2:19">
      <c r="B1050" s="4" t="s">
        <v>324</v>
      </c>
      <c r="C1050" s="3" t="s">
        <v>3324</v>
      </c>
      <c r="D1050" s="3">
        <v>532492463</v>
      </c>
      <c r="E1050" s="3" t="s">
        <v>3325</v>
      </c>
      <c r="F1050" s="3">
        <v>1</v>
      </c>
      <c r="G1050" s="3" t="s">
        <v>36</v>
      </c>
      <c r="H1050" s="7">
        <v>15850712158</v>
      </c>
      <c r="I1050" s="4" t="s">
        <v>209</v>
      </c>
      <c r="J1050" s="4">
        <v>1340</v>
      </c>
      <c r="K1050" s="4">
        <v>1340</v>
      </c>
      <c r="L1050" s="5">
        <v>41813</v>
      </c>
      <c r="M1050" s="4" t="s">
        <v>47</v>
      </c>
      <c r="N1050" s="3" t="s">
        <v>80</v>
      </c>
      <c r="O1050" s="7" t="s">
        <v>3326</v>
      </c>
      <c r="S1050" s="9" t="str">
        <f t="shared" si="144"/>
        <v>女</v>
      </c>
    </row>
    <row r="1051" spans="2:19">
      <c r="B1051" s="4" t="s">
        <v>324</v>
      </c>
      <c r="C1051" s="3" t="s">
        <v>3324</v>
      </c>
      <c r="D1051" s="3">
        <v>532492463</v>
      </c>
      <c r="E1051" s="3" t="s">
        <v>3327</v>
      </c>
      <c r="F1051" s="3">
        <v>1</v>
      </c>
      <c r="G1051" s="3" t="s">
        <v>110</v>
      </c>
      <c r="H1051" s="7">
        <v>15850712158</v>
      </c>
      <c r="I1051" s="4" t="s">
        <v>209</v>
      </c>
      <c r="J1051" s="4">
        <v>1340</v>
      </c>
      <c r="K1051" s="4">
        <v>1340</v>
      </c>
      <c r="L1051" s="5">
        <v>41813</v>
      </c>
      <c r="M1051" s="4" t="s">
        <v>47</v>
      </c>
      <c r="N1051" s="3" t="s">
        <v>80</v>
      </c>
      <c r="O1051" s="7" t="s">
        <v>3328</v>
      </c>
      <c r="S1051" s="9" t="str">
        <f t="shared" si="144"/>
        <v>男</v>
      </c>
    </row>
    <row r="1052" spans="2:19">
      <c r="B1052" s="4" t="s">
        <v>324</v>
      </c>
      <c r="C1052" s="3" t="s">
        <v>3289</v>
      </c>
      <c r="E1052" s="3" t="s">
        <v>3329</v>
      </c>
      <c r="F1052" s="3">
        <v>1</v>
      </c>
      <c r="G1052" s="3">
        <v>1</v>
      </c>
      <c r="H1052" s="7">
        <v>13810181093</v>
      </c>
      <c r="J1052" s="4">
        <v>0</v>
      </c>
      <c r="K1052" s="4">
        <v>2480</v>
      </c>
      <c r="L1052" s="5">
        <v>41813</v>
      </c>
      <c r="M1052" s="4" t="s">
        <v>47</v>
      </c>
      <c r="N1052" s="3" t="s">
        <v>28</v>
      </c>
      <c r="O1052" s="7" t="s">
        <v>3330</v>
      </c>
      <c r="P1052" s="3" t="s">
        <v>3331</v>
      </c>
      <c r="S1052" s="9" t="str">
        <f t="shared" si="144"/>
        <v>男</v>
      </c>
    </row>
    <row r="1053" spans="2:19">
      <c r="B1053" s="4" t="s">
        <v>324</v>
      </c>
      <c r="C1053" s="3" t="s">
        <v>3289</v>
      </c>
      <c r="F1053" s="3">
        <v>1</v>
      </c>
      <c r="G1053" s="3">
        <v>0</v>
      </c>
      <c r="J1053" s="4">
        <v>0</v>
      </c>
      <c r="K1053" s="4">
        <v>2480</v>
      </c>
      <c r="L1053" s="5">
        <v>41813</v>
      </c>
      <c r="M1053" s="4" t="s">
        <v>47</v>
      </c>
      <c r="N1053" s="3" t="s">
        <v>28</v>
      </c>
      <c r="S1053" s="9" t="str">
        <f t="shared" si="144"/>
        <v/>
      </c>
    </row>
    <row r="1054" spans="2:19">
      <c r="B1054" s="4" t="s">
        <v>324</v>
      </c>
      <c r="C1054" s="3" t="s">
        <v>3289</v>
      </c>
      <c r="E1054" s="3" t="s">
        <v>3332</v>
      </c>
      <c r="F1054" s="3">
        <v>1</v>
      </c>
      <c r="G1054" s="3">
        <v>1</v>
      </c>
      <c r="H1054" s="7">
        <v>13903822187</v>
      </c>
      <c r="J1054" s="4">
        <v>0</v>
      </c>
      <c r="K1054" s="4">
        <v>2480</v>
      </c>
      <c r="L1054" s="5">
        <v>41813</v>
      </c>
      <c r="M1054" s="4" t="s">
        <v>47</v>
      </c>
      <c r="S1054" s="9" t="str">
        <f t="shared" si="144"/>
        <v/>
      </c>
    </row>
    <row r="1055" spans="2:19">
      <c r="B1055" s="4" t="s">
        <v>324</v>
      </c>
      <c r="C1055" s="3" t="s">
        <v>3289</v>
      </c>
      <c r="E1055" s="3" t="s">
        <v>3333</v>
      </c>
      <c r="F1055" s="3">
        <v>1</v>
      </c>
      <c r="G1055" s="3">
        <v>0</v>
      </c>
      <c r="H1055" s="7">
        <v>13903822187</v>
      </c>
      <c r="J1055" s="4">
        <v>0</v>
      </c>
      <c r="K1055" s="4">
        <v>2480</v>
      </c>
      <c r="L1055" s="5">
        <v>41813</v>
      </c>
      <c r="M1055" s="4" t="s">
        <v>47</v>
      </c>
      <c r="S1055" s="9" t="str">
        <f t="shared" si="144"/>
        <v/>
      </c>
    </row>
    <row r="1056" spans="2:19">
      <c r="B1056" s="4" t="s">
        <v>324</v>
      </c>
      <c r="C1056" s="3" t="s">
        <v>3244</v>
      </c>
      <c r="D1056" s="3" t="s">
        <v>3334</v>
      </c>
      <c r="E1056" s="3" t="s">
        <v>3335</v>
      </c>
      <c r="F1056" s="3">
        <v>1</v>
      </c>
      <c r="G1056" s="3" t="s">
        <v>36</v>
      </c>
      <c r="H1056" s="7">
        <v>15910844160</v>
      </c>
      <c r="I1056" s="4" t="s">
        <v>38</v>
      </c>
      <c r="J1056" s="4">
        <v>1340</v>
      </c>
      <c r="K1056" s="4">
        <v>1340</v>
      </c>
      <c r="L1056" s="5">
        <v>41814</v>
      </c>
      <c r="M1056" s="4" t="s">
        <v>71</v>
      </c>
      <c r="N1056" s="3" t="s">
        <v>28</v>
      </c>
      <c r="O1056" s="7" t="s">
        <v>3323</v>
      </c>
      <c r="S1056" s="9" t="str">
        <f t="shared" si="144"/>
        <v>女</v>
      </c>
    </row>
    <row r="1057" spans="2:19">
      <c r="B1057" s="4" t="s">
        <v>324</v>
      </c>
      <c r="C1057" s="3" t="s">
        <v>3244</v>
      </c>
      <c r="D1057" s="3" t="s">
        <v>3334</v>
      </c>
      <c r="E1057" s="3" t="s">
        <v>3336</v>
      </c>
      <c r="F1057" s="3">
        <v>1</v>
      </c>
      <c r="G1057" s="3" t="s">
        <v>36</v>
      </c>
      <c r="H1057" s="7">
        <v>15910844160</v>
      </c>
      <c r="I1057" s="4" t="s">
        <v>38</v>
      </c>
      <c r="J1057" s="4">
        <v>1340</v>
      </c>
      <c r="K1057" s="4">
        <v>1340</v>
      </c>
      <c r="L1057" s="5">
        <v>41814</v>
      </c>
      <c r="M1057" s="4" t="s">
        <v>71</v>
      </c>
      <c r="N1057" s="3" t="s">
        <v>28</v>
      </c>
      <c r="O1057" s="7" t="s">
        <v>3337</v>
      </c>
      <c r="S1057" s="9" t="str">
        <f t="shared" si="144"/>
        <v>女</v>
      </c>
    </row>
    <row r="1058" spans="2:19">
      <c r="B1058" s="4" t="s">
        <v>324</v>
      </c>
      <c r="C1058" s="3" t="s">
        <v>3324</v>
      </c>
      <c r="D1058" s="3" t="s">
        <v>3338</v>
      </c>
      <c r="E1058" s="3" t="s">
        <v>3339</v>
      </c>
      <c r="F1058" s="3">
        <v>1</v>
      </c>
      <c r="G1058" s="3" t="s">
        <v>36</v>
      </c>
      <c r="H1058" s="7">
        <v>13851275080</v>
      </c>
      <c r="I1058" s="4" t="s">
        <v>78</v>
      </c>
      <c r="J1058" s="4">
        <v>1340</v>
      </c>
      <c r="K1058" s="4">
        <v>1340</v>
      </c>
      <c r="L1058" s="5">
        <v>41826</v>
      </c>
      <c r="M1058" s="4" t="s">
        <v>47</v>
      </c>
      <c r="N1058" s="3" t="s">
        <v>121</v>
      </c>
      <c r="O1058" s="7" t="s">
        <v>3340</v>
      </c>
      <c r="S1058" s="9" t="str">
        <f t="shared" si="144"/>
        <v>女</v>
      </c>
    </row>
    <row r="1059" spans="2:19">
      <c r="B1059" s="4" t="s">
        <v>324</v>
      </c>
      <c r="C1059" s="3" t="s">
        <v>3324</v>
      </c>
      <c r="D1059" s="3" t="s">
        <v>3338</v>
      </c>
      <c r="E1059" s="3" t="s">
        <v>3341</v>
      </c>
      <c r="F1059" s="3">
        <v>1</v>
      </c>
      <c r="G1059" s="3" t="s">
        <v>36</v>
      </c>
      <c r="H1059" s="7" t="s">
        <v>3342</v>
      </c>
      <c r="I1059" s="4" t="s">
        <v>78</v>
      </c>
      <c r="J1059" s="4">
        <v>1340</v>
      </c>
      <c r="K1059" s="4">
        <v>1340</v>
      </c>
      <c r="L1059" s="5">
        <v>41826</v>
      </c>
      <c r="M1059" s="4" t="s">
        <v>47</v>
      </c>
      <c r="N1059" s="3" t="s">
        <v>121</v>
      </c>
      <c r="O1059" s="7" t="s">
        <v>3343</v>
      </c>
      <c r="S1059" s="9" t="str">
        <f t="shared" si="144"/>
        <v>女</v>
      </c>
    </row>
    <row r="1060" spans="2:19">
      <c r="B1060" s="4" t="s">
        <v>324</v>
      </c>
      <c r="C1060" s="3" t="s">
        <v>3344</v>
      </c>
      <c r="D1060" s="3" t="s">
        <v>3345</v>
      </c>
      <c r="E1060" s="3" t="s">
        <v>3345</v>
      </c>
      <c r="F1060" s="3">
        <v>1</v>
      </c>
      <c r="G1060" s="3">
        <v>1</v>
      </c>
      <c r="H1060" s="7">
        <v>13901857253</v>
      </c>
      <c r="I1060" s="4" t="s">
        <v>78</v>
      </c>
      <c r="J1060" s="4">
        <v>1340</v>
      </c>
      <c r="K1060" s="4">
        <v>1340</v>
      </c>
      <c r="L1060" s="5">
        <v>41814</v>
      </c>
      <c r="M1060" s="4" t="s">
        <v>47</v>
      </c>
      <c r="N1060" s="3" t="s">
        <v>121</v>
      </c>
      <c r="O1060" s="7" t="s">
        <v>3346</v>
      </c>
      <c r="S1060" s="9" t="str">
        <f t="shared" si="144"/>
        <v>男</v>
      </c>
    </row>
    <row r="1061" spans="2:19">
      <c r="B1061" s="4" t="s">
        <v>324</v>
      </c>
      <c r="C1061" s="3" t="s">
        <v>3344</v>
      </c>
      <c r="D1061" s="3" t="s">
        <v>3345</v>
      </c>
      <c r="E1061" s="3" t="s">
        <v>3347</v>
      </c>
      <c r="F1061" s="3">
        <v>1</v>
      </c>
      <c r="G1061" s="3">
        <v>0</v>
      </c>
      <c r="H1061" s="7">
        <v>13901857253</v>
      </c>
      <c r="I1061" s="4" t="s">
        <v>78</v>
      </c>
      <c r="J1061" s="4">
        <v>1340</v>
      </c>
      <c r="K1061" s="4">
        <v>1340</v>
      </c>
      <c r="L1061" s="5">
        <v>41814</v>
      </c>
      <c r="M1061" s="4" t="s">
        <v>47</v>
      </c>
      <c r="N1061" s="3" t="s">
        <v>121</v>
      </c>
      <c r="O1061" s="7" t="s">
        <v>3348</v>
      </c>
      <c r="S1061" s="9" t="str">
        <f t="shared" ref="S1061:S1067" si="145">IF(O1061&lt;&gt;"",IF(OR(LEN(O1061)=15,LEN(O1061)=18),IF(LEN(O1061)=15,IF(MOD(VALUE(RIGHT(O1061,3)),2)=0,"女","男"),IF(LEN(O1061)=18,IF(MOD(VALUE(MID(O1061,15,3)),2)=0,"女","男"))),"??"),"")</f>
        <v>女</v>
      </c>
    </row>
    <row r="1062" spans="2:19">
      <c r="B1062" s="4" t="s">
        <v>324</v>
      </c>
      <c r="C1062" s="3" t="s">
        <v>3344</v>
      </c>
      <c r="D1062" s="3" t="s">
        <v>3345</v>
      </c>
      <c r="E1062" s="3" t="s">
        <v>3349</v>
      </c>
      <c r="F1062" s="3">
        <v>1</v>
      </c>
      <c r="G1062" s="3" t="s">
        <v>58</v>
      </c>
      <c r="H1062" s="7">
        <v>13901857253</v>
      </c>
      <c r="I1062" s="4" t="s">
        <v>78</v>
      </c>
      <c r="J1062" s="4">
        <v>750</v>
      </c>
      <c r="K1062" s="4">
        <v>750</v>
      </c>
      <c r="L1062" s="5">
        <v>41814</v>
      </c>
      <c r="M1062" s="4" t="s">
        <v>47</v>
      </c>
      <c r="N1062" s="3" t="s">
        <v>121</v>
      </c>
      <c r="O1062" s="7" t="s">
        <v>3350</v>
      </c>
      <c r="S1062" s="9" t="str">
        <f t="shared" si="145"/>
        <v>女</v>
      </c>
    </row>
    <row r="1063" spans="2:19">
      <c r="B1063" s="4" t="s">
        <v>324</v>
      </c>
      <c r="C1063" s="3" t="s">
        <v>3351</v>
      </c>
      <c r="D1063" s="3" t="s">
        <v>3352</v>
      </c>
      <c r="E1063" s="3" t="s">
        <v>3353</v>
      </c>
      <c r="F1063" s="3">
        <v>1</v>
      </c>
      <c r="G1063" s="3" t="s">
        <v>36</v>
      </c>
      <c r="H1063" s="7">
        <v>18611136256</v>
      </c>
      <c r="I1063" s="4" t="s">
        <v>38</v>
      </c>
      <c r="J1063" s="4">
        <v>2680</v>
      </c>
      <c r="K1063" s="4">
        <v>0</v>
      </c>
      <c r="L1063" s="5">
        <v>41814</v>
      </c>
      <c r="M1063" s="4" t="s">
        <v>47</v>
      </c>
      <c r="N1063" s="3" t="s">
        <v>300</v>
      </c>
      <c r="O1063" s="7" t="s">
        <v>3354</v>
      </c>
      <c r="S1063" s="9" t="str">
        <f t="shared" si="145"/>
        <v>女</v>
      </c>
    </row>
    <row r="1064" spans="2:19">
      <c r="B1064" s="4" t="s">
        <v>324</v>
      </c>
      <c r="C1064" s="3" t="s">
        <v>3244</v>
      </c>
      <c r="D1064" s="3" t="s">
        <v>3355</v>
      </c>
      <c r="E1064" s="3" t="s">
        <v>3356</v>
      </c>
      <c r="F1064" s="3">
        <v>1</v>
      </c>
      <c r="G1064" s="3">
        <v>1</v>
      </c>
      <c r="H1064" s="7">
        <v>13910615193</v>
      </c>
      <c r="I1064" s="4" t="s">
        <v>38</v>
      </c>
      <c r="J1064" s="4">
        <v>1340</v>
      </c>
      <c r="K1064" s="4">
        <v>1340</v>
      </c>
      <c r="L1064" s="5">
        <v>41815</v>
      </c>
      <c r="M1064" s="4" t="s">
        <v>47</v>
      </c>
      <c r="N1064" s="3" t="s">
        <v>28</v>
      </c>
      <c r="O1064" s="7" t="s">
        <v>3357</v>
      </c>
      <c r="S1064" s="9" t="str">
        <f t="shared" si="145"/>
        <v>男</v>
      </c>
    </row>
    <row r="1065" spans="2:19">
      <c r="B1065" s="4" t="s">
        <v>324</v>
      </c>
      <c r="C1065" s="3" t="s">
        <v>3244</v>
      </c>
      <c r="D1065" s="3" t="s">
        <v>3355</v>
      </c>
      <c r="E1065" s="3" t="s">
        <v>3358</v>
      </c>
      <c r="F1065" s="3">
        <v>1</v>
      </c>
      <c r="G1065" s="3">
        <v>0</v>
      </c>
      <c r="H1065" s="7">
        <v>13910615193</v>
      </c>
      <c r="I1065" s="4" t="s">
        <v>38</v>
      </c>
      <c r="J1065" s="4">
        <v>1340</v>
      </c>
      <c r="K1065" s="4">
        <v>1340</v>
      </c>
      <c r="L1065" s="5">
        <v>41815</v>
      </c>
      <c r="M1065" s="4" t="s">
        <v>47</v>
      </c>
      <c r="N1065" s="3" t="s">
        <v>28</v>
      </c>
      <c r="O1065" s="7" t="s">
        <v>3359</v>
      </c>
      <c r="S1065" s="9" t="str">
        <f t="shared" si="145"/>
        <v>女</v>
      </c>
    </row>
    <row r="1066" spans="2:19">
      <c r="B1066" s="4" t="s">
        <v>324</v>
      </c>
      <c r="C1066" s="3" t="s">
        <v>3244</v>
      </c>
      <c r="D1066" s="3" t="s">
        <v>3355</v>
      </c>
      <c r="E1066" s="3" t="s">
        <v>3360</v>
      </c>
      <c r="F1066" s="3">
        <v>1</v>
      </c>
      <c r="G1066" s="3" t="s">
        <v>58</v>
      </c>
      <c r="H1066" s="7">
        <v>13910615193</v>
      </c>
      <c r="I1066" s="4" t="s">
        <v>38</v>
      </c>
      <c r="J1066" s="4">
        <v>750</v>
      </c>
      <c r="K1066" s="4">
        <v>750</v>
      </c>
      <c r="L1066" s="5">
        <v>41815</v>
      </c>
      <c r="M1066" s="4" t="s">
        <v>47</v>
      </c>
      <c r="N1066" s="3" t="s">
        <v>28</v>
      </c>
      <c r="O1066" s="7" t="s">
        <v>3361</v>
      </c>
      <c r="S1066" s="9" t="str">
        <f t="shared" si="145"/>
        <v>男</v>
      </c>
    </row>
    <row r="1067" spans="2:19">
      <c r="B1067" s="4" t="s">
        <v>324</v>
      </c>
      <c r="C1067" s="3" t="s">
        <v>3362</v>
      </c>
      <c r="D1067" s="3" t="s">
        <v>3363</v>
      </c>
      <c r="E1067" s="3" t="s">
        <v>3364</v>
      </c>
      <c r="F1067" s="3">
        <v>1</v>
      </c>
      <c r="G1067" s="3">
        <v>1</v>
      </c>
      <c r="H1067" s="7">
        <v>13701619168</v>
      </c>
      <c r="I1067" s="4" t="s">
        <v>38</v>
      </c>
      <c r="J1067" s="4">
        <v>1340</v>
      </c>
      <c r="K1067" s="4">
        <v>1340</v>
      </c>
      <c r="L1067" s="5">
        <v>41816</v>
      </c>
      <c r="M1067" s="4" t="s">
        <v>47</v>
      </c>
      <c r="N1067" s="3" t="s">
        <v>121</v>
      </c>
      <c r="O1067" s="7" t="s">
        <v>3365</v>
      </c>
      <c r="S1067" s="9" t="str">
        <f t="shared" si="145"/>
        <v>男</v>
      </c>
    </row>
    <row r="1068" spans="2:19">
      <c r="B1068" s="4" t="s">
        <v>324</v>
      </c>
      <c r="C1068" s="3" t="s">
        <v>3362</v>
      </c>
      <c r="D1068" s="3" t="s">
        <v>3363</v>
      </c>
      <c r="E1068" s="3" t="s">
        <v>3366</v>
      </c>
      <c r="F1068" s="3">
        <v>1</v>
      </c>
      <c r="G1068" s="3">
        <v>0</v>
      </c>
      <c r="H1068" s="7">
        <v>13701619168</v>
      </c>
      <c r="I1068" s="4" t="s">
        <v>38</v>
      </c>
      <c r="J1068" s="4">
        <v>1340</v>
      </c>
      <c r="K1068" s="4">
        <v>1340</v>
      </c>
      <c r="L1068" s="5">
        <v>41816</v>
      </c>
      <c r="M1068" s="4" t="s">
        <v>47</v>
      </c>
      <c r="N1068" s="3" t="s">
        <v>121</v>
      </c>
      <c r="O1068" s="7" t="s">
        <v>3367</v>
      </c>
      <c r="S1068" s="9" t="str">
        <f t="shared" ref="S1068:S1091" si="146">IF(O1068&lt;&gt;"",IF(OR(LEN(O1068)=15,LEN(O1068)=18),IF(LEN(O1068)=15,IF(MOD(VALUE(RIGHT(O1068,3)),2)=0,"女","男"),IF(LEN(O1068)=18,IF(MOD(VALUE(MID(O1068,15,3)),2)=0,"女","男"))),"??"),"")</f>
        <v>女</v>
      </c>
    </row>
    <row r="1069" spans="2:19">
      <c r="B1069" s="4" t="s">
        <v>324</v>
      </c>
      <c r="C1069" s="3" t="s">
        <v>3368</v>
      </c>
      <c r="D1069" s="3" t="s">
        <v>453</v>
      </c>
      <c r="E1069" s="3" t="s">
        <v>3369</v>
      </c>
      <c r="F1069" s="3">
        <v>1</v>
      </c>
      <c r="G1069" s="3" t="s">
        <v>36</v>
      </c>
      <c r="H1069" s="7">
        <v>18383176595</v>
      </c>
      <c r="I1069" s="4" t="s">
        <v>209</v>
      </c>
      <c r="J1069" s="4">
        <v>1400</v>
      </c>
      <c r="K1069" s="4">
        <v>1280</v>
      </c>
      <c r="L1069" s="5">
        <v>41820</v>
      </c>
      <c r="M1069" s="4" t="s">
        <v>47</v>
      </c>
      <c r="N1069" s="3" t="s">
        <v>312</v>
      </c>
      <c r="O1069" s="7" t="s">
        <v>3370</v>
      </c>
      <c r="S1069" s="9" t="str">
        <f t="shared" si="146"/>
        <v>女</v>
      </c>
    </row>
    <row r="1070" spans="2:19">
      <c r="B1070" s="4" t="s">
        <v>324</v>
      </c>
      <c r="C1070" s="3" t="s">
        <v>3368</v>
      </c>
      <c r="D1070" s="3" t="s">
        <v>453</v>
      </c>
      <c r="E1070" s="3" t="s">
        <v>3371</v>
      </c>
      <c r="F1070" s="3">
        <v>1</v>
      </c>
      <c r="G1070" s="3" t="s">
        <v>36</v>
      </c>
      <c r="H1070" s="7">
        <v>18383176595</v>
      </c>
      <c r="I1070" s="4" t="s">
        <v>209</v>
      </c>
      <c r="J1070" s="4">
        <v>1400</v>
      </c>
      <c r="K1070" s="4">
        <v>1280</v>
      </c>
      <c r="L1070" s="5">
        <v>41820</v>
      </c>
      <c r="M1070" s="4" t="s">
        <v>47</v>
      </c>
      <c r="N1070" s="3" t="s">
        <v>312</v>
      </c>
      <c r="O1070" s="7" t="s">
        <v>3372</v>
      </c>
      <c r="S1070" s="9" t="str">
        <f t="shared" si="146"/>
        <v>女</v>
      </c>
    </row>
    <row r="1071" spans="2:19">
      <c r="B1071" s="4" t="s">
        <v>324</v>
      </c>
      <c r="C1071" s="3" t="s">
        <v>3368</v>
      </c>
      <c r="D1071" s="3" t="s">
        <v>453</v>
      </c>
      <c r="E1071" s="3" t="s">
        <v>3373</v>
      </c>
      <c r="F1071" s="3">
        <v>1</v>
      </c>
      <c r="G1071" s="3" t="s">
        <v>36</v>
      </c>
      <c r="H1071" s="7">
        <v>18383176595</v>
      </c>
      <c r="I1071" s="4" t="s">
        <v>209</v>
      </c>
      <c r="J1071" s="4">
        <v>1400</v>
      </c>
      <c r="K1071" s="4">
        <v>1280</v>
      </c>
      <c r="L1071" s="5">
        <v>41820</v>
      </c>
      <c r="M1071" s="4" t="s">
        <v>47</v>
      </c>
      <c r="N1071" s="3" t="s">
        <v>312</v>
      </c>
      <c r="O1071" s="7" t="s">
        <v>3374</v>
      </c>
      <c r="S1071" s="9" t="str">
        <f t="shared" si="146"/>
        <v>女</v>
      </c>
    </row>
    <row r="1072" spans="2:19">
      <c r="B1072" s="4" t="s">
        <v>324</v>
      </c>
      <c r="C1072" s="3" t="s">
        <v>3368</v>
      </c>
      <c r="D1072" s="3" t="s">
        <v>453</v>
      </c>
      <c r="E1072" s="3" t="s">
        <v>372</v>
      </c>
      <c r="F1072" s="3">
        <v>1</v>
      </c>
      <c r="G1072" s="3" t="s">
        <v>36</v>
      </c>
      <c r="H1072" s="7">
        <v>18383176595</v>
      </c>
      <c r="I1072" s="4" t="s">
        <v>209</v>
      </c>
      <c r="J1072" s="4">
        <v>1400</v>
      </c>
      <c r="K1072" s="4">
        <v>1280</v>
      </c>
      <c r="L1072" s="5">
        <v>41820</v>
      </c>
      <c r="M1072" s="4" t="s">
        <v>47</v>
      </c>
      <c r="N1072" s="3" t="s">
        <v>312</v>
      </c>
      <c r="O1072" s="7" t="s">
        <v>3375</v>
      </c>
      <c r="S1072" s="9" t="str">
        <f t="shared" si="146"/>
        <v>女</v>
      </c>
    </row>
    <row r="1073" spans="2:19">
      <c r="B1073" s="4" t="s">
        <v>324</v>
      </c>
      <c r="C1073" s="3" t="s">
        <v>3376</v>
      </c>
      <c r="D1073" s="3" t="s">
        <v>844</v>
      </c>
      <c r="E1073" s="3" t="s">
        <v>845</v>
      </c>
      <c r="F1073" s="3">
        <v>1</v>
      </c>
      <c r="G1073" s="3" t="s">
        <v>36</v>
      </c>
      <c r="H1073" s="7">
        <v>13611605552</v>
      </c>
      <c r="I1073" s="4" t="s">
        <v>38</v>
      </c>
      <c r="J1073" s="4">
        <v>1340</v>
      </c>
      <c r="K1073" s="4">
        <v>1340</v>
      </c>
      <c r="L1073" s="5">
        <v>41820</v>
      </c>
      <c r="M1073" s="4" t="s">
        <v>47</v>
      </c>
      <c r="N1073" s="3" t="s">
        <v>121</v>
      </c>
      <c r="O1073" s="7" t="s">
        <v>846</v>
      </c>
      <c r="S1073" s="9" t="str">
        <f t="shared" si="146"/>
        <v>女</v>
      </c>
    </row>
    <row r="1074" spans="2:19">
      <c r="B1074" s="4" t="s">
        <v>324</v>
      </c>
      <c r="C1074" s="3" t="s">
        <v>3376</v>
      </c>
      <c r="D1074" s="3" t="s">
        <v>844</v>
      </c>
      <c r="E1074" s="3" t="s">
        <v>847</v>
      </c>
      <c r="F1074" s="3">
        <v>1</v>
      </c>
      <c r="G1074" s="3" t="s">
        <v>36</v>
      </c>
      <c r="H1074" s="7">
        <v>13601616389</v>
      </c>
      <c r="I1074" s="4" t="s">
        <v>38</v>
      </c>
      <c r="J1074" s="4">
        <v>1340</v>
      </c>
      <c r="K1074" s="4">
        <v>1340</v>
      </c>
      <c r="L1074" s="5">
        <v>41820</v>
      </c>
      <c r="M1074" s="4" t="s">
        <v>47</v>
      </c>
      <c r="N1074" s="3" t="s">
        <v>121</v>
      </c>
      <c r="O1074" s="7" t="s">
        <v>848</v>
      </c>
      <c r="S1074" s="9" t="str">
        <f t="shared" si="146"/>
        <v>??</v>
      </c>
    </row>
    <row r="1075" spans="2:19">
      <c r="B1075" s="4" t="s">
        <v>324</v>
      </c>
      <c r="C1075" s="3" t="s">
        <v>3376</v>
      </c>
      <c r="D1075" s="3" t="s">
        <v>844</v>
      </c>
      <c r="E1075" s="3" t="s">
        <v>849</v>
      </c>
      <c r="F1075" s="3">
        <v>1</v>
      </c>
      <c r="G1075" s="3" t="s">
        <v>36</v>
      </c>
      <c r="H1075" s="7">
        <v>13636518700</v>
      </c>
      <c r="I1075" s="4" t="s">
        <v>38</v>
      </c>
      <c r="J1075" s="4">
        <v>1340</v>
      </c>
      <c r="K1075" s="4">
        <v>1340</v>
      </c>
      <c r="L1075" s="5">
        <v>41820</v>
      </c>
      <c r="M1075" s="4" t="s">
        <v>47</v>
      </c>
      <c r="N1075" s="3" t="s">
        <v>121</v>
      </c>
      <c r="O1075" s="7" t="s">
        <v>850</v>
      </c>
      <c r="S1075" s="9" t="str">
        <f t="shared" si="146"/>
        <v>女</v>
      </c>
    </row>
    <row r="1076" spans="2:19">
      <c r="B1076" s="4" t="s">
        <v>324</v>
      </c>
      <c r="C1076" s="3" t="s">
        <v>3376</v>
      </c>
      <c r="D1076" s="3" t="s">
        <v>844</v>
      </c>
      <c r="E1076" s="3" t="s">
        <v>851</v>
      </c>
      <c r="F1076" s="3">
        <v>1</v>
      </c>
      <c r="G1076" s="3" t="s">
        <v>36</v>
      </c>
      <c r="H1076" s="7">
        <v>13701813656</v>
      </c>
      <c r="I1076" s="4" t="s">
        <v>38</v>
      </c>
      <c r="J1076" s="4">
        <v>1340</v>
      </c>
      <c r="K1076" s="4">
        <v>1340</v>
      </c>
      <c r="L1076" s="5">
        <v>41820</v>
      </c>
      <c r="M1076" s="4" t="s">
        <v>47</v>
      </c>
      <c r="N1076" s="3" t="s">
        <v>121</v>
      </c>
      <c r="O1076" s="7" t="s">
        <v>852</v>
      </c>
      <c r="S1076" s="9" t="str">
        <f t="shared" si="146"/>
        <v>女</v>
      </c>
    </row>
    <row r="1077" spans="2:19">
      <c r="B1077" s="4" t="s">
        <v>324</v>
      </c>
      <c r="C1077" s="3" t="s">
        <v>3376</v>
      </c>
      <c r="D1077" s="3" t="s">
        <v>844</v>
      </c>
      <c r="E1077" s="3" t="s">
        <v>853</v>
      </c>
      <c r="F1077" s="3">
        <v>1</v>
      </c>
      <c r="G1077" s="3" t="s">
        <v>36</v>
      </c>
      <c r="H1077" s="7">
        <v>18016390037</v>
      </c>
      <c r="I1077" s="4" t="s">
        <v>38</v>
      </c>
      <c r="J1077" s="4">
        <v>1340</v>
      </c>
      <c r="K1077" s="4">
        <v>1340</v>
      </c>
      <c r="L1077" s="5">
        <v>41820</v>
      </c>
      <c r="M1077" s="4" t="s">
        <v>47</v>
      </c>
      <c r="N1077" s="3" t="s">
        <v>121</v>
      </c>
      <c r="O1077" s="7" t="s">
        <v>854</v>
      </c>
      <c r="S1077" s="9" t="str">
        <f t="shared" si="146"/>
        <v>??</v>
      </c>
    </row>
    <row r="1078" spans="2:19">
      <c r="B1078" s="4" t="s">
        <v>324</v>
      </c>
      <c r="C1078" s="3" t="s">
        <v>3376</v>
      </c>
      <c r="D1078" s="3" t="s">
        <v>844</v>
      </c>
      <c r="E1078" s="3" t="s">
        <v>855</v>
      </c>
      <c r="F1078" s="3">
        <v>1</v>
      </c>
      <c r="G1078" s="3" t="s">
        <v>110</v>
      </c>
      <c r="H1078" s="7">
        <v>18930792099</v>
      </c>
      <c r="I1078" s="4" t="s">
        <v>38</v>
      </c>
      <c r="J1078" s="4">
        <v>1340</v>
      </c>
      <c r="K1078" s="4">
        <v>1340</v>
      </c>
      <c r="L1078" s="5">
        <v>41820</v>
      </c>
      <c r="M1078" s="4" t="s">
        <v>47</v>
      </c>
      <c r="N1078" s="3" t="s">
        <v>121</v>
      </c>
      <c r="O1078" s="7" t="s">
        <v>856</v>
      </c>
      <c r="S1078" s="9" t="str">
        <f t="shared" si="146"/>
        <v>??</v>
      </c>
    </row>
    <row r="1079" spans="2:19">
      <c r="B1079" s="4" t="s">
        <v>324</v>
      </c>
      <c r="C1079" s="3" t="s">
        <v>3376</v>
      </c>
      <c r="D1079" s="3" t="s">
        <v>844</v>
      </c>
      <c r="E1079" s="3" t="s">
        <v>857</v>
      </c>
      <c r="F1079" s="3">
        <v>1</v>
      </c>
      <c r="G1079" s="3" t="s">
        <v>110</v>
      </c>
      <c r="H1079" s="7">
        <v>13801799895</v>
      </c>
      <c r="I1079" s="4" t="s">
        <v>38</v>
      </c>
      <c r="J1079" s="4">
        <v>1340</v>
      </c>
      <c r="K1079" s="4">
        <v>1340</v>
      </c>
      <c r="L1079" s="5">
        <v>41820</v>
      </c>
      <c r="M1079" s="4" t="s">
        <v>47</v>
      </c>
      <c r="N1079" s="3" t="s">
        <v>121</v>
      </c>
      <c r="O1079" s="7" t="s">
        <v>858</v>
      </c>
      <c r="S1079" s="9" t="str">
        <f t="shared" si="146"/>
        <v>男</v>
      </c>
    </row>
    <row r="1080" spans="2:19">
      <c r="B1080" s="4" t="s">
        <v>324</v>
      </c>
      <c r="C1080" s="3" t="s">
        <v>3376</v>
      </c>
      <c r="D1080" s="3" t="s">
        <v>844</v>
      </c>
      <c r="E1080" s="3" t="s">
        <v>859</v>
      </c>
      <c r="F1080" s="3">
        <v>1</v>
      </c>
      <c r="G1080" s="3" t="s">
        <v>36</v>
      </c>
      <c r="H1080" s="7">
        <v>13801799895</v>
      </c>
      <c r="I1080" s="4" t="s">
        <v>38</v>
      </c>
      <c r="J1080" s="4">
        <v>1340</v>
      </c>
      <c r="K1080" s="4">
        <v>1340</v>
      </c>
      <c r="L1080" s="5">
        <v>41820</v>
      </c>
      <c r="M1080" s="4" t="s">
        <v>47</v>
      </c>
      <c r="N1080" s="3" t="s">
        <v>121</v>
      </c>
      <c r="O1080" s="7" t="s">
        <v>860</v>
      </c>
      <c r="S1080" s="9" t="str">
        <f t="shared" si="146"/>
        <v>??</v>
      </c>
    </row>
    <row r="1081" spans="2:19">
      <c r="B1081" s="4" t="s">
        <v>324</v>
      </c>
      <c r="C1081" s="3" t="s">
        <v>3376</v>
      </c>
      <c r="D1081" s="3" t="s">
        <v>844</v>
      </c>
      <c r="E1081" s="3" t="s">
        <v>861</v>
      </c>
      <c r="F1081" s="3">
        <v>1</v>
      </c>
      <c r="G1081" s="3" t="s">
        <v>110</v>
      </c>
      <c r="H1081" s="7">
        <v>13801799895</v>
      </c>
      <c r="I1081" s="4" t="s">
        <v>38</v>
      </c>
      <c r="J1081" s="4">
        <v>1340</v>
      </c>
      <c r="K1081" s="4">
        <v>1340</v>
      </c>
      <c r="L1081" s="5">
        <v>41820</v>
      </c>
      <c r="M1081" s="4" t="s">
        <v>47</v>
      </c>
      <c r="N1081" s="3" t="s">
        <v>121</v>
      </c>
      <c r="O1081" s="7" t="s">
        <v>862</v>
      </c>
      <c r="S1081" s="9" t="str">
        <f t="shared" si="146"/>
        <v>男</v>
      </c>
    </row>
    <row r="1082" spans="2:19">
      <c r="B1082" s="4" t="s">
        <v>324</v>
      </c>
      <c r="C1082" s="3" t="s">
        <v>3244</v>
      </c>
      <c r="D1082" s="3" t="s">
        <v>3377</v>
      </c>
      <c r="E1082" s="3" t="s">
        <v>3378</v>
      </c>
      <c r="F1082" s="3">
        <v>1</v>
      </c>
      <c r="G1082" s="3" t="s">
        <v>36</v>
      </c>
      <c r="H1082" s="7">
        <v>13951848897</v>
      </c>
      <c r="I1082" s="4" t="s">
        <v>146</v>
      </c>
      <c r="J1082" s="4">
        <v>1340</v>
      </c>
      <c r="K1082" s="4">
        <v>1340</v>
      </c>
      <c r="L1082" s="5">
        <v>41821</v>
      </c>
      <c r="M1082" s="4" t="s">
        <v>47</v>
      </c>
      <c r="N1082" s="3" t="s">
        <v>80</v>
      </c>
      <c r="O1082" s="7" t="s">
        <v>3379</v>
      </c>
      <c r="S1082" s="9" t="str">
        <f t="shared" si="146"/>
        <v>女</v>
      </c>
    </row>
    <row r="1083" spans="2:19">
      <c r="B1083" s="4" t="s">
        <v>324</v>
      </c>
      <c r="C1083" s="3" t="s">
        <v>3368</v>
      </c>
      <c r="D1083" s="3" t="s">
        <v>3380</v>
      </c>
      <c r="E1083" s="3" t="s">
        <v>3380</v>
      </c>
      <c r="F1083" s="3">
        <v>1</v>
      </c>
      <c r="G1083" s="3" t="s">
        <v>36</v>
      </c>
      <c r="H1083" s="7">
        <v>13839802895</v>
      </c>
      <c r="I1083" s="4" t="s">
        <v>38</v>
      </c>
      <c r="J1083" s="4">
        <v>1340</v>
      </c>
      <c r="K1083" s="4">
        <v>1340</v>
      </c>
      <c r="L1083" s="5">
        <v>41823</v>
      </c>
      <c r="M1083" s="4" t="s">
        <v>47</v>
      </c>
      <c r="N1083" s="3" t="s">
        <v>3381</v>
      </c>
      <c r="O1083" s="7" t="s">
        <v>3382</v>
      </c>
      <c r="S1083" s="9" t="str">
        <f t="shared" si="146"/>
        <v>女</v>
      </c>
    </row>
    <row r="1084" spans="2:19">
      <c r="B1084" s="4" t="s">
        <v>324</v>
      </c>
      <c r="C1084" s="3" t="s">
        <v>3368</v>
      </c>
      <c r="D1084" s="3" t="s">
        <v>3380</v>
      </c>
      <c r="E1084" s="3" t="s">
        <v>3383</v>
      </c>
      <c r="F1084" s="3">
        <v>1</v>
      </c>
      <c r="G1084" s="3" t="s">
        <v>58</v>
      </c>
      <c r="H1084" s="7">
        <v>13839802895</v>
      </c>
      <c r="I1084" s="4" t="s">
        <v>38</v>
      </c>
      <c r="J1084" s="4">
        <v>750</v>
      </c>
      <c r="K1084" s="4">
        <v>750</v>
      </c>
      <c r="L1084" s="5">
        <v>41823</v>
      </c>
      <c r="M1084" s="4" t="s">
        <v>47</v>
      </c>
      <c r="N1084" s="3" t="s">
        <v>3381</v>
      </c>
      <c r="O1084" s="7" t="s">
        <v>3384</v>
      </c>
      <c r="S1084" s="9" t="str">
        <f t="shared" si="146"/>
        <v>女</v>
      </c>
    </row>
    <row r="1085" spans="2:19">
      <c r="B1085" s="4" t="s">
        <v>324</v>
      </c>
      <c r="C1085" s="3" t="s">
        <v>3344</v>
      </c>
      <c r="D1085" s="3" t="s">
        <v>3385</v>
      </c>
      <c r="E1085" s="3" t="s">
        <v>3386</v>
      </c>
      <c r="F1085" s="3">
        <v>1</v>
      </c>
      <c r="G1085" s="3">
        <v>3</v>
      </c>
      <c r="H1085" s="7">
        <v>13377599733</v>
      </c>
      <c r="I1085" s="4" t="s">
        <v>38</v>
      </c>
      <c r="J1085" s="4">
        <v>1340</v>
      </c>
      <c r="K1085" s="4">
        <v>1340</v>
      </c>
      <c r="L1085" s="5">
        <v>41823</v>
      </c>
      <c r="M1085" s="4" t="s">
        <v>47</v>
      </c>
      <c r="N1085" s="3" t="s">
        <v>64</v>
      </c>
      <c r="O1085" s="7" t="s">
        <v>3387</v>
      </c>
      <c r="P1085" s="3" t="s">
        <v>3388</v>
      </c>
      <c r="S1085" s="9" t="str">
        <f t="shared" si="146"/>
        <v>男</v>
      </c>
    </row>
    <row r="1086" spans="2:19">
      <c r="B1086" s="4" t="s">
        <v>324</v>
      </c>
      <c r="C1086" s="3" t="s">
        <v>3344</v>
      </c>
      <c r="D1086" s="3" t="s">
        <v>3385</v>
      </c>
      <c r="E1086" s="3" t="s">
        <v>3389</v>
      </c>
      <c r="F1086" s="3">
        <v>1</v>
      </c>
      <c r="G1086" s="3">
        <v>0</v>
      </c>
      <c r="H1086" s="7">
        <v>13377599733</v>
      </c>
      <c r="I1086" s="4" t="s">
        <v>38</v>
      </c>
      <c r="J1086" s="4">
        <v>1340</v>
      </c>
      <c r="K1086" s="4">
        <v>1340</v>
      </c>
      <c r="L1086" s="5">
        <v>41823</v>
      </c>
      <c r="M1086" s="4" t="s">
        <v>47</v>
      </c>
      <c r="N1086" s="3" t="s">
        <v>64</v>
      </c>
      <c r="O1086" s="7" t="s">
        <v>3390</v>
      </c>
      <c r="S1086" s="9" t="str">
        <f t="shared" si="146"/>
        <v>女</v>
      </c>
    </row>
    <row r="1087" spans="2:19">
      <c r="B1087" s="4" t="s">
        <v>324</v>
      </c>
      <c r="C1087" s="3" t="s">
        <v>3344</v>
      </c>
      <c r="D1087" s="3" t="s">
        <v>3385</v>
      </c>
      <c r="E1087" s="3" t="s">
        <v>3391</v>
      </c>
      <c r="F1087" s="3">
        <v>1</v>
      </c>
      <c r="G1087" s="3">
        <v>0</v>
      </c>
      <c r="H1087" s="7">
        <v>13377599733</v>
      </c>
      <c r="I1087" s="4" t="s">
        <v>38</v>
      </c>
      <c r="J1087" s="4">
        <v>1340</v>
      </c>
      <c r="K1087" s="4">
        <v>1340</v>
      </c>
      <c r="L1087" s="5">
        <v>41823</v>
      </c>
      <c r="M1087" s="4" t="s">
        <v>47</v>
      </c>
      <c r="N1087" s="3" t="s">
        <v>64</v>
      </c>
      <c r="O1087" s="7" t="s">
        <v>3392</v>
      </c>
      <c r="S1087" s="9" t="str">
        <f t="shared" si="146"/>
        <v>男</v>
      </c>
    </row>
    <row r="1088" spans="2:19">
      <c r="B1088" s="4" t="s">
        <v>324</v>
      </c>
      <c r="C1088" s="3" t="s">
        <v>3344</v>
      </c>
      <c r="D1088" s="3" t="s">
        <v>3385</v>
      </c>
      <c r="E1088" s="3" t="s">
        <v>3393</v>
      </c>
      <c r="F1088" s="3">
        <v>1</v>
      </c>
      <c r="G1088" s="3">
        <v>0</v>
      </c>
      <c r="H1088" s="7">
        <v>13377599733</v>
      </c>
      <c r="I1088" s="4" t="s">
        <v>38</v>
      </c>
      <c r="J1088" s="4">
        <v>1340</v>
      </c>
      <c r="K1088" s="4">
        <v>1340</v>
      </c>
      <c r="L1088" s="5">
        <v>41823</v>
      </c>
      <c r="M1088" s="4" t="s">
        <v>47</v>
      </c>
      <c r="N1088" s="3" t="s">
        <v>64</v>
      </c>
      <c r="O1088" s="7" t="s">
        <v>3394</v>
      </c>
      <c r="S1088" s="9" t="str">
        <f t="shared" si="146"/>
        <v>女</v>
      </c>
    </row>
    <row r="1089" spans="2:19">
      <c r="B1089" s="4" t="s">
        <v>324</v>
      </c>
      <c r="C1089" s="3" t="s">
        <v>3344</v>
      </c>
      <c r="D1089" s="3" t="s">
        <v>3385</v>
      </c>
      <c r="E1089" s="3" t="s">
        <v>3395</v>
      </c>
      <c r="F1089" s="3">
        <v>1</v>
      </c>
      <c r="G1089" s="3">
        <v>0</v>
      </c>
      <c r="H1089" s="7">
        <v>13377599733</v>
      </c>
      <c r="I1089" s="4" t="s">
        <v>38</v>
      </c>
      <c r="J1089" s="4">
        <v>1340</v>
      </c>
      <c r="K1089" s="4">
        <v>1340</v>
      </c>
      <c r="L1089" s="5">
        <v>41823</v>
      </c>
      <c r="M1089" s="4" t="s">
        <v>47</v>
      </c>
      <c r="N1089" s="3" t="s">
        <v>64</v>
      </c>
      <c r="O1089" s="7" t="s">
        <v>3396</v>
      </c>
      <c r="S1089" s="9" t="str">
        <f t="shared" si="146"/>
        <v>女</v>
      </c>
    </row>
    <row r="1090" spans="2:19">
      <c r="B1090" s="4" t="s">
        <v>324</v>
      </c>
      <c r="C1090" s="3" t="s">
        <v>3344</v>
      </c>
      <c r="D1090" s="3" t="s">
        <v>3385</v>
      </c>
      <c r="E1090" s="3" t="s">
        <v>3397</v>
      </c>
      <c r="F1090" s="3">
        <v>1</v>
      </c>
      <c r="G1090" s="3">
        <v>0</v>
      </c>
      <c r="H1090" s="7">
        <v>13377599733</v>
      </c>
      <c r="I1090" s="4" t="s">
        <v>38</v>
      </c>
      <c r="J1090" s="4">
        <v>1340</v>
      </c>
      <c r="K1090" s="4">
        <v>1340</v>
      </c>
      <c r="L1090" s="5">
        <v>41823</v>
      </c>
      <c r="M1090" s="4" t="s">
        <v>47</v>
      </c>
      <c r="N1090" s="3" t="s">
        <v>64</v>
      </c>
      <c r="O1090" s="7" t="s">
        <v>3398</v>
      </c>
      <c r="S1090" s="9" t="str">
        <f t="shared" si="146"/>
        <v>女</v>
      </c>
    </row>
    <row r="1091" spans="2:19">
      <c r="B1091" s="4" t="s">
        <v>324</v>
      </c>
      <c r="C1091" s="3" t="s">
        <v>3344</v>
      </c>
      <c r="D1091" s="3" t="s">
        <v>3399</v>
      </c>
      <c r="E1091" s="3" t="s">
        <v>1216</v>
      </c>
      <c r="F1091" s="3">
        <v>1</v>
      </c>
      <c r="G1091" s="3">
        <v>3</v>
      </c>
      <c r="H1091" s="7">
        <v>13809266550</v>
      </c>
      <c r="I1091" s="4" t="s">
        <v>146</v>
      </c>
      <c r="J1091" s="4">
        <v>1315</v>
      </c>
      <c r="K1091" s="4">
        <v>1315</v>
      </c>
      <c r="L1091" s="5">
        <v>41824</v>
      </c>
      <c r="M1091" s="4" t="s">
        <v>27</v>
      </c>
      <c r="N1091" s="3" t="s">
        <v>64</v>
      </c>
      <c r="O1091" s="7" t="s">
        <v>3400</v>
      </c>
      <c r="P1091" s="3" t="s">
        <v>3388</v>
      </c>
      <c r="S1091" s="9" t="str">
        <f t="shared" si="146"/>
        <v>女</v>
      </c>
    </row>
    <row r="1092" spans="2:19">
      <c r="B1092" s="4" t="s">
        <v>324</v>
      </c>
      <c r="C1092" s="3" t="s">
        <v>3344</v>
      </c>
      <c r="D1092" s="3" t="s">
        <v>3399</v>
      </c>
      <c r="E1092" s="3" t="s">
        <v>3401</v>
      </c>
      <c r="F1092" s="3">
        <v>1</v>
      </c>
      <c r="G1092" s="3">
        <v>0</v>
      </c>
      <c r="H1092" s="7">
        <v>13809266550</v>
      </c>
      <c r="I1092" s="4" t="s">
        <v>146</v>
      </c>
      <c r="J1092" s="4">
        <v>1315</v>
      </c>
      <c r="K1092" s="4">
        <v>1315</v>
      </c>
      <c r="L1092" s="5">
        <v>41824</v>
      </c>
      <c r="M1092" s="4" t="s">
        <v>27</v>
      </c>
      <c r="N1092" s="3" t="s">
        <v>64</v>
      </c>
      <c r="O1092" s="7" t="s">
        <v>3402</v>
      </c>
      <c r="P1092" s="3" t="s">
        <v>3403</v>
      </c>
      <c r="S1092" s="9" t="str">
        <f t="shared" ref="S1092:S1099" si="147">IF(O1092&lt;&gt;"",IF(OR(LEN(O1092)=15,LEN(O1092)=18),IF(LEN(O1092)=15,IF(MOD(VALUE(RIGHT(O1092,3)),2)=0,"女","男"),IF(LEN(O1092)=18,IF(MOD(VALUE(MID(O1092,15,3)),2)=0,"女","男"))),"??"),"")</f>
        <v>女</v>
      </c>
    </row>
    <row r="1093" spans="2:19">
      <c r="B1093" s="4" t="s">
        <v>324</v>
      </c>
      <c r="C1093" s="3" t="s">
        <v>3344</v>
      </c>
      <c r="D1093" s="3" t="s">
        <v>3399</v>
      </c>
      <c r="E1093" s="3" t="s">
        <v>3404</v>
      </c>
      <c r="F1093" s="3">
        <v>1</v>
      </c>
      <c r="G1093" s="3">
        <v>0</v>
      </c>
      <c r="H1093" s="7">
        <v>13809266550</v>
      </c>
      <c r="I1093" s="4" t="s">
        <v>146</v>
      </c>
      <c r="J1093" s="4">
        <v>1315</v>
      </c>
      <c r="K1093" s="4">
        <v>1315</v>
      </c>
      <c r="L1093" s="5">
        <v>41824</v>
      </c>
      <c r="M1093" s="4" t="s">
        <v>27</v>
      </c>
      <c r="N1093" s="3" t="s">
        <v>64</v>
      </c>
      <c r="O1093" s="7" t="s">
        <v>3405</v>
      </c>
      <c r="S1093" s="9" t="str">
        <f t="shared" si="147"/>
        <v>男</v>
      </c>
    </row>
    <row r="1094" spans="2:19">
      <c r="B1094" s="4" t="s">
        <v>324</v>
      </c>
      <c r="C1094" s="3" t="s">
        <v>3344</v>
      </c>
      <c r="D1094" s="3" t="s">
        <v>3399</v>
      </c>
      <c r="E1094" s="3" t="s">
        <v>3406</v>
      </c>
      <c r="F1094" s="3">
        <v>1</v>
      </c>
      <c r="G1094" s="3">
        <v>0</v>
      </c>
      <c r="H1094" s="7">
        <v>13809266550</v>
      </c>
      <c r="I1094" s="4" t="s">
        <v>146</v>
      </c>
      <c r="J1094" s="4">
        <v>1315</v>
      </c>
      <c r="K1094" s="4">
        <v>1315</v>
      </c>
      <c r="L1094" s="5">
        <v>41824</v>
      </c>
      <c r="M1094" s="4" t="s">
        <v>27</v>
      </c>
      <c r="N1094" s="3" t="s">
        <v>64</v>
      </c>
      <c r="O1094" s="7" t="s">
        <v>3407</v>
      </c>
      <c r="S1094" s="9" t="str">
        <f t="shared" si="147"/>
        <v>男</v>
      </c>
    </row>
    <row r="1095" spans="2:19">
      <c r="B1095" s="4" t="s">
        <v>324</v>
      </c>
      <c r="C1095" s="3" t="s">
        <v>3344</v>
      </c>
      <c r="D1095" s="3" t="s">
        <v>3399</v>
      </c>
      <c r="E1095" s="3" t="s">
        <v>3408</v>
      </c>
      <c r="F1095" s="3">
        <v>1</v>
      </c>
      <c r="G1095" s="3">
        <v>0</v>
      </c>
      <c r="H1095" s="7">
        <v>13809266550</v>
      </c>
      <c r="I1095" s="4" t="s">
        <v>146</v>
      </c>
      <c r="J1095" s="4">
        <v>1315</v>
      </c>
      <c r="K1095" s="4">
        <v>1315</v>
      </c>
      <c r="L1095" s="5">
        <v>41824</v>
      </c>
      <c r="M1095" s="4" t="s">
        <v>27</v>
      </c>
      <c r="N1095" s="3" t="s">
        <v>64</v>
      </c>
      <c r="O1095" s="7" t="s">
        <v>3409</v>
      </c>
      <c r="S1095" s="9" t="str">
        <f t="shared" si="147"/>
        <v>女</v>
      </c>
    </row>
    <row r="1096" spans="2:19">
      <c r="B1096" s="4" t="s">
        <v>324</v>
      </c>
      <c r="C1096" s="3" t="s">
        <v>3344</v>
      </c>
      <c r="D1096" s="3" t="s">
        <v>3399</v>
      </c>
      <c r="E1096" s="3" t="s">
        <v>3410</v>
      </c>
      <c r="F1096" s="3">
        <v>1</v>
      </c>
      <c r="G1096" s="3">
        <v>0</v>
      </c>
      <c r="H1096" s="7">
        <v>13809266550</v>
      </c>
      <c r="I1096" s="4" t="s">
        <v>146</v>
      </c>
      <c r="J1096" s="4">
        <v>1315</v>
      </c>
      <c r="K1096" s="4">
        <v>1315</v>
      </c>
      <c r="L1096" s="5">
        <v>41824</v>
      </c>
      <c r="M1096" s="4" t="s">
        <v>27</v>
      </c>
      <c r="N1096" s="3" t="s">
        <v>64</v>
      </c>
      <c r="O1096" s="7" t="s">
        <v>3411</v>
      </c>
      <c r="S1096" s="9" t="str">
        <f t="shared" si="147"/>
        <v>男</v>
      </c>
    </row>
    <row r="1097" spans="2:19">
      <c r="B1097" s="4" t="s">
        <v>324</v>
      </c>
      <c r="C1097" s="3" t="s">
        <v>3344</v>
      </c>
      <c r="D1097" s="3" t="s">
        <v>3412</v>
      </c>
      <c r="E1097" s="3" t="s">
        <v>3413</v>
      </c>
      <c r="F1097" s="3">
        <v>1</v>
      </c>
      <c r="G1097" s="3" t="s">
        <v>7</v>
      </c>
      <c r="H1097" s="7">
        <v>13068333216</v>
      </c>
      <c r="I1097" s="4" t="s">
        <v>38</v>
      </c>
      <c r="J1097" s="4">
        <v>1340</v>
      </c>
      <c r="K1097" s="4">
        <v>1340</v>
      </c>
      <c r="L1097" s="5">
        <v>41824</v>
      </c>
      <c r="M1097" s="4" t="s">
        <v>47</v>
      </c>
      <c r="N1097" s="3" t="s">
        <v>48</v>
      </c>
      <c r="O1097" s="7" t="s">
        <v>3414</v>
      </c>
      <c r="S1097" s="9" t="str">
        <f t="shared" si="147"/>
        <v>女</v>
      </c>
    </row>
    <row r="1098" spans="2:19">
      <c r="B1098" s="4" t="s">
        <v>324</v>
      </c>
      <c r="C1098" s="3" t="s">
        <v>3344</v>
      </c>
      <c r="D1098" s="3" t="s">
        <v>3412</v>
      </c>
      <c r="E1098" s="3" t="s">
        <v>3415</v>
      </c>
      <c r="F1098" s="3">
        <v>1</v>
      </c>
      <c r="G1098" s="3">
        <v>0</v>
      </c>
      <c r="H1098" s="7">
        <v>13068333216</v>
      </c>
      <c r="I1098" s="4" t="s">
        <v>38</v>
      </c>
      <c r="J1098" s="4">
        <v>1340</v>
      </c>
      <c r="K1098" s="4">
        <v>1340</v>
      </c>
      <c r="L1098" s="5">
        <v>41824</v>
      </c>
      <c r="M1098" s="4" t="s">
        <v>47</v>
      </c>
      <c r="N1098" s="3" t="s">
        <v>48</v>
      </c>
      <c r="O1098" s="7" t="s">
        <v>3416</v>
      </c>
      <c r="S1098" s="9" t="str">
        <f t="shared" si="147"/>
        <v>男</v>
      </c>
    </row>
    <row r="1099" spans="2:19">
      <c r="B1099" s="4" t="s">
        <v>324</v>
      </c>
      <c r="C1099" s="3" t="s">
        <v>3344</v>
      </c>
      <c r="D1099" s="3" t="s">
        <v>3417</v>
      </c>
      <c r="E1099" s="3" t="s">
        <v>3418</v>
      </c>
      <c r="F1099" s="3">
        <v>1</v>
      </c>
      <c r="G1099" s="3" t="s">
        <v>36</v>
      </c>
      <c r="H1099" s="7">
        <v>18601107817</v>
      </c>
      <c r="I1099" s="4" t="s">
        <v>38</v>
      </c>
      <c r="J1099" s="4">
        <v>1340</v>
      </c>
      <c r="K1099" s="4">
        <v>1340</v>
      </c>
      <c r="L1099" s="5">
        <v>41824</v>
      </c>
      <c r="M1099" s="4" t="s">
        <v>47</v>
      </c>
      <c r="N1099" s="3" t="s">
        <v>373</v>
      </c>
      <c r="O1099" s="7" t="s">
        <v>3419</v>
      </c>
      <c r="S1099" s="9" t="str">
        <f t="shared" si="147"/>
        <v>女</v>
      </c>
    </row>
    <row r="1100" spans="2:19">
      <c r="B1100" s="4" t="s">
        <v>324</v>
      </c>
      <c r="C1100" s="3" t="s">
        <v>3344</v>
      </c>
      <c r="D1100" s="3" t="s">
        <v>3417</v>
      </c>
      <c r="E1100" s="3" t="s">
        <v>3420</v>
      </c>
      <c r="F1100" s="3">
        <v>1</v>
      </c>
      <c r="G1100" s="3" t="s">
        <v>58</v>
      </c>
      <c r="H1100" s="7">
        <v>18601107817</v>
      </c>
      <c r="I1100" s="4" t="s">
        <v>38</v>
      </c>
      <c r="J1100" s="4">
        <v>750</v>
      </c>
      <c r="K1100" s="4">
        <v>750</v>
      </c>
      <c r="L1100" s="5">
        <v>41824</v>
      </c>
      <c r="M1100" s="4" t="s">
        <v>47</v>
      </c>
      <c r="N1100" s="3" t="s">
        <v>373</v>
      </c>
      <c r="O1100" s="7" t="s">
        <v>3421</v>
      </c>
      <c r="P1100" s="3" t="s">
        <v>3422</v>
      </c>
      <c r="S1100" s="9" t="str">
        <f t="shared" ref="S1100:S1124" si="148">IF(O1100&lt;&gt;"",IF(OR(LEN(O1100)=15,LEN(O1100)=18),IF(LEN(O1100)=15,IF(MOD(VALUE(RIGHT(O1100,3)),2)=0,"女","男"),IF(LEN(O1100)=18,IF(MOD(VALUE(MID(O1100,15,3)),2)=0,"女","男"))),"??"),"")</f>
        <v>男</v>
      </c>
    </row>
    <row r="1101" spans="2:19">
      <c r="B1101" s="4" t="s">
        <v>324</v>
      </c>
      <c r="C1101" s="3" t="s">
        <v>3368</v>
      </c>
      <c r="D1101" s="3" t="s">
        <v>3423</v>
      </c>
      <c r="E1101" s="3" t="s">
        <v>3424</v>
      </c>
      <c r="F1101" s="3">
        <v>1</v>
      </c>
      <c r="G1101" s="3">
        <v>1</v>
      </c>
      <c r="H1101" s="7">
        <v>13571380001</v>
      </c>
      <c r="I1101" s="4" t="s">
        <v>278</v>
      </c>
      <c r="J1101" s="4">
        <v>1340</v>
      </c>
      <c r="K1101" s="4">
        <v>1340</v>
      </c>
      <c r="L1101" s="5">
        <v>41824</v>
      </c>
      <c r="M1101" s="4" t="s">
        <v>47</v>
      </c>
      <c r="N1101" s="3" t="s">
        <v>92</v>
      </c>
      <c r="O1101" s="7" t="s">
        <v>3425</v>
      </c>
      <c r="S1101" s="9" t="str">
        <f t="shared" si="148"/>
        <v>女</v>
      </c>
    </row>
    <row r="1102" spans="2:19">
      <c r="B1102" s="4" t="s">
        <v>324</v>
      </c>
      <c r="C1102" s="3" t="s">
        <v>3368</v>
      </c>
      <c r="D1102" s="3" t="s">
        <v>3423</v>
      </c>
      <c r="E1102" s="3" t="s">
        <v>3426</v>
      </c>
      <c r="F1102" s="3">
        <v>1</v>
      </c>
      <c r="G1102" s="3">
        <v>0</v>
      </c>
      <c r="H1102" s="7">
        <v>13571380001</v>
      </c>
      <c r="I1102" s="4" t="s">
        <v>278</v>
      </c>
      <c r="J1102" s="4">
        <v>1340</v>
      </c>
      <c r="K1102" s="4">
        <v>1340</v>
      </c>
      <c r="L1102" s="5">
        <v>41824</v>
      </c>
      <c r="M1102" s="4" t="s">
        <v>47</v>
      </c>
      <c r="N1102" s="3" t="s">
        <v>92</v>
      </c>
      <c r="O1102" s="7" t="s">
        <v>3427</v>
      </c>
      <c r="S1102" s="9" t="str">
        <f t="shared" si="148"/>
        <v>女</v>
      </c>
    </row>
    <row r="1103" spans="2:19">
      <c r="B1103" s="4" t="s">
        <v>324</v>
      </c>
      <c r="C1103" s="3" t="s">
        <v>3362</v>
      </c>
      <c r="D1103" s="3" t="s">
        <v>3428</v>
      </c>
      <c r="E1103" s="3" t="s">
        <v>3429</v>
      </c>
      <c r="F1103" s="3">
        <v>1</v>
      </c>
      <c r="G1103" s="3" t="s">
        <v>110</v>
      </c>
      <c r="H1103" s="7">
        <v>18631690010</v>
      </c>
      <c r="I1103" s="4" t="s">
        <v>38</v>
      </c>
      <c r="J1103" s="4">
        <v>1340</v>
      </c>
      <c r="K1103" s="4">
        <v>1340</v>
      </c>
      <c r="L1103" s="5">
        <v>41824</v>
      </c>
      <c r="M1103" s="4" t="s">
        <v>47</v>
      </c>
      <c r="N1103" s="3" t="s">
        <v>586</v>
      </c>
      <c r="O1103" s="7" t="s">
        <v>3430</v>
      </c>
      <c r="P1103" s="3" t="s">
        <v>3431</v>
      </c>
      <c r="S1103" s="9" t="str">
        <f t="shared" si="148"/>
        <v>男</v>
      </c>
    </row>
    <row r="1104" spans="2:19">
      <c r="B1104" s="4" t="s">
        <v>324</v>
      </c>
      <c r="C1104" s="3" t="s">
        <v>3362</v>
      </c>
      <c r="D1104" s="3" t="s">
        <v>3428</v>
      </c>
      <c r="E1104" s="3" t="s">
        <v>3432</v>
      </c>
      <c r="F1104" s="3">
        <v>1</v>
      </c>
      <c r="G1104" s="3" t="s">
        <v>36</v>
      </c>
      <c r="H1104" s="7">
        <v>13833628017</v>
      </c>
      <c r="I1104" s="4" t="s">
        <v>38</v>
      </c>
      <c r="J1104" s="4">
        <v>1340</v>
      </c>
      <c r="K1104" s="4">
        <v>1340</v>
      </c>
      <c r="L1104" s="5">
        <v>41824</v>
      </c>
      <c r="M1104" s="4" t="s">
        <v>47</v>
      </c>
      <c r="N1104" s="3" t="s">
        <v>586</v>
      </c>
      <c r="O1104" s="7" t="s">
        <v>3433</v>
      </c>
      <c r="S1104" s="9" t="str">
        <f t="shared" si="148"/>
        <v>女</v>
      </c>
    </row>
    <row r="1105" spans="2:19">
      <c r="B1105" s="4" t="s">
        <v>324</v>
      </c>
      <c r="C1105" s="3" t="s">
        <v>3362</v>
      </c>
      <c r="D1105" s="3" t="s">
        <v>3428</v>
      </c>
      <c r="E1105" s="3" t="s">
        <v>3434</v>
      </c>
      <c r="F1105" s="3">
        <v>1</v>
      </c>
      <c r="G1105" s="3" t="s">
        <v>36</v>
      </c>
      <c r="H1105" s="7">
        <v>13603267177</v>
      </c>
      <c r="I1105" s="4" t="s">
        <v>38</v>
      </c>
      <c r="J1105" s="4">
        <v>1340</v>
      </c>
      <c r="K1105" s="4">
        <v>1340</v>
      </c>
      <c r="L1105" s="5">
        <v>41824</v>
      </c>
      <c r="M1105" s="4" t="s">
        <v>47</v>
      </c>
      <c r="N1105" s="3" t="s">
        <v>586</v>
      </c>
      <c r="O1105" s="7" t="s">
        <v>3435</v>
      </c>
      <c r="S1105" s="9" t="str">
        <f t="shared" si="148"/>
        <v>女</v>
      </c>
    </row>
    <row r="1106" spans="2:19">
      <c r="B1106" s="4" t="s">
        <v>324</v>
      </c>
      <c r="C1106" s="3" t="s">
        <v>3436</v>
      </c>
      <c r="D1106" s="3" t="s">
        <v>738</v>
      </c>
      <c r="E1106" s="3" t="s">
        <v>739</v>
      </c>
      <c r="F1106" s="3">
        <v>1</v>
      </c>
      <c r="G1106" s="3" t="s">
        <v>36</v>
      </c>
      <c r="H1106" s="7">
        <v>13192886186</v>
      </c>
      <c r="I1106" s="4" t="s">
        <v>38</v>
      </c>
      <c r="J1106" s="4">
        <v>1340</v>
      </c>
      <c r="K1106" s="4">
        <v>1340</v>
      </c>
      <c r="L1106" s="5">
        <v>41826</v>
      </c>
      <c r="M1106" s="4" t="s">
        <v>47</v>
      </c>
      <c r="N1106" s="3" t="s">
        <v>64</v>
      </c>
      <c r="O1106" s="7" t="s">
        <v>740</v>
      </c>
      <c r="P1106" s="3" t="s">
        <v>3437</v>
      </c>
      <c r="S1106" s="9" t="str">
        <f t="shared" si="148"/>
        <v>女</v>
      </c>
    </row>
    <row r="1107" spans="2:19">
      <c r="B1107" s="4" t="s">
        <v>324</v>
      </c>
      <c r="C1107" s="3" t="s">
        <v>3436</v>
      </c>
      <c r="D1107" s="3" t="s">
        <v>738</v>
      </c>
      <c r="E1107" s="3" t="s">
        <v>741</v>
      </c>
      <c r="F1107" s="3">
        <v>1</v>
      </c>
      <c r="G1107" s="3" t="s">
        <v>110</v>
      </c>
      <c r="H1107" s="7">
        <v>13192886186</v>
      </c>
      <c r="I1107" s="4" t="s">
        <v>38</v>
      </c>
      <c r="J1107" s="4">
        <v>1340</v>
      </c>
      <c r="K1107" s="4">
        <v>1340</v>
      </c>
      <c r="L1107" s="5">
        <v>41826</v>
      </c>
      <c r="M1107" s="4" t="s">
        <v>47</v>
      </c>
      <c r="N1107" s="3" t="s">
        <v>64</v>
      </c>
      <c r="O1107" s="7" t="s">
        <v>742</v>
      </c>
      <c r="S1107" s="9" t="str">
        <f t="shared" si="148"/>
        <v>男</v>
      </c>
    </row>
    <row r="1108" spans="2:19">
      <c r="B1108" s="4" t="s">
        <v>324</v>
      </c>
      <c r="C1108" s="3" t="s">
        <v>3436</v>
      </c>
      <c r="D1108" s="3" t="s">
        <v>738</v>
      </c>
      <c r="E1108" s="3" t="s">
        <v>743</v>
      </c>
      <c r="F1108" s="3">
        <v>1</v>
      </c>
      <c r="G1108" s="3" t="s">
        <v>110</v>
      </c>
      <c r="H1108" s="7">
        <v>13192886186</v>
      </c>
      <c r="I1108" s="4" t="s">
        <v>38</v>
      </c>
      <c r="J1108" s="4">
        <v>1340</v>
      </c>
      <c r="K1108" s="4">
        <v>1340</v>
      </c>
      <c r="L1108" s="5">
        <v>41826</v>
      </c>
      <c r="M1108" s="4" t="s">
        <v>47</v>
      </c>
      <c r="N1108" s="3" t="s">
        <v>64</v>
      </c>
      <c r="O1108" s="7" t="s">
        <v>744</v>
      </c>
      <c r="S1108" s="9" t="str">
        <f t="shared" si="148"/>
        <v>男</v>
      </c>
    </row>
    <row r="1109" spans="2:19">
      <c r="B1109" s="4" t="s">
        <v>324</v>
      </c>
      <c r="C1109" s="3" t="s">
        <v>3436</v>
      </c>
      <c r="D1109" s="3" t="s">
        <v>738</v>
      </c>
      <c r="E1109" s="3" t="s">
        <v>745</v>
      </c>
      <c r="F1109" s="3">
        <v>1</v>
      </c>
      <c r="G1109" s="3" t="s">
        <v>36</v>
      </c>
      <c r="H1109" s="7">
        <v>13192886186</v>
      </c>
      <c r="I1109" s="4" t="s">
        <v>38</v>
      </c>
      <c r="J1109" s="4">
        <v>1340</v>
      </c>
      <c r="K1109" s="4">
        <v>1340</v>
      </c>
      <c r="L1109" s="5">
        <v>41826</v>
      </c>
      <c r="M1109" s="4" t="s">
        <v>47</v>
      </c>
      <c r="N1109" s="3" t="s">
        <v>64</v>
      </c>
      <c r="O1109" s="7" t="s">
        <v>746</v>
      </c>
      <c r="S1109" s="9" t="str">
        <f t="shared" si="148"/>
        <v>女</v>
      </c>
    </row>
    <row r="1110" spans="2:19">
      <c r="B1110" s="4" t="s">
        <v>324</v>
      </c>
      <c r="C1110" s="3" t="s">
        <v>3436</v>
      </c>
      <c r="D1110" s="3" t="s">
        <v>738</v>
      </c>
      <c r="E1110" s="3" t="s">
        <v>747</v>
      </c>
      <c r="F1110" s="3">
        <v>1</v>
      </c>
      <c r="G1110" s="3" t="s">
        <v>36</v>
      </c>
      <c r="H1110" s="7">
        <v>13192886186</v>
      </c>
      <c r="I1110" s="4" t="s">
        <v>38</v>
      </c>
      <c r="J1110" s="4">
        <v>1340</v>
      </c>
      <c r="K1110" s="4">
        <v>1340</v>
      </c>
      <c r="L1110" s="5">
        <v>41826</v>
      </c>
      <c r="M1110" s="4" t="s">
        <v>47</v>
      </c>
      <c r="N1110" s="3" t="s">
        <v>64</v>
      </c>
      <c r="O1110" s="7" t="s">
        <v>748</v>
      </c>
      <c r="S1110" s="9" t="str">
        <f t="shared" si="148"/>
        <v>女</v>
      </c>
    </row>
    <row r="1111" spans="2:19">
      <c r="B1111" s="4" t="s">
        <v>324</v>
      </c>
      <c r="C1111" s="3" t="s">
        <v>3436</v>
      </c>
      <c r="D1111" s="3" t="s">
        <v>738</v>
      </c>
      <c r="E1111" s="3" t="s">
        <v>749</v>
      </c>
      <c r="F1111" s="3">
        <v>1</v>
      </c>
      <c r="G1111" s="3" t="s">
        <v>36</v>
      </c>
      <c r="H1111" s="7">
        <v>13192886186</v>
      </c>
      <c r="I1111" s="4" t="s">
        <v>38</v>
      </c>
      <c r="J1111" s="4">
        <v>1340</v>
      </c>
      <c r="K1111" s="4">
        <v>1340</v>
      </c>
      <c r="L1111" s="5">
        <v>41826</v>
      </c>
      <c r="M1111" s="4" t="s">
        <v>47</v>
      </c>
      <c r="N1111" s="3" t="s">
        <v>64</v>
      </c>
      <c r="O1111" s="7" t="s">
        <v>750</v>
      </c>
      <c r="S1111" s="9" t="str">
        <f t="shared" si="148"/>
        <v>女</v>
      </c>
    </row>
    <row r="1112" spans="2:19">
      <c r="B1112" s="4" t="s">
        <v>324</v>
      </c>
      <c r="C1112" s="3" t="s">
        <v>3344</v>
      </c>
      <c r="D1112" s="3" t="s">
        <v>3438</v>
      </c>
      <c r="E1112" s="3" t="s">
        <v>3439</v>
      </c>
      <c r="F1112" s="3">
        <v>1</v>
      </c>
      <c r="G1112" s="3">
        <v>1</v>
      </c>
      <c r="H1112" s="7">
        <v>18909906025</v>
      </c>
      <c r="I1112" s="4" t="s">
        <v>38</v>
      </c>
      <c r="J1112" s="4">
        <v>2680</v>
      </c>
      <c r="K1112" s="4">
        <v>0</v>
      </c>
      <c r="L1112" s="5">
        <v>41826</v>
      </c>
      <c r="M1112" s="4" t="s">
        <v>71</v>
      </c>
      <c r="N1112" s="3" t="s">
        <v>1646</v>
      </c>
      <c r="O1112" s="7" t="s">
        <v>3440</v>
      </c>
      <c r="S1112" s="9" t="str">
        <f t="shared" si="148"/>
        <v>男</v>
      </c>
    </row>
    <row r="1113" spans="2:19">
      <c r="B1113" s="4" t="s">
        <v>324</v>
      </c>
      <c r="C1113" s="3" t="s">
        <v>3344</v>
      </c>
      <c r="D1113" s="3" t="s">
        <v>3438</v>
      </c>
      <c r="E1113" s="3" t="s">
        <v>3441</v>
      </c>
      <c r="F1113" s="3">
        <v>1</v>
      </c>
      <c r="G1113" s="3">
        <v>0</v>
      </c>
      <c r="H1113" s="7">
        <v>18909906025</v>
      </c>
      <c r="I1113" s="4" t="s">
        <v>38</v>
      </c>
      <c r="J1113" s="4">
        <v>2680</v>
      </c>
      <c r="K1113" s="4">
        <v>0</v>
      </c>
      <c r="L1113" s="5">
        <v>41826</v>
      </c>
      <c r="M1113" s="4" t="s">
        <v>71</v>
      </c>
      <c r="N1113" s="3" t="s">
        <v>1646</v>
      </c>
      <c r="O1113" s="7" t="s">
        <v>3442</v>
      </c>
      <c r="S1113" s="9" t="str">
        <f t="shared" si="148"/>
        <v>女</v>
      </c>
    </row>
    <row r="1114" spans="2:19">
      <c r="B1114" s="4" t="s">
        <v>324</v>
      </c>
      <c r="C1114" s="3" t="s">
        <v>3344</v>
      </c>
      <c r="D1114" s="3" t="s">
        <v>3438</v>
      </c>
      <c r="E1114" s="3" t="s">
        <v>3443</v>
      </c>
      <c r="F1114" s="3">
        <v>1</v>
      </c>
      <c r="G1114" s="3" t="s">
        <v>58</v>
      </c>
      <c r="H1114" s="7">
        <v>18909906025</v>
      </c>
      <c r="I1114" s="4" t="s">
        <v>38</v>
      </c>
      <c r="J1114" s="4">
        <v>1500</v>
      </c>
      <c r="K1114" s="4">
        <v>0</v>
      </c>
      <c r="L1114" s="5">
        <v>41826</v>
      </c>
      <c r="M1114" s="4" t="s">
        <v>71</v>
      </c>
      <c r="N1114" s="3" t="s">
        <v>1646</v>
      </c>
      <c r="O1114" s="7" t="s">
        <v>3444</v>
      </c>
      <c r="S1114" s="9" t="str">
        <f t="shared" si="148"/>
        <v>男</v>
      </c>
    </row>
    <row r="1115" spans="2:19">
      <c r="B1115" s="4" t="s">
        <v>324</v>
      </c>
      <c r="C1115" s="3" t="s">
        <v>3344</v>
      </c>
      <c r="D1115" s="3" t="s">
        <v>3445</v>
      </c>
      <c r="E1115" s="3" t="s">
        <v>3446</v>
      </c>
      <c r="F1115" s="3">
        <v>1</v>
      </c>
      <c r="G1115" s="3" t="s">
        <v>36</v>
      </c>
      <c r="H1115" s="7">
        <v>13316206440</v>
      </c>
      <c r="I1115" s="4" t="s">
        <v>78</v>
      </c>
      <c r="J1115" s="4">
        <v>1340</v>
      </c>
      <c r="K1115" s="4">
        <v>1340</v>
      </c>
      <c r="L1115" s="5">
        <v>41825</v>
      </c>
      <c r="M1115" s="4" t="s">
        <v>27</v>
      </c>
      <c r="N1115" s="3" t="s">
        <v>264</v>
      </c>
      <c r="O1115" s="7" t="s">
        <v>3447</v>
      </c>
      <c r="S1115" s="9" t="str">
        <f t="shared" si="148"/>
        <v>女</v>
      </c>
    </row>
    <row r="1116" spans="2:19">
      <c r="B1116" s="4" t="s">
        <v>324</v>
      </c>
      <c r="C1116" s="3" t="s">
        <v>3448</v>
      </c>
      <c r="D1116" s="3" t="s">
        <v>1123</v>
      </c>
      <c r="E1116" s="3" t="s">
        <v>1124</v>
      </c>
      <c r="F1116" s="3">
        <v>1</v>
      </c>
      <c r="G1116" s="3">
        <v>2</v>
      </c>
      <c r="H1116" s="7">
        <v>13906266220</v>
      </c>
      <c r="I1116" s="4" t="s">
        <v>38</v>
      </c>
      <c r="J1116" s="4">
        <v>1340</v>
      </c>
      <c r="K1116" s="4">
        <v>1340</v>
      </c>
      <c r="L1116" s="5">
        <v>41826</v>
      </c>
      <c r="M1116" s="4" t="s">
        <v>47</v>
      </c>
      <c r="N1116" s="3" t="s">
        <v>80</v>
      </c>
      <c r="O1116" s="7" t="s">
        <v>1125</v>
      </c>
      <c r="P1116" s="3" t="s">
        <v>3449</v>
      </c>
      <c r="S1116" s="9" t="str">
        <f t="shared" si="148"/>
        <v>男</v>
      </c>
    </row>
    <row r="1117" spans="2:19">
      <c r="B1117" s="4" t="s">
        <v>324</v>
      </c>
      <c r="C1117" s="3" t="s">
        <v>3448</v>
      </c>
      <c r="D1117" s="3" t="s">
        <v>1123</v>
      </c>
      <c r="E1117" s="3" t="s">
        <v>1126</v>
      </c>
      <c r="F1117" s="3">
        <v>1</v>
      </c>
      <c r="G1117" s="3">
        <v>0</v>
      </c>
      <c r="H1117" s="7">
        <v>13906266220</v>
      </c>
      <c r="I1117" s="4" t="s">
        <v>38</v>
      </c>
      <c r="J1117" s="4">
        <v>1340</v>
      </c>
      <c r="K1117" s="4">
        <v>1340</v>
      </c>
      <c r="L1117" s="5">
        <v>41826</v>
      </c>
      <c r="M1117" s="4" t="s">
        <v>47</v>
      </c>
      <c r="N1117" s="3" t="s">
        <v>80</v>
      </c>
      <c r="O1117" s="7" t="s">
        <v>1127</v>
      </c>
      <c r="S1117" s="9" t="str">
        <f t="shared" si="148"/>
        <v>女</v>
      </c>
    </row>
    <row r="1118" spans="2:19">
      <c r="B1118" s="4" t="s">
        <v>324</v>
      </c>
      <c r="C1118" s="3" t="s">
        <v>3448</v>
      </c>
      <c r="D1118" s="3" t="s">
        <v>1123</v>
      </c>
      <c r="E1118" s="3" t="s">
        <v>1128</v>
      </c>
      <c r="F1118" s="3">
        <v>1</v>
      </c>
      <c r="G1118" s="3">
        <v>0</v>
      </c>
      <c r="H1118" s="7">
        <v>13906266220</v>
      </c>
      <c r="I1118" s="4" t="s">
        <v>38</v>
      </c>
      <c r="J1118" s="4">
        <v>1340</v>
      </c>
      <c r="K1118" s="4">
        <v>1340</v>
      </c>
      <c r="L1118" s="5">
        <v>41826</v>
      </c>
      <c r="M1118" s="4" t="s">
        <v>47</v>
      </c>
      <c r="N1118" s="3" t="s">
        <v>80</v>
      </c>
      <c r="O1118" s="7" t="s">
        <v>1129</v>
      </c>
      <c r="S1118" s="9" t="str">
        <f t="shared" si="148"/>
        <v>女</v>
      </c>
    </row>
    <row r="1119" spans="2:19">
      <c r="B1119" s="4" t="s">
        <v>324</v>
      </c>
      <c r="C1119" s="3" t="s">
        <v>3448</v>
      </c>
      <c r="D1119" s="3" t="s">
        <v>1123</v>
      </c>
      <c r="E1119" s="3" t="s">
        <v>1130</v>
      </c>
      <c r="F1119" s="3">
        <v>1</v>
      </c>
      <c r="G1119" s="3">
        <v>0</v>
      </c>
      <c r="H1119" s="7">
        <v>13906266220</v>
      </c>
      <c r="I1119" s="4" t="s">
        <v>38</v>
      </c>
      <c r="J1119" s="4">
        <v>1340</v>
      </c>
      <c r="K1119" s="4">
        <v>1340</v>
      </c>
      <c r="L1119" s="5">
        <v>41826</v>
      </c>
      <c r="M1119" s="4" t="s">
        <v>47</v>
      </c>
      <c r="N1119" s="3" t="s">
        <v>80</v>
      </c>
      <c r="O1119" s="7" t="s">
        <v>1131</v>
      </c>
      <c r="S1119" s="9" t="str">
        <f t="shared" si="148"/>
        <v>女</v>
      </c>
    </row>
    <row r="1120" spans="2:19">
      <c r="B1120" s="4" t="s">
        <v>324</v>
      </c>
      <c r="C1120" s="3" t="s">
        <v>3450</v>
      </c>
      <c r="D1120" s="3" t="s">
        <v>325</v>
      </c>
      <c r="E1120" s="3" t="s">
        <v>326</v>
      </c>
      <c r="F1120" s="3">
        <v>1</v>
      </c>
      <c r="G1120" s="3" t="s">
        <v>110</v>
      </c>
      <c r="H1120" s="7">
        <v>13516767600</v>
      </c>
      <c r="I1120" s="4" t="s">
        <v>38</v>
      </c>
      <c r="J1120" s="4">
        <v>1340</v>
      </c>
      <c r="K1120" s="4">
        <v>1340</v>
      </c>
      <c r="L1120" s="5">
        <v>41826</v>
      </c>
      <c r="M1120" s="4" t="s">
        <v>47</v>
      </c>
      <c r="N1120" s="3" t="s">
        <v>264</v>
      </c>
      <c r="O1120" s="7" t="s">
        <v>327</v>
      </c>
      <c r="P1120" s="3" t="s">
        <v>328</v>
      </c>
      <c r="S1120" s="9" t="str">
        <f t="shared" si="148"/>
        <v>男</v>
      </c>
    </row>
    <row r="1121" spans="2:19">
      <c r="B1121" s="4" t="s">
        <v>324</v>
      </c>
      <c r="C1121" s="3" t="s">
        <v>3450</v>
      </c>
      <c r="D1121" s="3" t="s">
        <v>325</v>
      </c>
      <c r="E1121" s="3" t="s">
        <v>329</v>
      </c>
      <c r="F1121" s="3">
        <v>1</v>
      </c>
      <c r="G1121" s="3" t="s">
        <v>110</v>
      </c>
      <c r="H1121" s="7">
        <v>13516767600</v>
      </c>
      <c r="I1121" s="4" t="s">
        <v>38</v>
      </c>
      <c r="J1121" s="4">
        <v>1340</v>
      </c>
      <c r="K1121" s="4">
        <v>1340</v>
      </c>
      <c r="L1121" s="5">
        <v>41826</v>
      </c>
      <c r="M1121" s="4" t="s">
        <v>47</v>
      </c>
      <c r="N1121" s="3" t="s">
        <v>264</v>
      </c>
      <c r="O1121" s="7" t="s">
        <v>330</v>
      </c>
      <c r="P1121" s="3" t="s">
        <v>331</v>
      </c>
      <c r="S1121" s="9" t="str">
        <f t="shared" si="148"/>
        <v>男</v>
      </c>
    </row>
    <row r="1122" spans="2:19">
      <c r="B1122" s="4" t="s">
        <v>324</v>
      </c>
      <c r="C1122" s="3" t="s">
        <v>3450</v>
      </c>
      <c r="D1122" s="3" t="s">
        <v>325</v>
      </c>
      <c r="E1122" s="3" t="s">
        <v>332</v>
      </c>
      <c r="F1122" s="3">
        <v>1</v>
      </c>
      <c r="G1122" s="3" t="s">
        <v>36</v>
      </c>
      <c r="H1122" s="7">
        <v>13516767600</v>
      </c>
      <c r="I1122" s="4" t="s">
        <v>38</v>
      </c>
      <c r="J1122" s="4">
        <v>1340</v>
      </c>
      <c r="K1122" s="4">
        <v>1340</v>
      </c>
      <c r="L1122" s="5">
        <v>41826</v>
      </c>
      <c r="M1122" s="4" t="s">
        <v>47</v>
      </c>
      <c r="N1122" s="3" t="s">
        <v>264</v>
      </c>
      <c r="O1122" s="7" t="s">
        <v>333</v>
      </c>
      <c r="P1122" s="3" t="s">
        <v>331</v>
      </c>
      <c r="S1122" s="9" t="str">
        <f t="shared" si="148"/>
        <v>女</v>
      </c>
    </row>
    <row r="1123" spans="2:19">
      <c r="B1123" s="4" t="s">
        <v>324</v>
      </c>
      <c r="C1123" s="3" t="s">
        <v>3450</v>
      </c>
      <c r="D1123" s="3" t="s">
        <v>325</v>
      </c>
      <c r="E1123" s="3" t="s">
        <v>334</v>
      </c>
      <c r="F1123" s="3">
        <v>1</v>
      </c>
      <c r="G1123" s="3" t="s">
        <v>58</v>
      </c>
      <c r="H1123" s="7">
        <v>13516767600</v>
      </c>
      <c r="I1123" s="4" t="s">
        <v>38</v>
      </c>
      <c r="J1123" s="4">
        <v>750</v>
      </c>
      <c r="K1123" s="4">
        <v>750</v>
      </c>
      <c r="L1123" s="5">
        <v>41826</v>
      </c>
      <c r="M1123" s="4" t="s">
        <v>47</v>
      </c>
      <c r="N1123" s="3" t="s">
        <v>264</v>
      </c>
      <c r="O1123" s="7" t="s">
        <v>335</v>
      </c>
      <c r="S1123" s="9" t="str">
        <f t="shared" si="148"/>
        <v>女</v>
      </c>
    </row>
    <row r="1124" spans="2:19">
      <c r="B1124" s="4" t="s">
        <v>324</v>
      </c>
      <c r="C1124" s="3" t="s">
        <v>3324</v>
      </c>
      <c r="D1124" s="3" t="s">
        <v>3451</v>
      </c>
      <c r="E1124" s="3" t="s">
        <v>3452</v>
      </c>
      <c r="F1124" s="3">
        <v>1</v>
      </c>
      <c r="G1124" s="3">
        <v>4</v>
      </c>
      <c r="H1124" s="7">
        <v>13862231930</v>
      </c>
      <c r="I1124" s="4" t="s">
        <v>38</v>
      </c>
      <c r="J1124" s="4">
        <v>1340</v>
      </c>
      <c r="K1124" s="4">
        <v>1340</v>
      </c>
      <c r="L1124" s="5">
        <v>41827</v>
      </c>
      <c r="M1124" s="4" t="s">
        <v>47</v>
      </c>
      <c r="N1124" s="3" t="s">
        <v>80</v>
      </c>
      <c r="O1124" s="7" t="s">
        <v>3453</v>
      </c>
      <c r="S1124" s="9" t="str">
        <f t="shared" si="148"/>
        <v>女</v>
      </c>
    </row>
    <row r="1125" spans="2:19">
      <c r="B1125" s="4" t="s">
        <v>324</v>
      </c>
      <c r="C1125" s="3" t="s">
        <v>3324</v>
      </c>
      <c r="D1125" s="3" t="s">
        <v>3451</v>
      </c>
      <c r="E1125" s="3" t="s">
        <v>3454</v>
      </c>
      <c r="F1125" s="3">
        <v>1</v>
      </c>
      <c r="G1125" s="3">
        <v>0</v>
      </c>
      <c r="H1125" s="7">
        <v>13862231930</v>
      </c>
      <c r="I1125" s="4" t="s">
        <v>38</v>
      </c>
      <c r="J1125" s="4">
        <v>1340</v>
      </c>
      <c r="K1125" s="4">
        <v>1340</v>
      </c>
      <c r="L1125" s="5">
        <v>41827</v>
      </c>
      <c r="M1125" s="4" t="s">
        <v>47</v>
      </c>
      <c r="N1125" s="3" t="s">
        <v>80</v>
      </c>
      <c r="O1125" s="7" t="s">
        <v>3455</v>
      </c>
      <c r="S1125" s="9" t="str">
        <f t="shared" ref="S1125:S1131" si="149">IF(O1125&lt;&gt;"",IF(OR(LEN(O1125)=15,LEN(O1125)=18),IF(LEN(O1125)=15,IF(MOD(VALUE(RIGHT(O1125,3)),2)=0,"女","男"),IF(LEN(O1125)=18,IF(MOD(VALUE(MID(O1125,15,3)),2)=0,"女","男"))),"??"),"")</f>
        <v>女</v>
      </c>
    </row>
    <row r="1126" spans="2:19">
      <c r="B1126" s="4" t="s">
        <v>324</v>
      </c>
      <c r="C1126" s="3" t="s">
        <v>3324</v>
      </c>
      <c r="D1126" s="3" t="s">
        <v>3451</v>
      </c>
      <c r="E1126" s="3" t="s">
        <v>3456</v>
      </c>
      <c r="F1126" s="3">
        <v>1</v>
      </c>
      <c r="G1126" s="3">
        <v>0</v>
      </c>
      <c r="H1126" s="7">
        <v>13862231930</v>
      </c>
      <c r="I1126" s="4" t="s">
        <v>38</v>
      </c>
      <c r="J1126" s="4">
        <v>1340</v>
      </c>
      <c r="K1126" s="4">
        <v>1340</v>
      </c>
      <c r="L1126" s="5">
        <v>41827</v>
      </c>
      <c r="M1126" s="4" t="s">
        <v>47</v>
      </c>
      <c r="N1126" s="3" t="s">
        <v>80</v>
      </c>
      <c r="O1126" s="7" t="s">
        <v>3457</v>
      </c>
      <c r="S1126" s="9" t="str">
        <f t="shared" si="149"/>
        <v>女</v>
      </c>
    </row>
    <row r="1127" spans="2:19">
      <c r="B1127" s="4" t="s">
        <v>324</v>
      </c>
      <c r="C1127" s="3" t="s">
        <v>3324</v>
      </c>
      <c r="D1127" s="3" t="s">
        <v>3451</v>
      </c>
      <c r="E1127" s="3" t="s">
        <v>3458</v>
      </c>
      <c r="F1127" s="3">
        <v>1</v>
      </c>
      <c r="G1127" s="3">
        <v>0</v>
      </c>
      <c r="H1127" s="7">
        <v>13862231930</v>
      </c>
      <c r="I1127" s="4" t="s">
        <v>38</v>
      </c>
      <c r="J1127" s="4">
        <v>1340</v>
      </c>
      <c r="K1127" s="4">
        <v>1340</v>
      </c>
      <c r="L1127" s="5">
        <v>41827</v>
      </c>
      <c r="M1127" s="4" t="s">
        <v>47</v>
      </c>
      <c r="N1127" s="3" t="s">
        <v>80</v>
      </c>
      <c r="O1127" s="7" t="s">
        <v>3459</v>
      </c>
      <c r="S1127" s="9" t="str">
        <f t="shared" si="149"/>
        <v>女</v>
      </c>
    </row>
    <row r="1128" spans="2:19">
      <c r="B1128" s="4" t="s">
        <v>324</v>
      </c>
      <c r="C1128" s="3" t="s">
        <v>3324</v>
      </c>
      <c r="D1128" s="3" t="s">
        <v>3451</v>
      </c>
      <c r="E1128" s="3" t="s">
        <v>3460</v>
      </c>
      <c r="F1128" s="3">
        <v>1</v>
      </c>
      <c r="G1128" s="3">
        <v>0</v>
      </c>
      <c r="H1128" s="7">
        <v>13862231930</v>
      </c>
      <c r="I1128" s="4" t="s">
        <v>38</v>
      </c>
      <c r="J1128" s="4">
        <v>1340</v>
      </c>
      <c r="K1128" s="4">
        <v>1340</v>
      </c>
      <c r="L1128" s="5">
        <v>41827</v>
      </c>
      <c r="M1128" s="4" t="s">
        <v>47</v>
      </c>
      <c r="N1128" s="3" t="s">
        <v>80</v>
      </c>
      <c r="O1128" s="7" t="s">
        <v>3461</v>
      </c>
      <c r="S1128" s="9" t="str">
        <f t="shared" si="149"/>
        <v>女</v>
      </c>
    </row>
    <row r="1129" spans="2:19">
      <c r="B1129" s="4" t="s">
        <v>324</v>
      </c>
      <c r="C1129" s="3" t="s">
        <v>3324</v>
      </c>
      <c r="D1129" s="3" t="s">
        <v>3451</v>
      </c>
      <c r="E1129" s="3" t="s">
        <v>3462</v>
      </c>
      <c r="F1129" s="3">
        <v>1</v>
      </c>
      <c r="G1129" s="3">
        <v>0</v>
      </c>
      <c r="H1129" s="7">
        <v>13862231930</v>
      </c>
      <c r="I1129" s="4" t="s">
        <v>38</v>
      </c>
      <c r="J1129" s="4">
        <v>1340</v>
      </c>
      <c r="K1129" s="4">
        <v>1340</v>
      </c>
      <c r="L1129" s="5">
        <v>41827</v>
      </c>
      <c r="M1129" s="4" t="s">
        <v>47</v>
      </c>
      <c r="N1129" s="3" t="s">
        <v>80</v>
      </c>
      <c r="O1129" s="7" t="s">
        <v>3463</v>
      </c>
      <c r="S1129" s="9" t="str">
        <f t="shared" si="149"/>
        <v>男</v>
      </c>
    </row>
    <row r="1130" spans="2:19">
      <c r="B1130" s="4" t="s">
        <v>324</v>
      </c>
      <c r="C1130" s="3" t="s">
        <v>3324</v>
      </c>
      <c r="D1130" s="3" t="s">
        <v>3451</v>
      </c>
      <c r="E1130" s="3" t="s">
        <v>3464</v>
      </c>
      <c r="F1130" s="3">
        <v>1</v>
      </c>
      <c r="G1130" s="3">
        <v>0</v>
      </c>
      <c r="H1130" s="7">
        <v>13862231930</v>
      </c>
      <c r="I1130" s="4" t="s">
        <v>38</v>
      </c>
      <c r="J1130" s="4">
        <v>1340</v>
      </c>
      <c r="K1130" s="4">
        <v>1340</v>
      </c>
      <c r="L1130" s="5">
        <v>41827</v>
      </c>
      <c r="M1130" s="4" t="s">
        <v>47</v>
      </c>
      <c r="N1130" s="3" t="s">
        <v>80</v>
      </c>
      <c r="O1130" s="7" t="s">
        <v>3465</v>
      </c>
      <c r="S1130" s="9" t="str">
        <f t="shared" si="149"/>
        <v>女</v>
      </c>
    </row>
    <row r="1131" spans="2:19">
      <c r="B1131" s="4" t="s">
        <v>324</v>
      </c>
      <c r="C1131" s="3" t="s">
        <v>3324</v>
      </c>
      <c r="D1131" s="3" t="s">
        <v>3451</v>
      </c>
      <c r="E1131" s="3" t="s">
        <v>3466</v>
      </c>
      <c r="F1131" s="3">
        <v>1</v>
      </c>
      <c r="G1131" s="3">
        <v>0</v>
      </c>
      <c r="H1131" s="7">
        <v>13862231930</v>
      </c>
      <c r="I1131" s="4" t="s">
        <v>38</v>
      </c>
      <c r="J1131" s="4">
        <v>2680</v>
      </c>
      <c r="K1131" s="4">
        <v>0</v>
      </c>
      <c r="L1131" s="5">
        <v>41827</v>
      </c>
      <c r="M1131" s="4" t="s">
        <v>47</v>
      </c>
      <c r="N1131" s="3" t="s">
        <v>80</v>
      </c>
      <c r="O1131" s="7" t="s">
        <v>3467</v>
      </c>
      <c r="S1131" s="9" t="str">
        <f t="shared" si="149"/>
        <v>女</v>
      </c>
    </row>
    <row r="1132" spans="2:19">
      <c r="B1132" s="4" t="s">
        <v>324</v>
      </c>
      <c r="C1132" s="3" t="s">
        <v>3468</v>
      </c>
      <c r="D1132" s="3" t="s">
        <v>3469</v>
      </c>
      <c r="E1132" s="3" t="s">
        <v>3470</v>
      </c>
      <c r="F1132" s="3">
        <v>1</v>
      </c>
      <c r="G1132" s="3" t="s">
        <v>7</v>
      </c>
      <c r="H1132" s="7">
        <v>15848683218</v>
      </c>
      <c r="I1132" s="4" t="s">
        <v>221</v>
      </c>
      <c r="J1132" s="4">
        <v>1340</v>
      </c>
      <c r="K1132" s="4">
        <v>1340</v>
      </c>
      <c r="L1132" s="5">
        <v>41827</v>
      </c>
      <c r="M1132" s="4" t="s">
        <v>47</v>
      </c>
      <c r="N1132" s="3" t="s">
        <v>2034</v>
      </c>
      <c r="O1132" s="7" t="s">
        <v>3471</v>
      </c>
      <c r="P1132" s="3" t="s">
        <v>3472</v>
      </c>
      <c r="S1132" s="9" t="str">
        <f t="shared" ref="S1132:S1155" si="150">IF(O1132&lt;&gt;"",IF(OR(LEN(O1132)=15,LEN(O1132)=18),IF(LEN(O1132)=15,IF(MOD(VALUE(RIGHT(O1132,3)),2)=0,"女","男"),IF(LEN(O1132)=18,IF(MOD(VALUE(MID(O1132,15,3)),2)=0,"女","男"))),"??"),"")</f>
        <v>女</v>
      </c>
    </row>
    <row r="1133" spans="2:19">
      <c r="B1133" s="4" t="s">
        <v>324</v>
      </c>
      <c r="C1133" s="3" t="s">
        <v>3468</v>
      </c>
      <c r="D1133" s="3" t="s">
        <v>3469</v>
      </c>
      <c r="E1133" s="3" t="s">
        <v>3473</v>
      </c>
      <c r="F1133" s="3">
        <v>1</v>
      </c>
      <c r="H1133" s="7">
        <v>15848683218</v>
      </c>
      <c r="I1133" s="4" t="s">
        <v>221</v>
      </c>
      <c r="J1133" s="4">
        <v>1340</v>
      </c>
      <c r="K1133" s="4">
        <v>1340</v>
      </c>
      <c r="L1133" s="5">
        <v>41827</v>
      </c>
      <c r="M1133" s="4" t="s">
        <v>47</v>
      </c>
      <c r="N1133" s="3" t="s">
        <v>2034</v>
      </c>
      <c r="O1133" s="7" t="s">
        <v>3474</v>
      </c>
      <c r="S1133" s="9" t="str">
        <f t="shared" si="150"/>
        <v>女</v>
      </c>
    </row>
    <row r="1134" spans="2:19">
      <c r="B1134" s="4" t="s">
        <v>324</v>
      </c>
      <c r="C1134" s="3" t="s">
        <v>3468</v>
      </c>
      <c r="D1134" s="3" t="s">
        <v>3469</v>
      </c>
      <c r="E1134" s="3" t="s">
        <v>3475</v>
      </c>
      <c r="F1134" s="3">
        <v>1</v>
      </c>
      <c r="G1134" s="3" t="s">
        <v>58</v>
      </c>
      <c r="H1134" s="7">
        <v>15848683218</v>
      </c>
      <c r="I1134" s="4" t="s">
        <v>221</v>
      </c>
      <c r="J1134" s="4">
        <v>802.59</v>
      </c>
      <c r="K1134" s="4">
        <v>697.41</v>
      </c>
      <c r="L1134" s="5">
        <v>41827</v>
      </c>
      <c r="M1134" s="4" t="s">
        <v>47</v>
      </c>
      <c r="N1134" s="3" t="s">
        <v>2034</v>
      </c>
      <c r="O1134" s="7" t="s">
        <v>3476</v>
      </c>
      <c r="S1134" s="9" t="str">
        <f t="shared" si="150"/>
        <v>男</v>
      </c>
    </row>
    <row r="1135" spans="2:19">
      <c r="B1135" s="4" t="s">
        <v>324</v>
      </c>
      <c r="C1135" s="3" t="s">
        <v>3477</v>
      </c>
      <c r="D1135" s="3" t="s">
        <v>965</v>
      </c>
      <c r="E1135" s="3" t="s">
        <v>966</v>
      </c>
      <c r="F1135" s="3">
        <v>1</v>
      </c>
      <c r="G1135" s="3">
        <v>4</v>
      </c>
      <c r="H1135" s="7">
        <v>18917766597</v>
      </c>
      <c r="I1135" s="4" t="s">
        <v>38</v>
      </c>
      <c r="J1135" s="4">
        <v>1340</v>
      </c>
      <c r="K1135" s="4">
        <v>1340</v>
      </c>
      <c r="L1135" s="5">
        <v>41827</v>
      </c>
      <c r="M1135" s="4" t="s">
        <v>47</v>
      </c>
      <c r="N1135" s="3" t="s">
        <v>121</v>
      </c>
      <c r="O1135" s="7" t="s">
        <v>967</v>
      </c>
      <c r="S1135" s="9" t="str">
        <f t="shared" si="150"/>
        <v>男</v>
      </c>
    </row>
    <row r="1136" spans="2:19">
      <c r="B1136" s="4" t="s">
        <v>324</v>
      </c>
      <c r="C1136" s="3" t="s">
        <v>3477</v>
      </c>
      <c r="D1136" s="3" t="s">
        <v>965</v>
      </c>
      <c r="E1136" s="3" t="s">
        <v>968</v>
      </c>
      <c r="F1136" s="3">
        <v>1</v>
      </c>
      <c r="G1136" s="3">
        <v>0</v>
      </c>
      <c r="H1136" s="7">
        <v>18917766597</v>
      </c>
      <c r="I1136" s="4" t="s">
        <v>38</v>
      </c>
      <c r="J1136" s="4">
        <v>1340</v>
      </c>
      <c r="K1136" s="4">
        <v>1340</v>
      </c>
      <c r="L1136" s="5">
        <v>41827</v>
      </c>
      <c r="M1136" s="4" t="s">
        <v>47</v>
      </c>
      <c r="N1136" s="3" t="s">
        <v>121</v>
      </c>
      <c r="O1136" s="7" t="s">
        <v>969</v>
      </c>
      <c r="S1136" s="9" t="str">
        <f t="shared" si="150"/>
        <v>女</v>
      </c>
    </row>
    <row r="1137" spans="2:19">
      <c r="B1137" s="4" t="s">
        <v>324</v>
      </c>
      <c r="C1137" s="3" t="s">
        <v>3477</v>
      </c>
      <c r="D1137" s="3" t="s">
        <v>965</v>
      </c>
      <c r="E1137" s="3" t="s">
        <v>970</v>
      </c>
      <c r="F1137" s="3">
        <v>1</v>
      </c>
      <c r="G1137" s="3">
        <v>0</v>
      </c>
      <c r="H1137" s="7">
        <v>18917766597</v>
      </c>
      <c r="I1137" s="4" t="s">
        <v>38</v>
      </c>
      <c r="J1137" s="4">
        <v>1340</v>
      </c>
      <c r="K1137" s="4">
        <v>1340</v>
      </c>
      <c r="L1137" s="5">
        <v>41827</v>
      </c>
      <c r="M1137" s="4" t="s">
        <v>47</v>
      </c>
      <c r="N1137" s="3" t="s">
        <v>121</v>
      </c>
      <c r="O1137" s="7" t="s">
        <v>971</v>
      </c>
      <c r="S1137" s="9" t="str">
        <f t="shared" si="150"/>
        <v>女</v>
      </c>
    </row>
    <row r="1138" spans="2:19">
      <c r="B1138" s="4" t="s">
        <v>324</v>
      </c>
      <c r="C1138" s="3" t="s">
        <v>3477</v>
      </c>
      <c r="D1138" s="3" t="s">
        <v>965</v>
      </c>
      <c r="E1138" s="3" t="s">
        <v>972</v>
      </c>
      <c r="F1138" s="3">
        <v>1</v>
      </c>
      <c r="G1138" s="3">
        <v>0</v>
      </c>
      <c r="H1138" s="7">
        <v>18917766597</v>
      </c>
      <c r="I1138" s="4" t="s">
        <v>38</v>
      </c>
      <c r="J1138" s="4">
        <v>1340</v>
      </c>
      <c r="K1138" s="4">
        <v>1340</v>
      </c>
      <c r="L1138" s="5">
        <v>41827</v>
      </c>
      <c r="M1138" s="4" t="s">
        <v>47</v>
      </c>
      <c r="N1138" s="3" t="s">
        <v>121</v>
      </c>
      <c r="O1138" s="7" t="s">
        <v>973</v>
      </c>
      <c r="S1138" s="9" t="str">
        <f t="shared" si="150"/>
        <v>女</v>
      </c>
    </row>
    <row r="1139" spans="2:19">
      <c r="B1139" s="4" t="s">
        <v>324</v>
      </c>
      <c r="C1139" s="3" t="s">
        <v>3477</v>
      </c>
      <c r="D1139" s="3" t="s">
        <v>965</v>
      </c>
      <c r="E1139" s="3" t="s">
        <v>974</v>
      </c>
      <c r="F1139" s="3">
        <v>1</v>
      </c>
      <c r="G1139" s="3">
        <v>0</v>
      </c>
      <c r="H1139" s="7">
        <v>18917766597</v>
      </c>
      <c r="I1139" s="4" t="s">
        <v>38</v>
      </c>
      <c r="J1139" s="4">
        <v>1340</v>
      </c>
      <c r="K1139" s="4">
        <v>1340</v>
      </c>
      <c r="L1139" s="5">
        <v>41827</v>
      </c>
      <c r="M1139" s="4" t="s">
        <v>47</v>
      </c>
      <c r="N1139" s="3" t="s">
        <v>121</v>
      </c>
      <c r="O1139" s="7" t="s">
        <v>975</v>
      </c>
      <c r="S1139" s="9" t="str">
        <f t="shared" si="150"/>
        <v>女</v>
      </c>
    </row>
    <row r="1140" spans="2:19">
      <c r="B1140" s="4" t="s">
        <v>324</v>
      </c>
      <c r="C1140" s="3" t="s">
        <v>3477</v>
      </c>
      <c r="D1140" s="3" t="s">
        <v>965</v>
      </c>
      <c r="E1140" s="3" t="s">
        <v>976</v>
      </c>
      <c r="F1140" s="3">
        <v>1</v>
      </c>
      <c r="G1140" s="3">
        <v>0</v>
      </c>
      <c r="H1140" s="7">
        <v>18917766597</v>
      </c>
      <c r="I1140" s="4" t="s">
        <v>38</v>
      </c>
      <c r="J1140" s="4">
        <v>1340</v>
      </c>
      <c r="K1140" s="4">
        <v>1340</v>
      </c>
      <c r="L1140" s="5">
        <v>41827</v>
      </c>
      <c r="M1140" s="4" t="s">
        <v>47</v>
      </c>
      <c r="N1140" s="3" t="s">
        <v>121</v>
      </c>
      <c r="O1140" s="7" t="s">
        <v>977</v>
      </c>
      <c r="S1140" s="9" t="str">
        <f t="shared" si="150"/>
        <v>女</v>
      </c>
    </row>
    <row r="1141" spans="2:19">
      <c r="B1141" s="4" t="s">
        <v>324</v>
      </c>
      <c r="C1141" s="3" t="s">
        <v>3477</v>
      </c>
      <c r="D1141" s="3" t="s">
        <v>965</v>
      </c>
      <c r="E1141" s="3" t="s">
        <v>978</v>
      </c>
      <c r="F1141" s="3">
        <v>1</v>
      </c>
      <c r="G1141" s="3">
        <v>0</v>
      </c>
      <c r="H1141" s="7">
        <v>18917766597</v>
      </c>
      <c r="I1141" s="4" t="s">
        <v>38</v>
      </c>
      <c r="J1141" s="4">
        <v>1340</v>
      </c>
      <c r="K1141" s="4">
        <v>1340</v>
      </c>
      <c r="L1141" s="5">
        <v>41827</v>
      </c>
      <c r="M1141" s="4" t="s">
        <v>47</v>
      </c>
      <c r="N1141" s="3" t="s">
        <v>121</v>
      </c>
      <c r="O1141" s="7" t="s">
        <v>979</v>
      </c>
      <c r="S1141" s="9" t="str">
        <f t="shared" si="150"/>
        <v>女</v>
      </c>
    </row>
    <row r="1142" spans="2:19">
      <c r="B1142" s="4" t="s">
        <v>324</v>
      </c>
      <c r="C1142" s="3" t="s">
        <v>3477</v>
      </c>
      <c r="D1142" s="3" t="s">
        <v>965</v>
      </c>
      <c r="E1142" s="3" t="s">
        <v>980</v>
      </c>
      <c r="F1142" s="3">
        <v>1</v>
      </c>
      <c r="G1142" s="3">
        <v>0</v>
      </c>
      <c r="H1142" s="7">
        <v>18917766597</v>
      </c>
      <c r="I1142" s="4" t="s">
        <v>38</v>
      </c>
      <c r="J1142" s="4">
        <v>1340</v>
      </c>
      <c r="K1142" s="4">
        <v>1340</v>
      </c>
      <c r="L1142" s="5">
        <v>41827</v>
      </c>
      <c r="M1142" s="4" t="s">
        <v>47</v>
      </c>
      <c r="N1142" s="3" t="s">
        <v>121</v>
      </c>
      <c r="O1142" s="7" t="s">
        <v>981</v>
      </c>
      <c r="S1142" s="9" t="str">
        <f t="shared" si="150"/>
        <v>男</v>
      </c>
    </row>
    <row r="1143" spans="2:19">
      <c r="B1143" s="4" t="s">
        <v>324</v>
      </c>
      <c r="C1143" s="3" t="s">
        <v>3477</v>
      </c>
      <c r="D1143" s="3" t="s">
        <v>965</v>
      </c>
      <c r="E1143" s="3" t="s">
        <v>982</v>
      </c>
      <c r="F1143" s="3">
        <v>1</v>
      </c>
      <c r="G1143" s="3" t="s">
        <v>58</v>
      </c>
      <c r="H1143" s="7">
        <v>18917766597</v>
      </c>
      <c r="I1143" s="4" t="s">
        <v>38</v>
      </c>
      <c r="J1143" s="4">
        <v>750</v>
      </c>
      <c r="K1143" s="4">
        <v>750</v>
      </c>
      <c r="L1143" s="5">
        <v>41827</v>
      </c>
      <c r="M1143" s="4" t="s">
        <v>47</v>
      </c>
      <c r="N1143" s="3" t="s">
        <v>121</v>
      </c>
      <c r="O1143" s="7" t="s">
        <v>983</v>
      </c>
      <c r="S1143" s="9" t="str">
        <f t="shared" si="150"/>
        <v>女</v>
      </c>
    </row>
    <row r="1144" spans="2:19">
      <c r="B1144" s="4" t="s">
        <v>324</v>
      </c>
      <c r="C1144" s="3" t="s">
        <v>3477</v>
      </c>
      <c r="D1144" s="3" t="s">
        <v>965</v>
      </c>
      <c r="E1144" s="3" t="s">
        <v>984</v>
      </c>
      <c r="F1144" s="3">
        <v>1</v>
      </c>
      <c r="G1144" s="3" t="s">
        <v>58</v>
      </c>
      <c r="H1144" s="7">
        <v>18917766597</v>
      </c>
      <c r="I1144" s="4" t="s">
        <v>38</v>
      </c>
      <c r="J1144" s="4">
        <v>750</v>
      </c>
      <c r="K1144" s="4">
        <v>750</v>
      </c>
      <c r="L1144" s="5">
        <v>41827</v>
      </c>
      <c r="M1144" s="4" t="s">
        <v>47</v>
      </c>
      <c r="N1144" s="3" t="s">
        <v>121</v>
      </c>
      <c r="O1144" s="7" t="s">
        <v>985</v>
      </c>
      <c r="S1144" s="9" t="str">
        <f t="shared" si="150"/>
        <v>女</v>
      </c>
    </row>
    <row r="1145" spans="2:19">
      <c r="B1145" s="4" t="s">
        <v>324</v>
      </c>
      <c r="C1145" s="3" t="s">
        <v>3376</v>
      </c>
      <c r="D1145" s="3" t="s">
        <v>844</v>
      </c>
      <c r="E1145" s="3" t="s">
        <v>863</v>
      </c>
      <c r="F1145" s="3">
        <v>1</v>
      </c>
      <c r="G1145" s="3" t="s">
        <v>36</v>
      </c>
      <c r="H1145" s="7">
        <v>13918633267</v>
      </c>
      <c r="I1145" s="4" t="s">
        <v>38</v>
      </c>
      <c r="J1145" s="4">
        <v>1340</v>
      </c>
      <c r="K1145" s="4">
        <v>1340</v>
      </c>
      <c r="L1145" s="5">
        <v>41828</v>
      </c>
      <c r="M1145" s="4" t="s">
        <v>47</v>
      </c>
      <c r="N1145" s="3" t="s">
        <v>121</v>
      </c>
      <c r="O1145" s="7" t="s">
        <v>864</v>
      </c>
      <c r="S1145" s="9" t="str">
        <f t="shared" si="150"/>
        <v>女</v>
      </c>
    </row>
    <row r="1146" spans="2:19">
      <c r="B1146" s="4" t="s">
        <v>324</v>
      </c>
      <c r="C1146" s="3" t="s">
        <v>3324</v>
      </c>
      <c r="E1146" s="3" t="s">
        <v>3478</v>
      </c>
      <c r="F1146" s="3">
        <v>1</v>
      </c>
      <c r="G1146" s="3">
        <v>1</v>
      </c>
      <c r="H1146" s="7">
        <v>13572261223</v>
      </c>
      <c r="I1146" s="4" t="s">
        <v>26</v>
      </c>
      <c r="J1146" s="4">
        <v>600</v>
      </c>
      <c r="K1146" s="4">
        <v>2080</v>
      </c>
      <c r="L1146" s="5">
        <v>41829</v>
      </c>
      <c r="M1146" s="4" t="s">
        <v>3479</v>
      </c>
      <c r="N1146" s="3" t="s">
        <v>92</v>
      </c>
      <c r="O1146" s="7" t="s">
        <v>3480</v>
      </c>
      <c r="S1146" s="9" t="str">
        <f t="shared" si="150"/>
        <v>男</v>
      </c>
    </row>
    <row r="1147" spans="2:19">
      <c r="B1147" s="4" t="s">
        <v>324</v>
      </c>
      <c r="C1147" s="3" t="s">
        <v>3324</v>
      </c>
      <c r="E1147" s="3" t="s">
        <v>3481</v>
      </c>
      <c r="F1147" s="3">
        <v>1</v>
      </c>
      <c r="G1147" s="3">
        <v>0</v>
      </c>
      <c r="H1147" s="7">
        <v>13991958909</v>
      </c>
      <c r="I1147" s="4" t="s">
        <v>26</v>
      </c>
      <c r="J1147" s="4">
        <v>600</v>
      </c>
      <c r="K1147" s="4">
        <v>2080</v>
      </c>
      <c r="L1147" s="5">
        <v>41829</v>
      </c>
      <c r="M1147" s="4" t="s">
        <v>3479</v>
      </c>
      <c r="N1147" s="3" t="s">
        <v>92</v>
      </c>
      <c r="O1147" s="7" t="s">
        <v>3482</v>
      </c>
      <c r="S1147" s="9" t="str">
        <f t="shared" si="150"/>
        <v>女</v>
      </c>
    </row>
    <row r="1148" spans="2:19">
      <c r="B1148" s="4" t="s">
        <v>324</v>
      </c>
      <c r="C1148" s="3" t="s">
        <v>3436</v>
      </c>
      <c r="D1148" s="3" t="s">
        <v>3483</v>
      </c>
      <c r="E1148" s="3" t="s">
        <v>751</v>
      </c>
      <c r="F1148" s="3">
        <v>1</v>
      </c>
      <c r="G1148" s="3">
        <v>1</v>
      </c>
      <c r="H1148" s="7">
        <v>13923220012</v>
      </c>
      <c r="I1148" s="4" t="s">
        <v>71</v>
      </c>
      <c r="J1148" s="4">
        <v>2680</v>
      </c>
      <c r="K1148" s="4">
        <v>0</v>
      </c>
      <c r="L1148" s="5">
        <v>41829</v>
      </c>
      <c r="M1148" s="4" t="s">
        <v>71</v>
      </c>
      <c r="N1148" s="3" t="s">
        <v>64</v>
      </c>
      <c r="O1148" s="7" t="s">
        <v>752</v>
      </c>
      <c r="S1148" s="9" t="str">
        <f t="shared" si="150"/>
        <v>女</v>
      </c>
    </row>
    <row r="1149" spans="2:19">
      <c r="B1149" s="4" t="s">
        <v>324</v>
      </c>
      <c r="C1149" s="3" t="s">
        <v>3436</v>
      </c>
      <c r="D1149" s="3" t="s">
        <v>3483</v>
      </c>
      <c r="E1149" s="3" t="s">
        <v>753</v>
      </c>
      <c r="F1149" s="3">
        <v>1</v>
      </c>
      <c r="G1149" s="3">
        <v>0</v>
      </c>
      <c r="H1149" s="7">
        <v>13923220012</v>
      </c>
      <c r="I1149" s="4" t="s">
        <v>71</v>
      </c>
      <c r="J1149" s="4">
        <v>2680</v>
      </c>
      <c r="K1149" s="4">
        <v>0</v>
      </c>
      <c r="L1149" s="5">
        <v>41829</v>
      </c>
      <c r="M1149" s="4" t="s">
        <v>71</v>
      </c>
      <c r="N1149" s="3" t="s">
        <v>64</v>
      </c>
      <c r="O1149" s="7" t="s">
        <v>754</v>
      </c>
      <c r="S1149" s="9" t="str">
        <f t="shared" si="150"/>
        <v>男</v>
      </c>
    </row>
    <row r="1150" spans="2:19">
      <c r="B1150" s="4" t="s">
        <v>324</v>
      </c>
      <c r="C1150" s="3" t="s">
        <v>3436</v>
      </c>
      <c r="D1150" s="3" t="s">
        <v>3483</v>
      </c>
      <c r="E1150" s="3" t="s">
        <v>3484</v>
      </c>
      <c r="F1150" s="3">
        <v>1</v>
      </c>
      <c r="G1150" s="3" t="s">
        <v>58</v>
      </c>
      <c r="H1150" s="7">
        <v>13923220012</v>
      </c>
      <c r="I1150" s="4" t="s">
        <v>71</v>
      </c>
      <c r="J1150" s="4">
        <v>1500</v>
      </c>
      <c r="K1150" s="4">
        <v>0</v>
      </c>
      <c r="L1150" s="5">
        <v>41829</v>
      </c>
      <c r="M1150" s="4" t="s">
        <v>71</v>
      </c>
      <c r="N1150" s="3" t="s">
        <v>64</v>
      </c>
      <c r="O1150" s="7" t="s">
        <v>755</v>
      </c>
      <c r="S1150" s="9" t="str">
        <f t="shared" si="150"/>
        <v>女</v>
      </c>
    </row>
    <row r="1151" spans="2:19">
      <c r="B1151" s="4" t="s">
        <v>324</v>
      </c>
      <c r="C1151" s="3" t="s">
        <v>3293</v>
      </c>
      <c r="D1151" s="3" t="s">
        <v>1106</v>
      </c>
      <c r="E1151" s="3" t="s">
        <v>1106</v>
      </c>
      <c r="F1151" s="3">
        <v>1</v>
      </c>
      <c r="G1151" s="3">
        <v>1</v>
      </c>
      <c r="H1151" s="7">
        <v>13916851004</v>
      </c>
      <c r="I1151" s="4" t="s">
        <v>71</v>
      </c>
      <c r="J1151" s="4">
        <v>2680</v>
      </c>
      <c r="K1151" s="4">
        <v>0</v>
      </c>
      <c r="L1151" s="5">
        <v>41829</v>
      </c>
      <c r="M1151" s="4" t="s">
        <v>71</v>
      </c>
      <c r="N1151" s="3" t="s">
        <v>80</v>
      </c>
      <c r="O1151" s="7" t="s">
        <v>1107</v>
      </c>
      <c r="S1151" s="9" t="str">
        <f t="shared" si="150"/>
        <v>女</v>
      </c>
    </row>
    <row r="1152" spans="2:19">
      <c r="B1152" s="4" t="s">
        <v>324</v>
      </c>
      <c r="C1152" s="3" t="s">
        <v>3293</v>
      </c>
      <c r="D1152" s="3" t="s">
        <v>1106</v>
      </c>
      <c r="E1152" s="3" t="s">
        <v>1108</v>
      </c>
      <c r="F1152" s="3">
        <v>1</v>
      </c>
      <c r="G1152" s="3">
        <v>0</v>
      </c>
      <c r="H1152" s="7">
        <v>13916851004</v>
      </c>
      <c r="I1152" s="4" t="s">
        <v>71</v>
      </c>
      <c r="J1152" s="4">
        <v>2680</v>
      </c>
      <c r="K1152" s="4">
        <v>0</v>
      </c>
      <c r="L1152" s="5">
        <v>41829</v>
      </c>
      <c r="M1152" s="4" t="s">
        <v>71</v>
      </c>
      <c r="N1152" s="3" t="s">
        <v>80</v>
      </c>
      <c r="O1152" s="7" t="s">
        <v>1109</v>
      </c>
      <c r="S1152" s="9" t="str">
        <f t="shared" si="150"/>
        <v>女</v>
      </c>
    </row>
    <row r="1153" spans="2:19">
      <c r="B1153" s="4" t="s">
        <v>324</v>
      </c>
      <c r="C1153" s="3" t="s">
        <v>3448</v>
      </c>
      <c r="D1153" s="3" t="s">
        <v>1132</v>
      </c>
      <c r="E1153" s="3" t="s">
        <v>1133</v>
      </c>
      <c r="F1153" s="3">
        <v>1</v>
      </c>
      <c r="G1153" s="3">
        <v>1</v>
      </c>
      <c r="H1153" s="7" t="s">
        <v>1134</v>
      </c>
      <c r="I1153" s="4" t="s">
        <v>209</v>
      </c>
      <c r="J1153" s="4">
        <v>1340</v>
      </c>
      <c r="K1153" s="4">
        <v>1340</v>
      </c>
      <c r="L1153" s="5">
        <v>41830</v>
      </c>
      <c r="M1153" s="4" t="s">
        <v>47</v>
      </c>
      <c r="N1153" s="3" t="s">
        <v>586</v>
      </c>
      <c r="O1153" s="7" t="s">
        <v>1135</v>
      </c>
      <c r="S1153" s="9" t="str">
        <f t="shared" si="150"/>
        <v>男</v>
      </c>
    </row>
    <row r="1154" spans="2:19">
      <c r="B1154" s="4" t="s">
        <v>324</v>
      </c>
      <c r="C1154" s="3" t="s">
        <v>3448</v>
      </c>
      <c r="D1154" s="3" t="s">
        <v>1132</v>
      </c>
      <c r="E1154" s="3" t="s">
        <v>1136</v>
      </c>
      <c r="F1154" s="3">
        <v>1</v>
      </c>
      <c r="G1154" s="3">
        <v>0</v>
      </c>
      <c r="H1154" s="7" t="s">
        <v>1134</v>
      </c>
      <c r="I1154" s="4" t="s">
        <v>209</v>
      </c>
      <c r="J1154" s="4">
        <v>1340</v>
      </c>
      <c r="K1154" s="4">
        <v>1340</v>
      </c>
      <c r="L1154" s="5">
        <v>41830</v>
      </c>
      <c r="M1154" s="4" t="s">
        <v>47</v>
      </c>
      <c r="N1154" s="3" t="s">
        <v>586</v>
      </c>
      <c r="O1154" s="7" t="s">
        <v>1137</v>
      </c>
      <c r="S1154" s="9" t="str">
        <f t="shared" si="150"/>
        <v>女</v>
      </c>
    </row>
    <row r="1155" spans="2:19">
      <c r="B1155" s="4" t="s">
        <v>324</v>
      </c>
      <c r="C1155" s="3" t="s">
        <v>3448</v>
      </c>
      <c r="D1155" s="3" t="s">
        <v>1132</v>
      </c>
      <c r="E1155" s="3" t="s">
        <v>1138</v>
      </c>
      <c r="F1155" s="3">
        <v>1</v>
      </c>
      <c r="G1155" s="3" t="s">
        <v>58</v>
      </c>
      <c r="H1155" s="7" t="s">
        <v>1134</v>
      </c>
      <c r="I1155" s="4" t="s">
        <v>209</v>
      </c>
      <c r="J1155" s="4">
        <v>750.5</v>
      </c>
      <c r="K1155" s="4">
        <v>749.5</v>
      </c>
      <c r="L1155" s="5">
        <v>41830</v>
      </c>
      <c r="M1155" s="4" t="s">
        <v>47</v>
      </c>
      <c r="N1155" s="3" t="s">
        <v>586</v>
      </c>
      <c r="O1155" s="7" t="s">
        <v>1139</v>
      </c>
      <c r="S1155" s="9" t="str">
        <f t="shared" si="150"/>
        <v>男</v>
      </c>
    </row>
    <row r="1156" spans="2:19">
      <c r="B1156" s="4" t="s">
        <v>324</v>
      </c>
      <c r="C1156" s="3" t="s">
        <v>3362</v>
      </c>
      <c r="D1156" s="3" t="s">
        <v>3485</v>
      </c>
      <c r="E1156" s="3" t="s">
        <v>3486</v>
      </c>
      <c r="F1156" s="3">
        <v>1</v>
      </c>
      <c r="G1156" s="3">
        <v>1</v>
      </c>
      <c r="H1156" s="7" t="s">
        <v>3487</v>
      </c>
      <c r="I1156" s="4" t="s">
        <v>38</v>
      </c>
      <c r="J1156" s="4">
        <v>1340</v>
      </c>
      <c r="K1156" s="4">
        <v>1340</v>
      </c>
      <c r="L1156" s="5">
        <v>41830</v>
      </c>
      <c r="M1156" s="4" t="s">
        <v>47</v>
      </c>
      <c r="N1156" s="3" t="s">
        <v>64</v>
      </c>
      <c r="O1156" s="7" t="s">
        <v>3488</v>
      </c>
      <c r="S1156" s="9" t="str">
        <f t="shared" ref="S1156:S1163" si="151">IF(O1156&lt;&gt;"",IF(OR(LEN(O1156)=15,LEN(O1156)=18),IF(LEN(O1156)=15,IF(MOD(VALUE(RIGHT(O1156,3)),2)=0,"女","男"),IF(LEN(O1156)=18,IF(MOD(VALUE(MID(O1156,15,3)),2)=0,"女","男"))),"??"),"")</f>
        <v>女</v>
      </c>
    </row>
    <row r="1157" spans="2:19">
      <c r="B1157" s="4" t="s">
        <v>324</v>
      </c>
      <c r="C1157" s="3" t="s">
        <v>3362</v>
      </c>
      <c r="D1157" s="3" t="s">
        <v>3485</v>
      </c>
      <c r="E1157" s="3" t="s">
        <v>3489</v>
      </c>
      <c r="F1157" s="3">
        <v>1</v>
      </c>
      <c r="G1157" s="3">
        <v>0</v>
      </c>
      <c r="H1157" s="7" t="s">
        <v>3487</v>
      </c>
      <c r="I1157" s="4" t="s">
        <v>38</v>
      </c>
      <c r="J1157" s="4">
        <v>1340</v>
      </c>
      <c r="K1157" s="4">
        <v>1340</v>
      </c>
      <c r="L1157" s="5">
        <v>41830</v>
      </c>
      <c r="M1157" s="4" t="s">
        <v>47</v>
      </c>
      <c r="N1157" s="3" t="s">
        <v>64</v>
      </c>
      <c r="O1157" s="7" t="s">
        <v>3490</v>
      </c>
      <c r="S1157" s="9" t="str">
        <f t="shared" si="151"/>
        <v>男</v>
      </c>
    </row>
    <row r="1158" spans="2:19">
      <c r="B1158" s="4" t="s">
        <v>324</v>
      </c>
      <c r="C1158" s="3" t="s">
        <v>3362</v>
      </c>
      <c r="D1158" s="3" t="s">
        <v>3491</v>
      </c>
      <c r="E1158" s="3" t="s">
        <v>2461</v>
      </c>
      <c r="F1158" s="3">
        <v>1</v>
      </c>
      <c r="G1158" s="3">
        <v>1</v>
      </c>
      <c r="H1158" s="7" t="s">
        <v>3492</v>
      </c>
      <c r="I1158" s="4" t="s">
        <v>38</v>
      </c>
      <c r="J1158" s="4">
        <v>1340</v>
      </c>
      <c r="K1158" s="4">
        <v>1340</v>
      </c>
      <c r="L1158" s="5">
        <v>41832</v>
      </c>
      <c r="M1158" s="4" t="s">
        <v>47</v>
      </c>
      <c r="N1158" s="3" t="s">
        <v>264</v>
      </c>
      <c r="O1158" s="7" t="s">
        <v>3493</v>
      </c>
      <c r="S1158" s="9" t="str">
        <f t="shared" si="151"/>
        <v>女</v>
      </c>
    </row>
    <row r="1159" spans="2:19">
      <c r="B1159" s="4" t="s">
        <v>324</v>
      </c>
      <c r="C1159" s="3" t="s">
        <v>3362</v>
      </c>
      <c r="D1159" s="3" t="s">
        <v>3491</v>
      </c>
      <c r="E1159" s="3" t="s">
        <v>3494</v>
      </c>
      <c r="F1159" s="3">
        <v>1</v>
      </c>
      <c r="G1159" s="3">
        <v>0</v>
      </c>
      <c r="H1159" s="7" t="s">
        <v>3492</v>
      </c>
      <c r="I1159" s="4" t="s">
        <v>38</v>
      </c>
      <c r="J1159" s="4">
        <v>1340</v>
      </c>
      <c r="K1159" s="4">
        <v>1340</v>
      </c>
      <c r="L1159" s="5">
        <v>41832</v>
      </c>
      <c r="M1159" s="4" t="s">
        <v>47</v>
      </c>
      <c r="N1159" s="3" t="s">
        <v>264</v>
      </c>
      <c r="O1159" s="7" t="s">
        <v>3495</v>
      </c>
      <c r="S1159" s="9" t="str">
        <f t="shared" si="151"/>
        <v>男</v>
      </c>
    </row>
    <row r="1160" spans="2:19">
      <c r="B1160" s="4" t="s">
        <v>324</v>
      </c>
      <c r="C1160" s="3" t="s">
        <v>3362</v>
      </c>
      <c r="D1160" s="3" t="s">
        <v>688</v>
      </c>
      <c r="E1160" s="3" t="s">
        <v>689</v>
      </c>
      <c r="F1160" s="3">
        <v>1</v>
      </c>
      <c r="G1160" s="3">
        <v>1</v>
      </c>
      <c r="H1160" s="7" t="s">
        <v>690</v>
      </c>
      <c r="I1160" s="4" t="s">
        <v>38</v>
      </c>
      <c r="J1160" s="4">
        <v>1340</v>
      </c>
      <c r="K1160" s="4">
        <v>1340</v>
      </c>
      <c r="L1160" s="5">
        <v>41832</v>
      </c>
      <c r="M1160" s="4" t="s">
        <v>47</v>
      </c>
      <c r="N1160" s="3" t="s">
        <v>290</v>
      </c>
      <c r="O1160" s="7" t="s">
        <v>691</v>
      </c>
      <c r="S1160" s="9" t="str">
        <f t="shared" si="151"/>
        <v>女</v>
      </c>
    </row>
    <row r="1161" spans="2:19">
      <c r="B1161" s="4" t="s">
        <v>324</v>
      </c>
      <c r="C1161" s="3" t="s">
        <v>3362</v>
      </c>
      <c r="D1161" s="3" t="s">
        <v>688</v>
      </c>
      <c r="E1161" s="3" t="s">
        <v>692</v>
      </c>
      <c r="F1161" s="3">
        <v>1</v>
      </c>
      <c r="G1161" s="3">
        <v>0</v>
      </c>
      <c r="H1161" s="7" t="s">
        <v>690</v>
      </c>
      <c r="I1161" s="4" t="s">
        <v>38</v>
      </c>
      <c r="J1161" s="4">
        <v>1340</v>
      </c>
      <c r="K1161" s="4">
        <v>1340</v>
      </c>
      <c r="L1161" s="5">
        <v>41832</v>
      </c>
      <c r="M1161" s="4" t="s">
        <v>47</v>
      </c>
      <c r="N1161" s="3" t="s">
        <v>290</v>
      </c>
      <c r="O1161" s="7" t="s">
        <v>693</v>
      </c>
      <c r="S1161" s="9" t="str">
        <f t="shared" si="151"/>
        <v>女</v>
      </c>
    </row>
    <row r="1162" spans="2:19">
      <c r="B1162" s="4" t="s">
        <v>324</v>
      </c>
      <c r="C1162" s="3" t="s">
        <v>3496</v>
      </c>
      <c r="D1162" s="3" t="s">
        <v>218</v>
      </c>
      <c r="E1162" s="3" t="s">
        <v>608</v>
      </c>
      <c r="F1162" s="3">
        <v>1</v>
      </c>
      <c r="H1162" s="7" t="s">
        <v>609</v>
      </c>
      <c r="I1162" s="4" t="s">
        <v>221</v>
      </c>
      <c r="J1162" s="4">
        <v>1340</v>
      </c>
      <c r="K1162" s="4">
        <v>1340</v>
      </c>
      <c r="L1162" s="5">
        <v>41832</v>
      </c>
      <c r="O1162" s="7" t="s">
        <v>611</v>
      </c>
      <c r="S1162" s="9" t="str">
        <f t="shared" si="151"/>
        <v>女</v>
      </c>
    </row>
    <row r="1163" spans="2:19">
      <c r="B1163" s="4" t="s">
        <v>324</v>
      </c>
      <c r="C1163" s="3" t="s">
        <v>3496</v>
      </c>
      <c r="D1163" s="3" t="s">
        <v>218</v>
      </c>
      <c r="E1163" s="3" t="s">
        <v>612</v>
      </c>
      <c r="F1163" s="3">
        <v>1</v>
      </c>
      <c r="H1163" s="7" t="s">
        <v>609</v>
      </c>
      <c r="I1163" s="4" t="s">
        <v>221</v>
      </c>
      <c r="J1163" s="4">
        <v>1340</v>
      </c>
      <c r="K1163" s="4">
        <v>1340</v>
      </c>
      <c r="L1163" s="5">
        <v>41832</v>
      </c>
      <c r="O1163" s="7" t="s">
        <v>613</v>
      </c>
      <c r="S1163" s="9" t="str">
        <f t="shared" si="151"/>
        <v>女</v>
      </c>
    </row>
    <row r="1164" spans="2:19">
      <c r="B1164" s="4" t="s">
        <v>324</v>
      </c>
      <c r="C1164" s="3" t="s">
        <v>3496</v>
      </c>
      <c r="D1164" s="3" t="s">
        <v>614</v>
      </c>
      <c r="E1164" s="3" t="s">
        <v>615</v>
      </c>
      <c r="F1164" s="3">
        <v>1</v>
      </c>
      <c r="G1164" s="3" t="s">
        <v>36</v>
      </c>
      <c r="H1164" s="7" t="s">
        <v>616</v>
      </c>
      <c r="I1164" s="4" t="s">
        <v>38</v>
      </c>
      <c r="J1164" s="4">
        <v>1340</v>
      </c>
      <c r="K1164" s="4">
        <v>1340</v>
      </c>
      <c r="L1164" s="5">
        <v>41834</v>
      </c>
      <c r="M1164" s="4" t="s">
        <v>47</v>
      </c>
      <c r="N1164" s="3" t="s">
        <v>28</v>
      </c>
      <c r="O1164" s="7" t="s">
        <v>617</v>
      </c>
      <c r="S1164" s="9" t="str">
        <f t="shared" ref="S1164:S1188" si="152">IF(O1164&lt;&gt;"",IF(OR(LEN(O1164)=15,LEN(O1164)=18),IF(LEN(O1164)=15,IF(MOD(VALUE(RIGHT(O1164,3)),2)=0,"女","男"),IF(LEN(O1164)=18,IF(MOD(VALUE(MID(O1164,15,3)),2)=0,"女","男"))),"??"),"")</f>
        <v>女</v>
      </c>
    </row>
    <row r="1165" spans="2:19">
      <c r="B1165" s="4" t="s">
        <v>324</v>
      </c>
      <c r="C1165" s="3" t="s">
        <v>3496</v>
      </c>
      <c r="D1165" s="3" t="s">
        <v>614</v>
      </c>
      <c r="E1165" s="3" t="s">
        <v>618</v>
      </c>
      <c r="F1165" s="3">
        <v>1</v>
      </c>
      <c r="G1165" s="3" t="s">
        <v>36</v>
      </c>
      <c r="H1165" s="7" t="s">
        <v>619</v>
      </c>
      <c r="I1165" s="4" t="s">
        <v>38</v>
      </c>
      <c r="J1165" s="4">
        <v>1340</v>
      </c>
      <c r="K1165" s="4">
        <v>1340</v>
      </c>
      <c r="L1165" s="5">
        <v>41834</v>
      </c>
      <c r="M1165" s="4" t="s">
        <v>47</v>
      </c>
      <c r="N1165" s="3" t="s">
        <v>28</v>
      </c>
      <c r="O1165" s="7" t="s">
        <v>620</v>
      </c>
      <c r="S1165" s="9" t="str">
        <f t="shared" si="152"/>
        <v>女</v>
      </c>
    </row>
    <row r="1166" spans="2:19">
      <c r="B1166" s="4" t="s">
        <v>687</v>
      </c>
      <c r="C1166" s="3" t="s">
        <v>3497</v>
      </c>
      <c r="D1166" s="3" t="s">
        <v>3498</v>
      </c>
      <c r="E1166" s="3" t="s">
        <v>3499</v>
      </c>
      <c r="F1166" s="3">
        <v>1</v>
      </c>
      <c r="G1166" s="3">
        <v>1</v>
      </c>
      <c r="H1166" s="7" t="s">
        <v>3500</v>
      </c>
      <c r="I1166" s="4" t="s">
        <v>78</v>
      </c>
      <c r="J1166" s="4">
        <v>1150</v>
      </c>
      <c r="K1166" s="4">
        <v>1150</v>
      </c>
      <c r="L1166" s="5">
        <v>41801</v>
      </c>
      <c r="M1166" s="4" t="s">
        <v>47</v>
      </c>
      <c r="N1166" s="3" t="s">
        <v>915</v>
      </c>
      <c r="O1166" s="7" t="s">
        <v>3501</v>
      </c>
      <c r="S1166" s="9" t="str">
        <f t="shared" si="152"/>
        <v>男</v>
      </c>
    </row>
    <row r="1167" spans="2:19">
      <c r="B1167" s="4" t="s">
        <v>687</v>
      </c>
      <c r="C1167" s="3" t="s">
        <v>3497</v>
      </c>
      <c r="D1167" s="3" t="s">
        <v>3498</v>
      </c>
      <c r="E1167" s="3" t="s">
        <v>3502</v>
      </c>
      <c r="F1167" s="3">
        <v>1</v>
      </c>
      <c r="G1167" s="3">
        <v>0</v>
      </c>
      <c r="H1167" s="7" t="s">
        <v>3503</v>
      </c>
      <c r="I1167" s="4" t="s">
        <v>78</v>
      </c>
      <c r="J1167" s="4">
        <v>1150</v>
      </c>
      <c r="K1167" s="4">
        <v>1150</v>
      </c>
      <c r="L1167" s="5">
        <v>41801</v>
      </c>
      <c r="M1167" s="4" t="s">
        <v>47</v>
      </c>
      <c r="N1167" s="3" t="s">
        <v>915</v>
      </c>
      <c r="O1167" s="7" t="s">
        <v>3504</v>
      </c>
      <c r="S1167" s="9" t="str">
        <f t="shared" si="152"/>
        <v>女</v>
      </c>
    </row>
    <row r="1168" spans="2:19">
      <c r="B1168" s="4" t="s">
        <v>687</v>
      </c>
      <c r="C1168" s="3" t="s">
        <v>3505</v>
      </c>
      <c r="D1168" s="3" t="s">
        <v>688</v>
      </c>
      <c r="E1168" s="3" t="s">
        <v>689</v>
      </c>
      <c r="F1168" s="3">
        <v>1</v>
      </c>
      <c r="G1168" s="3">
        <v>1</v>
      </c>
      <c r="H1168" s="7" t="s">
        <v>690</v>
      </c>
      <c r="I1168" s="4" t="s">
        <v>38</v>
      </c>
      <c r="J1168" s="4">
        <v>1290</v>
      </c>
      <c r="K1168" s="4">
        <v>1290</v>
      </c>
      <c r="L1168" s="5">
        <v>41832</v>
      </c>
      <c r="M1168" s="4" t="s">
        <v>47</v>
      </c>
      <c r="N1168" s="3" t="s">
        <v>290</v>
      </c>
      <c r="O1168" s="7" t="s">
        <v>691</v>
      </c>
      <c r="S1168" s="9" t="str">
        <f t="shared" si="152"/>
        <v>女</v>
      </c>
    </row>
    <row r="1169" spans="2:19">
      <c r="B1169" s="4" t="s">
        <v>687</v>
      </c>
      <c r="C1169" s="3" t="s">
        <v>3505</v>
      </c>
      <c r="D1169" s="3" t="s">
        <v>688</v>
      </c>
      <c r="E1169" s="3" t="s">
        <v>692</v>
      </c>
      <c r="F1169" s="3">
        <v>1</v>
      </c>
      <c r="G1169" s="3">
        <v>0</v>
      </c>
      <c r="H1169" s="7" t="s">
        <v>690</v>
      </c>
      <c r="I1169" s="4" t="s">
        <v>38</v>
      </c>
      <c r="J1169" s="4">
        <v>1290</v>
      </c>
      <c r="K1169" s="4">
        <v>1290</v>
      </c>
      <c r="L1169" s="5">
        <v>41832</v>
      </c>
      <c r="M1169" s="4" t="s">
        <v>47</v>
      </c>
      <c r="N1169" s="3" t="s">
        <v>290</v>
      </c>
      <c r="O1169" s="7" t="s">
        <v>693</v>
      </c>
      <c r="S1169" s="9" t="str">
        <f t="shared" si="152"/>
        <v>女</v>
      </c>
    </row>
    <row r="1170" spans="2:19">
      <c r="B1170" s="4" t="s">
        <v>999</v>
      </c>
      <c r="C1170" s="3" t="s">
        <v>1222</v>
      </c>
      <c r="E1170" s="3" t="s">
        <v>3506</v>
      </c>
      <c r="F1170" s="3">
        <v>1</v>
      </c>
      <c r="G1170" s="3" t="s">
        <v>36</v>
      </c>
      <c r="H1170" s="3">
        <v>13823700790</v>
      </c>
      <c r="I1170" s="34" t="s">
        <v>78</v>
      </c>
      <c r="J1170" s="4">
        <v>1250</v>
      </c>
      <c r="K1170" s="4">
        <v>2330</v>
      </c>
      <c r="L1170" s="5">
        <v>41410</v>
      </c>
      <c r="M1170" s="5" t="s">
        <v>47</v>
      </c>
      <c r="N1170" s="4" t="s">
        <v>3507</v>
      </c>
      <c r="O1170" s="3" t="s">
        <v>3508</v>
      </c>
      <c r="P1170" s="7"/>
      <c r="S1170" s="9" t="str">
        <f t="shared" si="152"/>
        <v>??</v>
      </c>
    </row>
    <row r="1171" spans="2:19">
      <c r="B1171" s="4" t="s">
        <v>999</v>
      </c>
      <c r="C1171" s="3" t="s">
        <v>1222</v>
      </c>
      <c r="E1171" s="3" t="s">
        <v>3509</v>
      </c>
      <c r="F1171" s="3">
        <v>1</v>
      </c>
      <c r="G1171" s="3" t="s">
        <v>36</v>
      </c>
      <c r="H1171" s="3">
        <v>13823700790</v>
      </c>
      <c r="I1171" s="34" t="s">
        <v>78</v>
      </c>
      <c r="J1171" s="4">
        <v>1250</v>
      </c>
      <c r="K1171" s="4">
        <v>2330</v>
      </c>
      <c r="L1171" s="5">
        <v>41410</v>
      </c>
      <c r="M1171" s="5" t="s">
        <v>47</v>
      </c>
      <c r="N1171" s="4" t="s">
        <v>3510</v>
      </c>
      <c r="O1171" s="3" t="s">
        <v>3511</v>
      </c>
      <c r="P1171" s="7"/>
      <c r="S1171" s="9" t="str">
        <f t="shared" si="152"/>
        <v>??</v>
      </c>
    </row>
    <row r="1172" spans="2:19">
      <c r="B1172" s="4" t="s">
        <v>999</v>
      </c>
      <c r="C1172" s="3" t="s">
        <v>1222</v>
      </c>
      <c r="E1172" s="3" t="s">
        <v>3512</v>
      </c>
      <c r="F1172" s="3">
        <v>1</v>
      </c>
      <c r="G1172" s="3" t="s">
        <v>36</v>
      </c>
      <c r="H1172" s="3">
        <v>13823700790</v>
      </c>
      <c r="I1172" s="34" t="s">
        <v>78</v>
      </c>
      <c r="J1172" s="4">
        <v>1250</v>
      </c>
      <c r="K1172" s="4">
        <v>2330</v>
      </c>
      <c r="L1172" s="5">
        <v>41410</v>
      </c>
      <c r="M1172" s="5" t="s">
        <v>47</v>
      </c>
      <c r="N1172" s="4" t="s">
        <v>3510</v>
      </c>
      <c r="O1172" s="3" t="s">
        <v>3513</v>
      </c>
      <c r="P1172" s="7"/>
      <c r="S1172" s="9" t="str">
        <f t="shared" si="152"/>
        <v>??</v>
      </c>
    </row>
    <row r="1173" spans="2:19">
      <c r="B1173" s="4" t="s">
        <v>999</v>
      </c>
      <c r="C1173" s="3" t="s">
        <v>1222</v>
      </c>
      <c r="E1173" s="3" t="s">
        <v>3514</v>
      </c>
      <c r="F1173" s="3">
        <v>1</v>
      </c>
      <c r="G1173" s="3" t="s">
        <v>36</v>
      </c>
      <c r="H1173" s="3">
        <v>13823700790</v>
      </c>
      <c r="I1173" s="34" t="s">
        <v>78</v>
      </c>
      <c r="J1173" s="4">
        <v>1250</v>
      </c>
      <c r="K1173" s="4">
        <v>2330</v>
      </c>
      <c r="L1173" s="5">
        <v>41410</v>
      </c>
      <c r="M1173" s="5" t="s">
        <v>47</v>
      </c>
      <c r="N1173" s="4" t="s">
        <v>3510</v>
      </c>
      <c r="O1173" s="3" t="s">
        <v>3515</v>
      </c>
      <c r="P1173" s="7"/>
      <c r="S1173" s="9" t="str">
        <f t="shared" si="152"/>
        <v>??</v>
      </c>
    </row>
    <row r="1174" spans="2:19">
      <c r="B1174" s="4" t="s">
        <v>999</v>
      </c>
      <c r="C1174" s="3" t="s">
        <v>1224</v>
      </c>
      <c r="E1174" s="3" t="s">
        <v>1000</v>
      </c>
      <c r="H1174" s="3"/>
      <c r="I1174" s="4" t="s">
        <v>78</v>
      </c>
      <c r="J1174" s="4">
        <v>5200</v>
      </c>
      <c r="M1174" s="5"/>
      <c r="N1174" s="4"/>
      <c r="O1174" s="3"/>
      <c r="P1174" s="7"/>
      <c r="S1174" s="9" t="str">
        <f t="shared" si="152"/>
        <v/>
      </c>
    </row>
    <row r="1175" spans="2:19">
      <c r="B1175" s="4" t="s">
        <v>2978</v>
      </c>
      <c r="C1175" s="3" t="s">
        <v>3030</v>
      </c>
      <c r="D1175" s="3">
        <v>1227315827</v>
      </c>
      <c r="E1175" s="3" t="s">
        <v>3516</v>
      </c>
      <c r="F1175" s="3">
        <v>1</v>
      </c>
      <c r="G1175" s="3" t="s">
        <v>110</v>
      </c>
      <c r="H1175" s="7" t="s">
        <v>2981</v>
      </c>
      <c r="I1175" s="4" t="s">
        <v>38</v>
      </c>
      <c r="J1175" s="4">
        <v>1640</v>
      </c>
      <c r="K1175" s="4">
        <v>1640</v>
      </c>
      <c r="L1175" s="5">
        <v>41835</v>
      </c>
      <c r="M1175" s="4" t="s">
        <v>47</v>
      </c>
      <c r="N1175" s="3" t="s">
        <v>283</v>
      </c>
      <c r="O1175" s="7" t="s">
        <v>3517</v>
      </c>
      <c r="S1175" s="9" t="str">
        <f t="shared" si="152"/>
        <v>男</v>
      </c>
    </row>
    <row r="1176" spans="2:19">
      <c r="B1176" s="4" t="s">
        <v>709</v>
      </c>
      <c r="C1176" s="3" t="s">
        <v>3064</v>
      </c>
      <c r="D1176" s="3" t="s">
        <v>3518</v>
      </c>
      <c r="E1176" s="3" t="s">
        <v>3519</v>
      </c>
      <c r="F1176" s="3">
        <v>1</v>
      </c>
      <c r="G1176" s="3" t="s">
        <v>374</v>
      </c>
      <c r="H1176" s="7" t="s">
        <v>3520</v>
      </c>
      <c r="I1176" s="4" t="s">
        <v>78</v>
      </c>
      <c r="J1176" s="4">
        <v>2000</v>
      </c>
      <c r="K1176" s="4">
        <v>980</v>
      </c>
      <c r="L1176" s="5">
        <v>41835</v>
      </c>
      <c r="M1176" s="4" t="s">
        <v>47</v>
      </c>
      <c r="N1176" s="3" t="s">
        <v>264</v>
      </c>
      <c r="O1176" s="7" t="s">
        <v>3521</v>
      </c>
      <c r="S1176" s="9" t="str">
        <f t="shared" si="152"/>
        <v>男</v>
      </c>
    </row>
    <row r="1177" spans="2:19">
      <c r="B1177" s="4" t="s">
        <v>709</v>
      </c>
      <c r="C1177" s="3" t="s">
        <v>3064</v>
      </c>
      <c r="D1177" s="3" t="s">
        <v>3518</v>
      </c>
      <c r="E1177" s="3" t="s">
        <v>3522</v>
      </c>
      <c r="F1177" s="3">
        <v>1</v>
      </c>
      <c r="G1177" s="3" t="s">
        <v>376</v>
      </c>
      <c r="H1177" s="7" t="s">
        <v>3520</v>
      </c>
      <c r="I1177" s="4" t="s">
        <v>78</v>
      </c>
      <c r="J1177" s="4">
        <v>2000</v>
      </c>
      <c r="K1177" s="4">
        <v>980</v>
      </c>
      <c r="L1177" s="5">
        <v>41835</v>
      </c>
      <c r="M1177" s="4" t="s">
        <v>47</v>
      </c>
      <c r="N1177" s="3" t="s">
        <v>264</v>
      </c>
      <c r="O1177" s="7" t="s">
        <v>3523</v>
      </c>
      <c r="S1177" s="9" t="str">
        <f t="shared" si="152"/>
        <v>女</v>
      </c>
    </row>
    <row r="1178" spans="2:19">
      <c r="B1178" s="4" t="s">
        <v>709</v>
      </c>
      <c r="C1178" s="3" t="s">
        <v>3064</v>
      </c>
      <c r="D1178" s="3" t="s">
        <v>3518</v>
      </c>
      <c r="E1178" s="3" t="s">
        <v>3524</v>
      </c>
      <c r="F1178" s="3">
        <v>1</v>
      </c>
      <c r="G1178" s="3" t="s">
        <v>58</v>
      </c>
      <c r="H1178" s="7" t="s">
        <v>3520</v>
      </c>
      <c r="I1178" s="4" t="s">
        <v>78</v>
      </c>
      <c r="J1178" s="4">
        <v>1000</v>
      </c>
      <c r="K1178" s="4">
        <v>980</v>
      </c>
      <c r="L1178" s="5">
        <v>41835</v>
      </c>
      <c r="M1178" s="4" t="s">
        <v>47</v>
      </c>
      <c r="N1178" s="3" t="s">
        <v>264</v>
      </c>
      <c r="O1178" s="7" t="s">
        <v>3525</v>
      </c>
      <c r="S1178" s="9" t="str">
        <f t="shared" si="152"/>
        <v>女</v>
      </c>
    </row>
    <row r="1179" spans="2:19">
      <c r="B1179" s="4" t="s">
        <v>23</v>
      </c>
      <c r="C1179" s="3" t="s">
        <v>1564</v>
      </c>
      <c r="D1179" s="3" t="s">
        <v>621</v>
      </c>
      <c r="E1179" s="3" t="s">
        <v>622</v>
      </c>
      <c r="F1179" s="3">
        <v>1</v>
      </c>
      <c r="H1179" s="7" t="s">
        <v>623</v>
      </c>
      <c r="I1179" s="4" t="s">
        <v>38</v>
      </c>
      <c r="J1179" s="4">
        <v>1790</v>
      </c>
      <c r="K1179" s="4">
        <v>1790</v>
      </c>
      <c r="L1179" s="5">
        <v>41834</v>
      </c>
      <c r="S1179" s="9" t="str">
        <f t="shared" si="152"/>
        <v/>
      </c>
    </row>
    <row r="1180" spans="2:19">
      <c r="B1180" s="4" t="s">
        <v>23</v>
      </c>
      <c r="C1180" s="3" t="s">
        <v>1564</v>
      </c>
      <c r="D1180" s="3" t="s">
        <v>621</v>
      </c>
      <c r="F1180" s="3">
        <v>1</v>
      </c>
      <c r="I1180" s="4" t="s">
        <v>38</v>
      </c>
      <c r="J1180" s="4">
        <v>1790</v>
      </c>
      <c r="K1180" s="4">
        <v>1790</v>
      </c>
      <c r="L1180" s="5">
        <v>41834</v>
      </c>
      <c r="S1180" s="9" t="str">
        <f t="shared" si="152"/>
        <v/>
      </c>
    </row>
    <row r="1181" spans="2:19">
      <c r="B1181" s="4" t="s">
        <v>23</v>
      </c>
      <c r="C1181" s="3" t="s">
        <v>1564</v>
      </c>
      <c r="D1181" s="3" t="s">
        <v>621</v>
      </c>
      <c r="F1181" s="3">
        <v>1</v>
      </c>
      <c r="I1181" s="4" t="s">
        <v>38</v>
      </c>
      <c r="J1181" s="4">
        <v>1790</v>
      </c>
      <c r="K1181" s="4">
        <v>1790</v>
      </c>
      <c r="L1181" s="5">
        <v>41834</v>
      </c>
      <c r="S1181" s="9" t="str">
        <f t="shared" si="152"/>
        <v/>
      </c>
    </row>
    <row r="1182" spans="2:19">
      <c r="B1182" s="4" t="s">
        <v>23</v>
      </c>
      <c r="C1182" s="3" t="s">
        <v>1564</v>
      </c>
      <c r="D1182" s="3" t="s">
        <v>621</v>
      </c>
      <c r="F1182" s="3">
        <v>1</v>
      </c>
      <c r="G1182" s="3" t="s">
        <v>58</v>
      </c>
      <c r="I1182" s="4" t="s">
        <v>38</v>
      </c>
      <c r="J1182" s="4">
        <v>900</v>
      </c>
      <c r="K1182" s="4">
        <v>900</v>
      </c>
      <c r="L1182" s="5">
        <v>41834</v>
      </c>
      <c r="S1182" s="9" t="str">
        <f t="shared" si="152"/>
        <v/>
      </c>
    </row>
    <row r="1183" spans="2:19">
      <c r="B1183" s="4" t="s">
        <v>23</v>
      </c>
      <c r="C1183" s="3" t="s">
        <v>1564</v>
      </c>
      <c r="D1183" s="3" t="s">
        <v>624</v>
      </c>
      <c r="E1183" s="3" t="s">
        <v>625</v>
      </c>
      <c r="F1183" s="3">
        <v>1</v>
      </c>
      <c r="G1183" s="3" t="s">
        <v>36</v>
      </c>
      <c r="H1183" s="7" t="s">
        <v>626</v>
      </c>
      <c r="I1183" s="4" t="s">
        <v>38</v>
      </c>
      <c r="J1183" s="4">
        <v>1790</v>
      </c>
      <c r="K1183" s="4">
        <v>1790</v>
      </c>
      <c r="L1183" s="5">
        <v>41834</v>
      </c>
      <c r="M1183" s="4" t="s">
        <v>47</v>
      </c>
      <c r="N1183" s="3" t="s">
        <v>375</v>
      </c>
      <c r="O1183" s="7" t="s">
        <v>627</v>
      </c>
      <c r="P1183" s="3" t="s">
        <v>628</v>
      </c>
      <c r="S1183" s="9" t="str">
        <f t="shared" si="152"/>
        <v>女</v>
      </c>
    </row>
    <row r="1184" spans="2:19">
      <c r="B1184" s="4" t="s">
        <v>23</v>
      </c>
      <c r="C1184" s="3" t="s">
        <v>1564</v>
      </c>
      <c r="D1184" s="3" t="s">
        <v>624</v>
      </c>
      <c r="E1184" s="3" t="s">
        <v>629</v>
      </c>
      <c r="F1184" s="3">
        <v>1</v>
      </c>
      <c r="G1184" s="3" t="s">
        <v>110</v>
      </c>
      <c r="H1184" s="7" t="s">
        <v>626</v>
      </c>
      <c r="I1184" s="4" t="s">
        <v>38</v>
      </c>
      <c r="J1184" s="4">
        <v>1790</v>
      </c>
      <c r="K1184" s="4">
        <v>1790</v>
      </c>
      <c r="L1184" s="5">
        <v>41834</v>
      </c>
      <c r="M1184" s="4" t="s">
        <v>47</v>
      </c>
      <c r="N1184" s="3" t="s">
        <v>375</v>
      </c>
      <c r="O1184" s="7" t="s">
        <v>630</v>
      </c>
      <c r="S1184" s="9" t="str">
        <f t="shared" si="152"/>
        <v>男</v>
      </c>
    </row>
    <row r="1185" spans="2:19">
      <c r="B1185" s="4" t="s">
        <v>23</v>
      </c>
      <c r="C1185" s="3" t="s">
        <v>1564</v>
      </c>
      <c r="D1185" s="3" t="s">
        <v>624</v>
      </c>
      <c r="E1185" s="3" t="s">
        <v>631</v>
      </c>
      <c r="F1185" s="3">
        <v>1</v>
      </c>
      <c r="G1185" s="3" t="s">
        <v>36</v>
      </c>
      <c r="H1185" s="7" t="s">
        <v>626</v>
      </c>
      <c r="I1185" s="4" t="s">
        <v>38</v>
      </c>
      <c r="J1185" s="4">
        <v>1790</v>
      </c>
      <c r="K1185" s="4">
        <v>1790</v>
      </c>
      <c r="L1185" s="5">
        <v>41834</v>
      </c>
      <c r="M1185" s="4" t="s">
        <v>47</v>
      </c>
      <c r="N1185" s="3" t="s">
        <v>375</v>
      </c>
      <c r="O1185" s="7" t="s">
        <v>632</v>
      </c>
      <c r="S1185" s="9" t="str">
        <f t="shared" si="152"/>
        <v>女</v>
      </c>
    </row>
    <row r="1186" spans="2:19">
      <c r="B1186" s="4" t="s">
        <v>23</v>
      </c>
      <c r="C1186" s="3" t="s">
        <v>1564</v>
      </c>
      <c r="D1186" s="3" t="s">
        <v>624</v>
      </c>
      <c r="E1186" s="3" t="s">
        <v>633</v>
      </c>
      <c r="F1186" s="3">
        <v>1</v>
      </c>
      <c r="G1186" s="3" t="s">
        <v>36</v>
      </c>
      <c r="H1186" s="7" t="s">
        <v>634</v>
      </c>
      <c r="I1186" s="4" t="s">
        <v>38</v>
      </c>
      <c r="J1186" s="4">
        <v>1790</v>
      </c>
      <c r="K1186" s="4">
        <v>1790</v>
      </c>
      <c r="L1186" s="5">
        <v>41834</v>
      </c>
      <c r="M1186" s="4" t="s">
        <v>47</v>
      </c>
      <c r="N1186" s="3" t="s">
        <v>375</v>
      </c>
      <c r="O1186" s="7" t="s">
        <v>635</v>
      </c>
      <c r="S1186" s="9" t="str">
        <f t="shared" si="152"/>
        <v>女</v>
      </c>
    </row>
    <row r="1187" spans="2:19">
      <c r="B1187" s="4" t="s">
        <v>23</v>
      </c>
      <c r="C1187" s="3" t="s">
        <v>1587</v>
      </c>
      <c r="D1187" s="3" t="s">
        <v>865</v>
      </c>
      <c r="E1187" s="3" t="s">
        <v>866</v>
      </c>
      <c r="H1187" s="7" t="s">
        <v>867</v>
      </c>
      <c r="I1187" s="4" t="s">
        <v>78</v>
      </c>
      <c r="J1187" s="4">
        <v>1790</v>
      </c>
      <c r="K1187" s="4">
        <v>1790</v>
      </c>
      <c r="O1187" s="7" t="s">
        <v>868</v>
      </c>
      <c r="P1187" s="3" t="s">
        <v>869</v>
      </c>
      <c r="S1187" s="9" t="str">
        <f t="shared" si="152"/>
        <v>女</v>
      </c>
    </row>
    <row r="1188" spans="2:19">
      <c r="B1188" s="4" t="s">
        <v>23</v>
      </c>
      <c r="C1188" s="3" t="s">
        <v>1587</v>
      </c>
      <c r="D1188" s="3" t="s">
        <v>865</v>
      </c>
      <c r="E1188" s="3" t="s">
        <v>870</v>
      </c>
      <c r="I1188" s="4" t="s">
        <v>78</v>
      </c>
      <c r="J1188" s="4">
        <v>900</v>
      </c>
      <c r="K1188" s="4">
        <v>1790</v>
      </c>
      <c r="O1188" s="7" t="s">
        <v>3526</v>
      </c>
      <c r="S1188" s="9" t="str">
        <f t="shared" si="152"/>
        <v>??</v>
      </c>
    </row>
    <row r="1189" spans="2:19">
      <c r="B1189" s="4" t="s">
        <v>23</v>
      </c>
      <c r="C1189" s="3" t="s">
        <v>1563</v>
      </c>
      <c r="D1189" s="3" t="s">
        <v>1110</v>
      </c>
      <c r="E1189" s="3" t="s">
        <v>1111</v>
      </c>
      <c r="G1189" s="3" t="s">
        <v>36</v>
      </c>
      <c r="H1189" s="7" t="s">
        <v>1112</v>
      </c>
      <c r="I1189" s="4" t="s">
        <v>78</v>
      </c>
      <c r="J1189" s="4">
        <v>1790</v>
      </c>
      <c r="K1189" s="4">
        <v>1790</v>
      </c>
      <c r="O1189" s="7" t="s">
        <v>1113</v>
      </c>
      <c r="S1189" s="9" t="str">
        <f t="shared" ref="S1189:S1195" si="153">IF(O1189&lt;&gt;"",IF(OR(LEN(O1189)=15,LEN(O1189)=18),IF(LEN(O1189)=15,IF(MOD(VALUE(RIGHT(O1189,3)),2)=0,"女","男"),IF(LEN(O1189)=18,IF(MOD(VALUE(MID(O1189,15,3)),2)=0,"女","男"))),"??"),"")</f>
        <v>女</v>
      </c>
    </row>
    <row r="1190" spans="2:19">
      <c r="B1190" s="4" t="s">
        <v>23</v>
      </c>
      <c r="C1190" s="3" t="s">
        <v>1563</v>
      </c>
      <c r="D1190" s="3" t="s">
        <v>1110</v>
      </c>
      <c r="G1190" s="3" t="s">
        <v>36</v>
      </c>
      <c r="J1190" s="4">
        <v>1790</v>
      </c>
      <c r="K1190" s="4">
        <v>1790</v>
      </c>
      <c r="S1190" s="9" t="str">
        <f t="shared" si="153"/>
        <v/>
      </c>
    </row>
    <row r="1191" spans="2:19">
      <c r="B1191" s="4" t="s">
        <v>23</v>
      </c>
      <c r="C1191" s="3" t="s">
        <v>1563</v>
      </c>
      <c r="D1191" s="3" t="s">
        <v>1110</v>
      </c>
      <c r="G1191" s="3" t="s">
        <v>58</v>
      </c>
      <c r="J1191" s="4">
        <v>900</v>
      </c>
      <c r="K1191" s="4">
        <v>900</v>
      </c>
      <c r="S1191" s="9" t="str">
        <f t="shared" si="153"/>
        <v/>
      </c>
    </row>
    <row r="1192" spans="2:19">
      <c r="B1192" s="4" t="s">
        <v>23</v>
      </c>
      <c r="C1192" s="3" t="s">
        <v>1563</v>
      </c>
      <c r="D1192" s="3" t="s">
        <v>1110</v>
      </c>
      <c r="G1192" s="3" t="s">
        <v>58</v>
      </c>
      <c r="J1192" s="4">
        <v>900</v>
      </c>
      <c r="K1192" s="4">
        <v>900</v>
      </c>
      <c r="S1192" s="9" t="str">
        <f t="shared" si="153"/>
        <v/>
      </c>
    </row>
    <row r="1193" spans="2:19">
      <c r="B1193" s="4" t="s">
        <v>23</v>
      </c>
      <c r="C1193" s="3" t="s">
        <v>1699</v>
      </c>
      <c r="D1193" s="3" t="s">
        <v>986</v>
      </c>
      <c r="E1193" s="3" t="s">
        <v>987</v>
      </c>
      <c r="F1193" s="3">
        <v>1</v>
      </c>
      <c r="G1193" s="3" t="s">
        <v>110</v>
      </c>
      <c r="H1193" s="7" t="s">
        <v>988</v>
      </c>
      <c r="I1193" s="4" t="s">
        <v>278</v>
      </c>
      <c r="J1193" s="4">
        <v>1790</v>
      </c>
      <c r="K1193" s="4">
        <v>1790</v>
      </c>
      <c r="L1193" s="5">
        <v>41835</v>
      </c>
      <c r="O1193" s="7" t="s">
        <v>989</v>
      </c>
      <c r="S1193" s="9" t="str">
        <f t="shared" si="153"/>
        <v>男</v>
      </c>
    </row>
    <row r="1194" spans="2:19">
      <c r="B1194" s="4" t="s">
        <v>23</v>
      </c>
      <c r="C1194" s="3" t="s">
        <v>1699</v>
      </c>
      <c r="D1194" s="3" t="s">
        <v>986</v>
      </c>
      <c r="E1194" s="3" t="s">
        <v>990</v>
      </c>
      <c r="F1194" s="3">
        <v>1</v>
      </c>
      <c r="G1194" s="3" t="s">
        <v>36</v>
      </c>
      <c r="I1194" s="4" t="s">
        <v>278</v>
      </c>
      <c r="J1194" s="4">
        <v>1790</v>
      </c>
      <c r="K1194" s="4">
        <v>1790</v>
      </c>
      <c r="L1194" s="5">
        <v>41835</v>
      </c>
      <c r="O1194" s="7" t="s">
        <v>991</v>
      </c>
      <c r="S1194" s="9" t="str">
        <f t="shared" si="153"/>
        <v>女</v>
      </c>
    </row>
    <row r="1195" spans="2:19">
      <c r="B1195" s="4" t="s">
        <v>23</v>
      </c>
      <c r="C1195" s="3" t="s">
        <v>1699</v>
      </c>
      <c r="D1195" s="3" t="s">
        <v>986</v>
      </c>
      <c r="E1195" s="3" t="s">
        <v>992</v>
      </c>
      <c r="F1195" s="3">
        <v>1</v>
      </c>
      <c r="G1195" s="3" t="s">
        <v>110</v>
      </c>
      <c r="I1195" s="4" t="s">
        <v>278</v>
      </c>
      <c r="J1195" s="4">
        <v>1790</v>
      </c>
      <c r="K1195" s="4">
        <v>1790</v>
      </c>
      <c r="L1195" s="5">
        <v>41835</v>
      </c>
      <c r="O1195" s="7" t="s">
        <v>993</v>
      </c>
      <c r="S1195" s="9" t="str">
        <f t="shared" si="153"/>
        <v>男</v>
      </c>
    </row>
    <row r="1196" spans="2:19">
      <c r="B1196" s="4" t="s">
        <v>23</v>
      </c>
      <c r="C1196" s="3" t="s">
        <v>1699</v>
      </c>
      <c r="D1196" s="3" t="s">
        <v>986</v>
      </c>
      <c r="E1196" s="3" t="s">
        <v>994</v>
      </c>
      <c r="F1196" s="3">
        <v>1</v>
      </c>
      <c r="G1196" s="3" t="s">
        <v>36</v>
      </c>
      <c r="I1196" s="4" t="s">
        <v>278</v>
      </c>
      <c r="J1196" s="4">
        <v>1790</v>
      </c>
      <c r="K1196" s="4">
        <v>1790</v>
      </c>
      <c r="L1196" s="5">
        <v>41835</v>
      </c>
      <c r="O1196" s="7" t="s">
        <v>995</v>
      </c>
      <c r="S1196" s="9" t="str">
        <f t="shared" ref="S1196:S1219" si="154">IF(O1196&lt;&gt;"",IF(OR(LEN(O1196)=15,LEN(O1196)=18),IF(LEN(O1196)=15,IF(MOD(VALUE(RIGHT(O1196,3)),2)=0,"女","男"),IF(LEN(O1196)=18,IF(MOD(VALUE(MID(O1196,15,3)),2)=0,"女","男"))),"??"),"")</f>
        <v>女</v>
      </c>
    </row>
    <row r="1197" spans="2:19">
      <c r="B1197" s="4" t="s">
        <v>23</v>
      </c>
      <c r="C1197" s="3" t="s">
        <v>1699</v>
      </c>
      <c r="D1197" s="3" t="s">
        <v>986</v>
      </c>
      <c r="E1197" s="3" t="s">
        <v>996</v>
      </c>
      <c r="F1197" s="3">
        <v>1</v>
      </c>
      <c r="G1197" s="3" t="s">
        <v>110</v>
      </c>
      <c r="I1197" s="4" t="s">
        <v>278</v>
      </c>
      <c r="J1197" s="4">
        <v>1790</v>
      </c>
      <c r="K1197" s="4">
        <v>1790</v>
      </c>
      <c r="L1197" s="5">
        <v>41835</v>
      </c>
      <c r="O1197" s="7" t="s">
        <v>997</v>
      </c>
      <c r="S1197" s="9" t="str">
        <f t="shared" si="154"/>
        <v>男</v>
      </c>
    </row>
    <row r="1198" spans="2:19">
      <c r="B1198" s="4" t="s">
        <v>23</v>
      </c>
      <c r="C1198" s="3" t="s">
        <v>1687</v>
      </c>
      <c r="D1198" s="3" t="s">
        <v>363</v>
      </c>
      <c r="E1198" s="3" t="s">
        <v>364</v>
      </c>
      <c r="F1198" s="3">
        <v>1</v>
      </c>
      <c r="G1198" s="3">
        <v>1</v>
      </c>
      <c r="H1198" s="7" t="s">
        <v>365</v>
      </c>
      <c r="I1198" s="4" t="s">
        <v>38</v>
      </c>
      <c r="J1198" s="4">
        <v>3580</v>
      </c>
      <c r="K1198" s="4">
        <v>0</v>
      </c>
      <c r="L1198" s="5">
        <v>41835</v>
      </c>
      <c r="M1198" s="4" t="s">
        <v>39</v>
      </c>
      <c r="N1198" s="3" t="s">
        <v>64</v>
      </c>
      <c r="O1198" s="7" t="s">
        <v>366</v>
      </c>
      <c r="S1198" s="9" t="str">
        <f t="shared" si="154"/>
        <v>男</v>
      </c>
    </row>
    <row r="1199" spans="2:19">
      <c r="B1199" s="4" t="s">
        <v>23</v>
      </c>
      <c r="C1199" s="3" t="s">
        <v>1687</v>
      </c>
      <c r="D1199" s="3" t="s">
        <v>363</v>
      </c>
      <c r="E1199" s="3" t="s">
        <v>367</v>
      </c>
      <c r="F1199" s="3">
        <v>1</v>
      </c>
      <c r="G1199" s="3">
        <v>0</v>
      </c>
      <c r="H1199" s="7" t="s">
        <v>368</v>
      </c>
      <c r="I1199" s="4" t="s">
        <v>38</v>
      </c>
      <c r="J1199" s="4">
        <v>3580</v>
      </c>
      <c r="K1199" s="4">
        <v>0</v>
      </c>
      <c r="L1199" s="5">
        <v>41835</v>
      </c>
      <c r="M1199" s="4" t="s">
        <v>39</v>
      </c>
      <c r="N1199" s="3" t="s">
        <v>64</v>
      </c>
      <c r="O1199" s="7" t="s">
        <v>369</v>
      </c>
      <c r="S1199" s="9" t="str">
        <f t="shared" si="154"/>
        <v>女</v>
      </c>
    </row>
    <row r="1200" spans="2:19">
      <c r="B1200" s="4" t="s">
        <v>23</v>
      </c>
      <c r="C1200" s="3" t="s">
        <v>1437</v>
      </c>
      <c r="D1200" s="3" t="s">
        <v>3527</v>
      </c>
      <c r="E1200" s="3" t="s">
        <v>1446</v>
      </c>
      <c r="F1200" s="3">
        <v>1</v>
      </c>
      <c r="G1200" s="3" t="s">
        <v>36</v>
      </c>
      <c r="H1200" s="7" t="s">
        <v>3528</v>
      </c>
      <c r="I1200" s="4" t="s">
        <v>78</v>
      </c>
      <c r="J1200" s="4">
        <v>1790</v>
      </c>
      <c r="K1200" s="4">
        <v>1790</v>
      </c>
      <c r="L1200" s="5">
        <v>41835</v>
      </c>
      <c r="M1200" s="4" t="s">
        <v>63</v>
      </c>
      <c r="N1200" s="3" t="s">
        <v>80</v>
      </c>
      <c r="O1200" s="7" t="s">
        <v>3529</v>
      </c>
      <c r="P1200" s="3" t="s">
        <v>3530</v>
      </c>
      <c r="S1200" s="9" t="str">
        <f t="shared" si="154"/>
        <v>女</v>
      </c>
    </row>
    <row r="1201" spans="2:19">
      <c r="B1201" s="4" t="s">
        <v>23</v>
      </c>
      <c r="C1201" s="3" t="s">
        <v>1437</v>
      </c>
      <c r="D1201" s="3" t="s">
        <v>1505</v>
      </c>
      <c r="E1201" s="3" t="s">
        <v>1518</v>
      </c>
      <c r="F1201" s="3">
        <v>1</v>
      </c>
      <c r="G1201" s="3" t="s">
        <v>58</v>
      </c>
      <c r="H1201" s="7" t="s">
        <v>1506</v>
      </c>
      <c r="I1201" s="4" t="s">
        <v>38</v>
      </c>
      <c r="J1201" s="4">
        <v>900</v>
      </c>
      <c r="K1201" s="4">
        <v>900</v>
      </c>
      <c r="L1201" s="5">
        <v>41818</v>
      </c>
      <c r="M1201" s="4" t="s">
        <v>47</v>
      </c>
      <c r="N1201" s="3" t="s">
        <v>80</v>
      </c>
      <c r="O1201" s="7" t="s">
        <v>1519</v>
      </c>
      <c r="S1201" s="9" t="str">
        <f t="shared" si="154"/>
        <v>女</v>
      </c>
    </row>
    <row r="1202" spans="2:19">
      <c r="B1202" s="4" t="s">
        <v>23</v>
      </c>
      <c r="C1202" s="3" t="s">
        <v>1564</v>
      </c>
      <c r="D1202" s="3" t="s">
        <v>636</v>
      </c>
      <c r="E1202" s="3" t="s">
        <v>637</v>
      </c>
      <c r="F1202" s="3">
        <v>1</v>
      </c>
      <c r="G1202" s="3" t="s">
        <v>36</v>
      </c>
      <c r="H1202" s="7" t="s">
        <v>638</v>
      </c>
      <c r="I1202" s="4" t="s">
        <v>78</v>
      </c>
      <c r="J1202" s="4">
        <v>1790</v>
      </c>
      <c r="K1202" s="4">
        <v>1790</v>
      </c>
      <c r="L1202" s="5">
        <v>41835</v>
      </c>
      <c r="O1202" s="7" t="s">
        <v>640</v>
      </c>
      <c r="S1202" s="9" t="str">
        <f t="shared" si="154"/>
        <v>女</v>
      </c>
    </row>
    <row r="1203" spans="2:19">
      <c r="B1203" s="4" t="s">
        <v>23</v>
      </c>
      <c r="C1203" s="3" t="s">
        <v>1564</v>
      </c>
      <c r="D1203" s="3" t="s">
        <v>636</v>
      </c>
      <c r="F1203" s="3">
        <v>1</v>
      </c>
      <c r="G1203" s="3" t="s">
        <v>110</v>
      </c>
      <c r="H1203" s="7" t="s">
        <v>641</v>
      </c>
      <c r="I1203" s="4" t="s">
        <v>78</v>
      </c>
      <c r="J1203" s="4">
        <v>1790</v>
      </c>
      <c r="K1203" s="4">
        <v>1790</v>
      </c>
      <c r="L1203" s="5">
        <v>41835</v>
      </c>
      <c r="S1203" s="9" t="str">
        <f t="shared" si="154"/>
        <v/>
      </c>
    </row>
    <row r="1204" spans="2:19">
      <c r="B1204" s="4" t="s">
        <v>23</v>
      </c>
      <c r="C1204" s="3" t="s">
        <v>1564</v>
      </c>
      <c r="D1204" s="3" t="s">
        <v>636</v>
      </c>
      <c r="F1204" s="3">
        <v>1</v>
      </c>
      <c r="G1204" s="3" t="s">
        <v>58</v>
      </c>
      <c r="I1204" s="4" t="s">
        <v>78</v>
      </c>
      <c r="J1204" s="4">
        <v>900</v>
      </c>
      <c r="K1204" s="4">
        <v>900</v>
      </c>
      <c r="L1204" s="5">
        <v>41835</v>
      </c>
      <c r="S1204" s="9" t="str">
        <f t="shared" si="154"/>
        <v/>
      </c>
    </row>
    <row r="1205" spans="2:19">
      <c r="B1205" s="4" t="s">
        <v>23</v>
      </c>
      <c r="C1205" s="3" t="s">
        <v>1665</v>
      </c>
      <c r="D1205" s="3" t="s">
        <v>888</v>
      </c>
      <c r="E1205" s="3" t="s">
        <v>889</v>
      </c>
      <c r="F1205" s="3">
        <v>1</v>
      </c>
      <c r="G1205" s="3" t="s">
        <v>36</v>
      </c>
      <c r="H1205" s="7" t="s">
        <v>890</v>
      </c>
      <c r="I1205" s="4" t="s">
        <v>38</v>
      </c>
      <c r="J1205" s="4">
        <v>1790</v>
      </c>
      <c r="K1205" s="4">
        <v>1790</v>
      </c>
      <c r="L1205" s="5">
        <v>41835</v>
      </c>
      <c r="O1205" s="7" t="s">
        <v>891</v>
      </c>
      <c r="P1205" s="3" t="s">
        <v>3531</v>
      </c>
      <c r="S1205" s="9" t="str">
        <f t="shared" si="154"/>
        <v>女</v>
      </c>
    </row>
    <row r="1206" spans="2:19">
      <c r="B1206" s="4" t="s">
        <v>23</v>
      </c>
      <c r="C1206" s="3" t="s">
        <v>1665</v>
      </c>
      <c r="D1206" s="3" t="s">
        <v>888</v>
      </c>
      <c r="E1206" s="3" t="s">
        <v>892</v>
      </c>
      <c r="F1206" s="3">
        <v>1</v>
      </c>
      <c r="G1206" s="3" t="s">
        <v>36</v>
      </c>
      <c r="I1206" s="4" t="s">
        <v>38</v>
      </c>
      <c r="J1206" s="4">
        <v>1790</v>
      </c>
      <c r="K1206" s="4">
        <v>1790</v>
      </c>
      <c r="L1206" s="5">
        <v>41835</v>
      </c>
      <c r="O1206" s="7" t="s">
        <v>893</v>
      </c>
      <c r="S1206" s="9" t="str">
        <f t="shared" si="154"/>
        <v>女</v>
      </c>
    </row>
    <row r="1207" spans="2:19">
      <c r="B1207" s="4" t="s">
        <v>23</v>
      </c>
      <c r="C1207" s="3" t="s">
        <v>1665</v>
      </c>
      <c r="D1207" s="3" t="s">
        <v>888</v>
      </c>
      <c r="E1207" s="3" t="s">
        <v>894</v>
      </c>
      <c r="F1207" s="3">
        <v>1</v>
      </c>
      <c r="G1207" s="3" t="s">
        <v>36</v>
      </c>
      <c r="I1207" s="4" t="s">
        <v>38</v>
      </c>
      <c r="J1207" s="4">
        <v>1790</v>
      </c>
      <c r="K1207" s="4">
        <v>1790</v>
      </c>
      <c r="L1207" s="5">
        <v>41835</v>
      </c>
      <c r="O1207" s="7" t="s">
        <v>895</v>
      </c>
      <c r="S1207" s="9" t="str">
        <f t="shared" si="154"/>
        <v>女</v>
      </c>
    </row>
    <row r="1208" spans="2:19">
      <c r="B1208" s="4" t="s">
        <v>23</v>
      </c>
      <c r="C1208" s="3" t="s">
        <v>1665</v>
      </c>
      <c r="D1208" s="3" t="s">
        <v>888</v>
      </c>
      <c r="E1208" s="3" t="s">
        <v>896</v>
      </c>
      <c r="F1208" s="3">
        <v>1</v>
      </c>
      <c r="G1208" s="3" t="s">
        <v>36</v>
      </c>
      <c r="I1208" s="4" t="s">
        <v>38</v>
      </c>
      <c r="J1208" s="4">
        <v>1790</v>
      </c>
      <c r="K1208" s="4">
        <v>1790</v>
      </c>
      <c r="L1208" s="5">
        <v>41835</v>
      </c>
      <c r="O1208" s="7" t="s">
        <v>897</v>
      </c>
      <c r="S1208" s="9" t="str">
        <f t="shared" si="154"/>
        <v>女</v>
      </c>
    </row>
    <row r="1209" spans="2:19">
      <c r="B1209" s="4" t="s">
        <v>23</v>
      </c>
      <c r="C1209" s="3" t="s">
        <v>1665</v>
      </c>
      <c r="D1209" s="3" t="s">
        <v>888</v>
      </c>
      <c r="E1209" s="3" t="s">
        <v>898</v>
      </c>
      <c r="F1209" s="3">
        <v>1</v>
      </c>
      <c r="G1209" s="3" t="s">
        <v>36</v>
      </c>
      <c r="I1209" s="4" t="s">
        <v>38</v>
      </c>
      <c r="J1209" s="4">
        <v>1790</v>
      </c>
      <c r="K1209" s="4">
        <v>1790</v>
      </c>
      <c r="L1209" s="5">
        <v>41835</v>
      </c>
      <c r="O1209" s="7" t="s">
        <v>899</v>
      </c>
      <c r="S1209" s="9" t="str">
        <f t="shared" si="154"/>
        <v>女</v>
      </c>
    </row>
    <row r="1210" spans="2:19">
      <c r="B1210" s="4" t="s">
        <v>23</v>
      </c>
      <c r="C1210" s="3" t="s">
        <v>1665</v>
      </c>
      <c r="D1210" s="3" t="s">
        <v>888</v>
      </c>
      <c r="E1210" s="3" t="s">
        <v>900</v>
      </c>
      <c r="F1210" s="3">
        <v>1</v>
      </c>
      <c r="G1210" s="3" t="s">
        <v>110</v>
      </c>
      <c r="I1210" s="4" t="s">
        <v>38</v>
      </c>
      <c r="J1210" s="4">
        <v>1790</v>
      </c>
      <c r="K1210" s="4">
        <v>1790</v>
      </c>
      <c r="L1210" s="5">
        <v>41835</v>
      </c>
      <c r="O1210" s="7" t="s">
        <v>901</v>
      </c>
      <c r="S1210" s="9" t="str">
        <f t="shared" si="154"/>
        <v>男</v>
      </c>
    </row>
    <row r="1211" spans="2:19">
      <c r="B1211" s="4" t="s">
        <v>142</v>
      </c>
      <c r="C1211" s="3" t="s">
        <v>2264</v>
      </c>
      <c r="D1211" s="3" t="s">
        <v>2294</v>
      </c>
      <c r="E1211" s="3" t="s">
        <v>707</v>
      </c>
      <c r="F1211" s="3">
        <v>1</v>
      </c>
      <c r="G1211" s="3" t="s">
        <v>110</v>
      </c>
      <c r="H1211" s="7">
        <v>15527334633</v>
      </c>
      <c r="I1211" s="4" t="s">
        <v>39</v>
      </c>
      <c r="J1211" s="4">
        <v>3380</v>
      </c>
      <c r="K1211" s="4">
        <v>0</v>
      </c>
      <c r="L1211" s="5">
        <v>41833</v>
      </c>
      <c r="M1211" s="4" t="s">
        <v>39</v>
      </c>
      <c r="N1211" s="3" t="s">
        <v>198</v>
      </c>
      <c r="O1211" s="7" t="s">
        <v>708</v>
      </c>
      <c r="P1211" s="3" t="s">
        <v>217</v>
      </c>
      <c r="S1211" s="9" t="str">
        <f t="shared" si="154"/>
        <v>男</v>
      </c>
    </row>
    <row r="1212" spans="2:19">
      <c r="B1212" s="4" t="s">
        <v>142</v>
      </c>
      <c r="C1212" s="3" t="s">
        <v>2249</v>
      </c>
      <c r="D1212" s="3" t="s">
        <v>250</v>
      </c>
      <c r="E1212" s="3" t="s">
        <v>251</v>
      </c>
      <c r="F1212" s="3">
        <v>1</v>
      </c>
      <c r="G1212" s="3" t="s">
        <v>36</v>
      </c>
      <c r="H1212" s="7" t="s">
        <v>252</v>
      </c>
      <c r="I1212" s="4" t="s">
        <v>38</v>
      </c>
      <c r="J1212" s="4">
        <v>1340</v>
      </c>
      <c r="K1212" s="4">
        <v>1340</v>
      </c>
      <c r="L1212" s="5">
        <v>41834</v>
      </c>
      <c r="M1212" s="4" t="s">
        <v>47</v>
      </c>
      <c r="N1212" s="3" t="s">
        <v>28</v>
      </c>
      <c r="O1212" s="7" t="s">
        <v>253</v>
      </c>
      <c r="P1212" s="3" t="s">
        <v>254</v>
      </c>
      <c r="S1212" s="9" t="str">
        <f t="shared" si="154"/>
        <v>女</v>
      </c>
    </row>
    <row r="1213" spans="2:19">
      <c r="B1213" s="4" t="s">
        <v>142</v>
      </c>
      <c r="C1213" s="3" t="s">
        <v>2249</v>
      </c>
      <c r="D1213" s="3" t="s">
        <v>250</v>
      </c>
      <c r="E1213" s="3" t="s">
        <v>255</v>
      </c>
      <c r="F1213" s="3">
        <v>1</v>
      </c>
      <c r="G1213" s="3" t="s">
        <v>36</v>
      </c>
      <c r="H1213" s="7" t="s">
        <v>252</v>
      </c>
      <c r="I1213" s="4" t="s">
        <v>38</v>
      </c>
      <c r="J1213" s="4">
        <v>1340</v>
      </c>
      <c r="K1213" s="4">
        <v>1340</v>
      </c>
      <c r="L1213" s="5">
        <v>41834</v>
      </c>
      <c r="M1213" s="4" t="s">
        <v>47</v>
      </c>
      <c r="N1213" s="3" t="s">
        <v>28</v>
      </c>
      <c r="O1213" s="7" t="s">
        <v>256</v>
      </c>
      <c r="S1213" s="9" t="str">
        <f t="shared" si="154"/>
        <v>女</v>
      </c>
    </row>
    <row r="1214" spans="2:19">
      <c r="B1214" s="4" t="s">
        <v>142</v>
      </c>
      <c r="C1214" s="3" t="s">
        <v>2249</v>
      </c>
      <c r="D1214" s="3" t="s">
        <v>250</v>
      </c>
      <c r="E1214" s="3" t="s">
        <v>257</v>
      </c>
      <c r="F1214" s="3">
        <v>1</v>
      </c>
      <c r="G1214" s="3" t="s">
        <v>36</v>
      </c>
      <c r="H1214" s="7" t="s">
        <v>252</v>
      </c>
      <c r="I1214" s="4" t="s">
        <v>38</v>
      </c>
      <c r="J1214" s="4">
        <v>1340</v>
      </c>
      <c r="K1214" s="4">
        <v>1340</v>
      </c>
      <c r="L1214" s="5">
        <v>41834</v>
      </c>
      <c r="M1214" s="4" t="s">
        <v>47</v>
      </c>
      <c r="N1214" s="3" t="s">
        <v>28</v>
      </c>
      <c r="O1214" s="7" t="s">
        <v>258</v>
      </c>
      <c r="S1214" s="9" t="str">
        <f t="shared" si="154"/>
        <v>女</v>
      </c>
    </row>
    <row r="1215" spans="2:19">
      <c r="B1215" s="4" t="s">
        <v>142</v>
      </c>
      <c r="C1215" s="3" t="s">
        <v>2249</v>
      </c>
      <c r="D1215" s="3" t="s">
        <v>250</v>
      </c>
      <c r="E1215" s="3" t="s">
        <v>259</v>
      </c>
      <c r="F1215" s="3">
        <v>1</v>
      </c>
      <c r="G1215" s="3" t="s">
        <v>36</v>
      </c>
      <c r="H1215" s="7" t="s">
        <v>252</v>
      </c>
      <c r="I1215" s="4" t="s">
        <v>38</v>
      </c>
      <c r="J1215" s="4">
        <v>1340</v>
      </c>
      <c r="K1215" s="4">
        <v>1340</v>
      </c>
      <c r="L1215" s="5">
        <v>41834</v>
      </c>
      <c r="M1215" s="4" t="s">
        <v>47</v>
      </c>
      <c r="N1215" s="3" t="s">
        <v>28</v>
      </c>
      <c r="O1215" s="7" t="s">
        <v>260</v>
      </c>
      <c r="S1215" s="9" t="str">
        <f t="shared" si="154"/>
        <v>女</v>
      </c>
    </row>
    <row r="1216" spans="2:19">
      <c r="B1216" s="4" t="s">
        <v>142</v>
      </c>
      <c r="C1216" s="3" t="s">
        <v>2249</v>
      </c>
      <c r="D1216" s="3" t="s">
        <v>261</v>
      </c>
      <c r="E1216" s="3" t="s">
        <v>262</v>
      </c>
      <c r="F1216" s="3">
        <v>1</v>
      </c>
      <c r="G1216" s="3">
        <v>2</v>
      </c>
      <c r="H1216" s="7" t="s">
        <v>263</v>
      </c>
      <c r="I1216" s="4" t="s">
        <v>38</v>
      </c>
      <c r="J1216" s="4">
        <v>1340</v>
      </c>
      <c r="K1216" s="4">
        <v>1340</v>
      </c>
      <c r="L1216" s="5">
        <v>41835</v>
      </c>
      <c r="M1216" s="4" t="s">
        <v>47</v>
      </c>
      <c r="N1216" s="3" t="s">
        <v>264</v>
      </c>
      <c r="O1216" s="7" t="s">
        <v>265</v>
      </c>
      <c r="S1216" s="9" t="str">
        <f t="shared" si="154"/>
        <v>女</v>
      </c>
    </row>
    <row r="1217" spans="2:19">
      <c r="B1217" s="4" t="s">
        <v>142</v>
      </c>
      <c r="C1217" s="3" t="s">
        <v>2249</v>
      </c>
      <c r="D1217" s="3" t="s">
        <v>261</v>
      </c>
      <c r="E1217" s="3" t="s">
        <v>266</v>
      </c>
      <c r="F1217" s="3">
        <v>1</v>
      </c>
      <c r="G1217" s="3">
        <v>0</v>
      </c>
      <c r="H1217" s="7" t="s">
        <v>267</v>
      </c>
      <c r="I1217" s="4" t="s">
        <v>38</v>
      </c>
      <c r="J1217" s="4">
        <v>1340</v>
      </c>
      <c r="K1217" s="4">
        <v>1340</v>
      </c>
      <c r="L1217" s="5">
        <v>41835</v>
      </c>
      <c r="M1217" s="4" t="s">
        <v>47</v>
      </c>
      <c r="N1217" s="3" t="s">
        <v>264</v>
      </c>
      <c r="O1217" s="7" t="s">
        <v>268</v>
      </c>
      <c r="S1217" s="9" t="str">
        <f t="shared" si="154"/>
        <v>男</v>
      </c>
    </row>
    <row r="1218" spans="2:19">
      <c r="B1218" s="4" t="s">
        <v>142</v>
      </c>
      <c r="C1218" s="3" t="s">
        <v>2249</v>
      </c>
      <c r="D1218" s="3" t="s">
        <v>261</v>
      </c>
      <c r="E1218" s="3" t="s">
        <v>269</v>
      </c>
      <c r="F1218" s="3">
        <v>1</v>
      </c>
      <c r="G1218" s="3">
        <v>0</v>
      </c>
      <c r="H1218" s="7" t="s">
        <v>270</v>
      </c>
      <c r="I1218" s="4" t="s">
        <v>38</v>
      </c>
      <c r="J1218" s="4">
        <v>1340</v>
      </c>
      <c r="K1218" s="4">
        <v>1340</v>
      </c>
      <c r="L1218" s="5">
        <v>41835</v>
      </c>
      <c r="M1218" s="4" t="s">
        <v>47</v>
      </c>
      <c r="N1218" s="3" t="s">
        <v>264</v>
      </c>
      <c r="O1218" s="7" t="s">
        <v>271</v>
      </c>
      <c r="S1218" s="9" t="str">
        <f t="shared" si="154"/>
        <v>男</v>
      </c>
    </row>
    <row r="1219" spans="2:19">
      <c r="B1219" s="4" t="s">
        <v>142</v>
      </c>
      <c r="C1219" s="3" t="s">
        <v>2249</v>
      </c>
      <c r="D1219" s="3" t="s">
        <v>261</v>
      </c>
      <c r="E1219" s="3" t="s">
        <v>272</v>
      </c>
      <c r="F1219" s="3">
        <v>1</v>
      </c>
      <c r="G1219" s="3">
        <v>0</v>
      </c>
      <c r="H1219" s="7" t="s">
        <v>273</v>
      </c>
      <c r="I1219" s="4" t="s">
        <v>38</v>
      </c>
      <c r="J1219" s="4">
        <v>1340</v>
      </c>
      <c r="K1219" s="4">
        <v>1340</v>
      </c>
      <c r="L1219" s="5">
        <v>41835</v>
      </c>
      <c r="M1219" s="4" t="s">
        <v>47</v>
      </c>
      <c r="N1219" s="3" t="s">
        <v>264</v>
      </c>
      <c r="O1219" s="7" t="s">
        <v>274</v>
      </c>
      <c r="S1219" s="9" t="str">
        <f t="shared" si="154"/>
        <v>女</v>
      </c>
    </row>
    <row r="1220" spans="2:19">
      <c r="B1220" s="4" t="s">
        <v>142</v>
      </c>
      <c r="C1220" s="3" t="s">
        <v>2249</v>
      </c>
      <c r="D1220" s="3" t="s">
        <v>275</v>
      </c>
      <c r="E1220" s="3" t="s">
        <v>276</v>
      </c>
      <c r="F1220" s="3">
        <v>1</v>
      </c>
      <c r="G1220" s="3" t="s">
        <v>110</v>
      </c>
      <c r="H1220" s="7" t="s">
        <v>277</v>
      </c>
      <c r="I1220" s="4" t="s">
        <v>278</v>
      </c>
      <c r="J1220" s="4">
        <v>2680</v>
      </c>
      <c r="K1220" s="4">
        <v>0</v>
      </c>
      <c r="L1220" s="5">
        <v>41835</v>
      </c>
      <c r="S1220" s="9" t="str">
        <f t="shared" ref="S1220:S1227" si="155">IF(O1220&lt;&gt;"",IF(OR(LEN(O1220)=15,LEN(O1220)=18),IF(LEN(O1220)=15,IF(MOD(VALUE(RIGHT(O1220,3)),2)=0,"女","男"),IF(LEN(O1220)=18,IF(MOD(VALUE(MID(O1220,15,3)),2)=0,"女","男"))),"??"),"")</f>
        <v/>
      </c>
    </row>
    <row r="1221" spans="2:19">
      <c r="B1221" s="4" t="s">
        <v>142</v>
      </c>
      <c r="C1221" s="3" t="s">
        <v>2249</v>
      </c>
      <c r="D1221" s="3" t="s">
        <v>275</v>
      </c>
      <c r="F1221" s="3">
        <v>1</v>
      </c>
      <c r="G1221" s="3" t="s">
        <v>110</v>
      </c>
      <c r="I1221" s="4" t="s">
        <v>278</v>
      </c>
      <c r="J1221" s="4">
        <v>2680</v>
      </c>
      <c r="K1221" s="4">
        <v>0</v>
      </c>
      <c r="L1221" s="5">
        <v>41835</v>
      </c>
      <c r="S1221" s="9" t="str">
        <f t="shared" si="155"/>
        <v/>
      </c>
    </row>
    <row r="1222" spans="2:19">
      <c r="B1222" s="4" t="s">
        <v>142</v>
      </c>
      <c r="C1222" s="3" t="s">
        <v>2264</v>
      </c>
      <c r="D1222" s="3" t="s">
        <v>723</v>
      </c>
      <c r="E1222" s="3" t="s">
        <v>724</v>
      </c>
      <c r="F1222" s="3">
        <v>1</v>
      </c>
      <c r="G1222" s="3" t="s">
        <v>36</v>
      </c>
      <c r="H1222" s="7" t="s">
        <v>725</v>
      </c>
      <c r="I1222" s="4" t="s">
        <v>78</v>
      </c>
      <c r="J1222" s="4">
        <v>1340</v>
      </c>
      <c r="K1222" s="4">
        <v>1340</v>
      </c>
      <c r="L1222" s="5">
        <v>41835</v>
      </c>
      <c r="O1222" s="7" t="s">
        <v>726</v>
      </c>
      <c r="P1222" s="3" t="s">
        <v>727</v>
      </c>
      <c r="S1222" s="9" t="str">
        <f t="shared" si="155"/>
        <v>女</v>
      </c>
    </row>
    <row r="1223" spans="2:19">
      <c r="B1223" s="4" t="s">
        <v>142</v>
      </c>
      <c r="C1223" s="3" t="s">
        <v>2264</v>
      </c>
      <c r="D1223" s="3" t="s">
        <v>723</v>
      </c>
      <c r="E1223" s="3" t="s">
        <v>728</v>
      </c>
      <c r="F1223" s="3">
        <v>1</v>
      </c>
      <c r="G1223" s="3" t="s">
        <v>110</v>
      </c>
      <c r="I1223" s="4" t="s">
        <v>78</v>
      </c>
      <c r="J1223" s="4">
        <v>1340</v>
      </c>
      <c r="K1223" s="4">
        <v>1340</v>
      </c>
      <c r="L1223" s="5">
        <v>41835</v>
      </c>
      <c r="O1223" s="7" t="s">
        <v>729</v>
      </c>
      <c r="S1223" s="9" t="str">
        <f t="shared" si="155"/>
        <v>男</v>
      </c>
    </row>
    <row r="1224" spans="2:19">
      <c r="B1224" s="4" t="s">
        <v>142</v>
      </c>
      <c r="C1224" s="3" t="s">
        <v>2264</v>
      </c>
      <c r="D1224" s="3" t="s">
        <v>723</v>
      </c>
      <c r="E1224" s="3" t="s">
        <v>730</v>
      </c>
      <c r="F1224" s="3">
        <v>1</v>
      </c>
      <c r="G1224" s="3" t="s">
        <v>36</v>
      </c>
      <c r="I1224" s="4" t="s">
        <v>78</v>
      </c>
      <c r="J1224" s="4">
        <v>1340</v>
      </c>
      <c r="K1224" s="4">
        <v>1340</v>
      </c>
      <c r="L1224" s="5">
        <v>41835</v>
      </c>
      <c r="O1224" s="7" t="s">
        <v>731</v>
      </c>
      <c r="S1224" s="9" t="str">
        <f t="shared" si="155"/>
        <v>女</v>
      </c>
    </row>
    <row r="1225" spans="2:19">
      <c r="B1225" s="4" t="s">
        <v>280</v>
      </c>
      <c r="C1225" s="3" t="s">
        <v>2460</v>
      </c>
      <c r="D1225" s="3" t="s">
        <v>487</v>
      </c>
      <c r="E1225" s="3" t="s">
        <v>489</v>
      </c>
      <c r="F1225" s="3">
        <v>1</v>
      </c>
      <c r="G1225" s="3" t="s">
        <v>36</v>
      </c>
      <c r="H1225" s="7" t="s">
        <v>488</v>
      </c>
      <c r="I1225" s="4" t="s">
        <v>78</v>
      </c>
      <c r="J1225" s="4">
        <v>1240</v>
      </c>
      <c r="K1225" s="4">
        <v>1240</v>
      </c>
      <c r="L1225" s="5">
        <v>41834</v>
      </c>
      <c r="M1225" s="4" t="s">
        <v>39</v>
      </c>
      <c r="N1225" s="3" t="s">
        <v>312</v>
      </c>
      <c r="O1225" s="7" t="s">
        <v>490</v>
      </c>
      <c r="S1225" s="9" t="str">
        <f t="shared" si="155"/>
        <v>女</v>
      </c>
    </row>
    <row r="1226" spans="2:19">
      <c r="B1226" s="4" t="s">
        <v>280</v>
      </c>
      <c r="C1226" s="3" t="s">
        <v>2429</v>
      </c>
      <c r="D1226" s="3" t="s">
        <v>3532</v>
      </c>
      <c r="E1226" s="3" t="s">
        <v>3533</v>
      </c>
      <c r="F1226" s="3">
        <v>1</v>
      </c>
      <c r="G1226" s="3">
        <v>1</v>
      </c>
      <c r="H1226" s="7" t="s">
        <v>3534</v>
      </c>
      <c r="I1226" s="4" t="s">
        <v>38</v>
      </c>
      <c r="J1226" s="4">
        <v>1390</v>
      </c>
      <c r="K1226" s="4">
        <v>1390</v>
      </c>
      <c r="L1226" s="5">
        <v>41834</v>
      </c>
      <c r="M1226" s="4" t="s">
        <v>47</v>
      </c>
      <c r="N1226" s="3" t="s">
        <v>639</v>
      </c>
      <c r="O1226" s="7" t="s">
        <v>3535</v>
      </c>
      <c r="S1226" s="9" t="str">
        <f t="shared" si="155"/>
        <v>男</v>
      </c>
    </row>
    <row r="1227" spans="2:19">
      <c r="B1227" s="4" t="s">
        <v>280</v>
      </c>
      <c r="C1227" s="3" t="s">
        <v>2429</v>
      </c>
      <c r="D1227" s="3" t="s">
        <v>3532</v>
      </c>
      <c r="E1227" s="3" t="s">
        <v>3536</v>
      </c>
      <c r="F1227" s="3">
        <v>1</v>
      </c>
      <c r="G1227" s="3">
        <v>0</v>
      </c>
      <c r="H1227" s="7" t="s">
        <v>3534</v>
      </c>
      <c r="I1227" s="4" t="s">
        <v>38</v>
      </c>
      <c r="J1227" s="4">
        <v>1390</v>
      </c>
      <c r="K1227" s="4">
        <v>1390</v>
      </c>
      <c r="L1227" s="5">
        <v>41834</v>
      </c>
      <c r="M1227" s="4" t="s">
        <v>47</v>
      </c>
      <c r="N1227" s="3" t="s">
        <v>639</v>
      </c>
      <c r="O1227" s="7" t="s">
        <v>3537</v>
      </c>
      <c r="S1227" s="9" t="str">
        <f t="shared" si="155"/>
        <v>女</v>
      </c>
    </row>
    <row r="1228" spans="2:19">
      <c r="B1228" s="4" t="s">
        <v>280</v>
      </c>
      <c r="C1228" s="3" t="s">
        <v>2429</v>
      </c>
      <c r="D1228" s="3" t="s">
        <v>3532</v>
      </c>
      <c r="E1228" s="3" t="s">
        <v>3538</v>
      </c>
      <c r="F1228" s="3">
        <v>1</v>
      </c>
      <c r="G1228" s="3" t="s">
        <v>58</v>
      </c>
      <c r="H1228" s="7" t="s">
        <v>3534</v>
      </c>
      <c r="I1228" s="4" t="s">
        <v>38</v>
      </c>
      <c r="J1228" s="4">
        <v>790</v>
      </c>
      <c r="K1228" s="4">
        <v>790</v>
      </c>
      <c r="L1228" s="5">
        <v>41834</v>
      </c>
      <c r="M1228" s="4" t="s">
        <v>47</v>
      </c>
      <c r="N1228" s="3" t="s">
        <v>639</v>
      </c>
      <c r="O1228" s="7" t="s">
        <v>3539</v>
      </c>
      <c r="S1228" s="9" t="str">
        <f t="shared" ref="S1228:S1252" si="156">IF(O1228&lt;&gt;"",IF(OR(LEN(O1228)=15,LEN(O1228)=18),IF(LEN(O1228)=15,IF(MOD(VALUE(RIGHT(O1228,3)),2)=0,"女","男"),IF(LEN(O1228)=18,IF(MOD(VALUE(MID(O1228,15,3)),2)=0,"女","男"))),"??"),"")</f>
        <v>女</v>
      </c>
    </row>
    <row r="1229" spans="2:19">
      <c r="B1229" s="4" t="s">
        <v>280</v>
      </c>
      <c r="C1229" s="3" t="s">
        <v>2460</v>
      </c>
      <c r="D1229" s="3" t="s">
        <v>491</v>
      </c>
      <c r="E1229" s="3" t="s">
        <v>491</v>
      </c>
      <c r="F1229" s="3">
        <v>1</v>
      </c>
      <c r="G1229" s="3" t="s">
        <v>36</v>
      </c>
      <c r="H1229" s="7" t="s">
        <v>492</v>
      </c>
      <c r="I1229" s="4" t="s">
        <v>38</v>
      </c>
      <c r="J1229" s="4">
        <v>1240</v>
      </c>
      <c r="K1229" s="4">
        <v>1240</v>
      </c>
      <c r="L1229" s="5">
        <v>41835</v>
      </c>
      <c r="M1229" s="4" t="s">
        <v>47</v>
      </c>
      <c r="N1229" s="3" t="s">
        <v>300</v>
      </c>
      <c r="O1229" s="7" t="s">
        <v>493</v>
      </c>
      <c r="S1229" s="9" t="str">
        <f t="shared" si="156"/>
        <v>女</v>
      </c>
    </row>
    <row r="1230" spans="2:19">
      <c r="B1230" s="4" t="s">
        <v>280</v>
      </c>
      <c r="C1230" s="3" t="s">
        <v>2460</v>
      </c>
      <c r="D1230" s="3" t="s">
        <v>491</v>
      </c>
      <c r="E1230" s="3" t="s">
        <v>494</v>
      </c>
      <c r="F1230" s="3">
        <v>1</v>
      </c>
      <c r="G1230" s="3" t="s">
        <v>36</v>
      </c>
      <c r="H1230" s="7" t="s">
        <v>492</v>
      </c>
      <c r="I1230" s="4" t="s">
        <v>38</v>
      </c>
      <c r="J1230" s="4">
        <v>1240</v>
      </c>
      <c r="K1230" s="4">
        <v>1240</v>
      </c>
      <c r="L1230" s="5">
        <v>41835</v>
      </c>
      <c r="M1230" s="4" t="s">
        <v>47</v>
      </c>
      <c r="N1230" s="3" t="s">
        <v>300</v>
      </c>
      <c r="O1230" s="7" t="s">
        <v>495</v>
      </c>
      <c r="S1230" s="9" t="str">
        <f t="shared" si="156"/>
        <v>女</v>
      </c>
    </row>
    <row r="1231" spans="2:19">
      <c r="B1231" s="4" t="s">
        <v>280</v>
      </c>
      <c r="C1231" s="3" t="s">
        <v>2460</v>
      </c>
      <c r="D1231" s="3" t="s">
        <v>496</v>
      </c>
      <c r="E1231" s="3" t="s">
        <v>497</v>
      </c>
      <c r="F1231" s="3">
        <v>1</v>
      </c>
      <c r="G1231" s="3" t="s">
        <v>36</v>
      </c>
      <c r="H1231" s="7" t="s">
        <v>498</v>
      </c>
      <c r="I1231" s="4" t="s">
        <v>221</v>
      </c>
      <c r="J1231" s="4">
        <v>1240</v>
      </c>
      <c r="K1231" s="4">
        <v>1240</v>
      </c>
      <c r="L1231" s="5">
        <v>41835</v>
      </c>
      <c r="M1231" s="4" t="s">
        <v>47</v>
      </c>
      <c r="N1231" s="3" t="s">
        <v>499</v>
      </c>
      <c r="O1231" s="7" t="s">
        <v>500</v>
      </c>
      <c r="S1231" s="9" t="str">
        <f t="shared" si="156"/>
        <v>女</v>
      </c>
    </row>
    <row r="1232" spans="2:19">
      <c r="B1232" s="4" t="s">
        <v>603</v>
      </c>
      <c r="C1232" s="3" t="s">
        <v>3185</v>
      </c>
      <c r="D1232" s="3" t="s">
        <v>642</v>
      </c>
      <c r="E1232" s="3" t="s">
        <v>643</v>
      </c>
      <c r="F1232" s="3">
        <v>1</v>
      </c>
      <c r="G1232" s="3" t="s">
        <v>36</v>
      </c>
      <c r="H1232" s="7" t="s">
        <v>644</v>
      </c>
      <c r="I1232" s="4" t="s">
        <v>38</v>
      </c>
      <c r="J1232" s="4">
        <v>3400</v>
      </c>
      <c r="K1232" s="4">
        <v>3400</v>
      </c>
      <c r="L1232" s="5">
        <v>41469</v>
      </c>
      <c r="S1232" s="9" t="str">
        <f t="shared" si="156"/>
        <v/>
      </c>
    </row>
    <row r="1233" spans="2:19">
      <c r="B1233" s="4" t="s">
        <v>324</v>
      </c>
      <c r="C1233" s="3" t="s">
        <v>3436</v>
      </c>
      <c r="D1233" s="3" t="s">
        <v>756</v>
      </c>
      <c r="E1233" s="3" t="s">
        <v>757</v>
      </c>
      <c r="F1233" s="3">
        <v>1</v>
      </c>
      <c r="G1233" s="3">
        <v>1</v>
      </c>
      <c r="H1233" s="7" t="s">
        <v>758</v>
      </c>
      <c r="I1233" s="4" t="s">
        <v>38</v>
      </c>
      <c r="J1233" s="4">
        <v>1340</v>
      </c>
      <c r="K1233" s="4">
        <v>1340</v>
      </c>
      <c r="L1233" s="5">
        <v>41834</v>
      </c>
      <c r="M1233" s="4" t="s">
        <v>47</v>
      </c>
      <c r="N1233" s="3" t="s">
        <v>121</v>
      </c>
      <c r="O1233" s="7" t="s">
        <v>759</v>
      </c>
      <c r="S1233" s="9" t="str">
        <f t="shared" si="156"/>
        <v>男</v>
      </c>
    </row>
    <row r="1234" spans="2:19">
      <c r="B1234" s="4" t="s">
        <v>324</v>
      </c>
      <c r="C1234" s="3" t="s">
        <v>3436</v>
      </c>
      <c r="D1234" s="3" t="s">
        <v>756</v>
      </c>
      <c r="E1234" s="3" t="s">
        <v>760</v>
      </c>
      <c r="F1234" s="3">
        <v>1</v>
      </c>
      <c r="G1234" s="3">
        <v>0</v>
      </c>
      <c r="H1234" s="7" t="s">
        <v>761</v>
      </c>
      <c r="I1234" s="4" t="s">
        <v>38</v>
      </c>
      <c r="J1234" s="4">
        <v>1340</v>
      </c>
      <c r="K1234" s="4">
        <v>1340</v>
      </c>
      <c r="L1234" s="5">
        <v>41834</v>
      </c>
      <c r="M1234" s="4" t="s">
        <v>47</v>
      </c>
      <c r="N1234" s="3" t="s">
        <v>121</v>
      </c>
      <c r="O1234" s="7" t="s">
        <v>762</v>
      </c>
      <c r="S1234" s="9" t="str">
        <f t="shared" si="156"/>
        <v>女</v>
      </c>
    </row>
    <row r="1235" spans="2:19">
      <c r="B1235" s="4" t="s">
        <v>324</v>
      </c>
      <c r="C1235" s="3" t="s">
        <v>3436</v>
      </c>
      <c r="D1235" s="3" t="s">
        <v>763</v>
      </c>
      <c r="E1235" s="3" t="s">
        <v>764</v>
      </c>
      <c r="F1235" s="3">
        <v>1</v>
      </c>
      <c r="G1235" s="3">
        <v>2</v>
      </c>
      <c r="H1235" s="7" t="s">
        <v>765</v>
      </c>
      <c r="I1235" s="4" t="s">
        <v>38</v>
      </c>
      <c r="J1235" s="4">
        <v>1340</v>
      </c>
      <c r="K1235" s="4">
        <v>1340</v>
      </c>
      <c r="L1235" s="5">
        <v>41834</v>
      </c>
      <c r="M1235" s="4" t="s">
        <v>47</v>
      </c>
      <c r="N1235" s="3" t="s">
        <v>64</v>
      </c>
      <c r="O1235" s="7" t="s">
        <v>766</v>
      </c>
      <c r="P1235" s="3" t="s">
        <v>767</v>
      </c>
      <c r="S1235" s="9" t="str">
        <f t="shared" si="156"/>
        <v>女</v>
      </c>
    </row>
    <row r="1236" spans="2:19">
      <c r="B1236" s="4" t="s">
        <v>324</v>
      </c>
      <c r="C1236" s="3" t="s">
        <v>3436</v>
      </c>
      <c r="D1236" s="3" t="s">
        <v>763</v>
      </c>
      <c r="E1236" s="3" t="s">
        <v>768</v>
      </c>
      <c r="F1236" s="3">
        <v>1</v>
      </c>
      <c r="G1236" s="3">
        <v>0</v>
      </c>
      <c r="H1236" s="7" t="s">
        <v>765</v>
      </c>
      <c r="I1236" s="4" t="s">
        <v>38</v>
      </c>
      <c r="J1236" s="4">
        <v>1340</v>
      </c>
      <c r="K1236" s="4">
        <v>1340</v>
      </c>
      <c r="L1236" s="5">
        <v>41834</v>
      </c>
      <c r="M1236" s="4" t="s">
        <v>47</v>
      </c>
      <c r="N1236" s="3" t="s">
        <v>64</v>
      </c>
      <c r="O1236" s="7" t="s">
        <v>769</v>
      </c>
      <c r="S1236" s="9" t="str">
        <f t="shared" si="156"/>
        <v>男</v>
      </c>
    </row>
    <row r="1237" spans="2:19">
      <c r="B1237" s="4" t="s">
        <v>324</v>
      </c>
      <c r="C1237" s="3" t="s">
        <v>3436</v>
      </c>
      <c r="D1237" s="3" t="s">
        <v>763</v>
      </c>
      <c r="E1237" s="3" t="s">
        <v>770</v>
      </c>
      <c r="F1237" s="3">
        <v>1</v>
      </c>
      <c r="G1237" s="3" t="s">
        <v>58</v>
      </c>
      <c r="H1237" s="7" t="s">
        <v>765</v>
      </c>
      <c r="I1237" s="4" t="s">
        <v>38</v>
      </c>
      <c r="J1237" s="4">
        <v>1340</v>
      </c>
      <c r="K1237" s="4">
        <v>1340</v>
      </c>
      <c r="L1237" s="5">
        <v>41834</v>
      </c>
      <c r="M1237" s="4" t="s">
        <v>47</v>
      </c>
      <c r="N1237" s="3" t="s">
        <v>64</v>
      </c>
      <c r="O1237" s="7" t="s">
        <v>771</v>
      </c>
      <c r="P1237" s="3" t="s">
        <v>3540</v>
      </c>
      <c r="S1237" s="9" t="str">
        <f t="shared" si="156"/>
        <v>男</v>
      </c>
    </row>
    <row r="1238" spans="2:19">
      <c r="B1238" s="4" t="s">
        <v>324</v>
      </c>
      <c r="C1238" s="3" t="s">
        <v>3436</v>
      </c>
      <c r="D1238" s="3" t="s">
        <v>763</v>
      </c>
      <c r="E1238" s="3" t="s">
        <v>772</v>
      </c>
      <c r="F1238" s="3">
        <v>1</v>
      </c>
      <c r="G1238" s="3">
        <v>0</v>
      </c>
      <c r="H1238" s="7" t="s">
        <v>765</v>
      </c>
      <c r="I1238" s="4" t="s">
        <v>38</v>
      </c>
      <c r="J1238" s="4">
        <v>1340</v>
      </c>
      <c r="K1238" s="4">
        <v>1340</v>
      </c>
      <c r="L1238" s="5">
        <v>41834</v>
      </c>
      <c r="M1238" s="4" t="s">
        <v>47</v>
      </c>
      <c r="N1238" s="3" t="s">
        <v>64</v>
      </c>
      <c r="O1238" s="7" t="s">
        <v>773</v>
      </c>
      <c r="S1238" s="9" t="str">
        <f t="shared" si="156"/>
        <v>男</v>
      </c>
    </row>
    <row r="1239" spans="2:19">
      <c r="B1239" s="4" t="s">
        <v>324</v>
      </c>
      <c r="C1239" s="3" t="s">
        <v>3436</v>
      </c>
      <c r="D1239" s="3" t="s">
        <v>763</v>
      </c>
      <c r="E1239" s="3" t="s">
        <v>774</v>
      </c>
      <c r="F1239" s="3">
        <v>1</v>
      </c>
      <c r="G1239" s="3">
        <v>0</v>
      </c>
      <c r="H1239" s="7" t="s">
        <v>775</v>
      </c>
      <c r="I1239" s="4" t="s">
        <v>38</v>
      </c>
      <c r="J1239" s="4">
        <v>1340</v>
      </c>
      <c r="K1239" s="4">
        <v>1340</v>
      </c>
      <c r="L1239" s="5">
        <v>41834</v>
      </c>
      <c r="M1239" s="4" t="s">
        <v>47</v>
      </c>
      <c r="N1239" s="3" t="s">
        <v>64</v>
      </c>
      <c r="O1239" s="7" t="s">
        <v>776</v>
      </c>
      <c r="S1239" s="9" t="str">
        <f t="shared" si="156"/>
        <v>女</v>
      </c>
    </row>
    <row r="1240" spans="2:19">
      <c r="B1240" s="4" t="s">
        <v>324</v>
      </c>
      <c r="C1240" s="3" t="s">
        <v>3436</v>
      </c>
      <c r="D1240" s="3" t="s">
        <v>763</v>
      </c>
      <c r="E1240" s="3" t="s">
        <v>777</v>
      </c>
      <c r="F1240" s="3">
        <v>1</v>
      </c>
      <c r="G1240" s="3" t="s">
        <v>58</v>
      </c>
      <c r="H1240" s="7" t="s">
        <v>775</v>
      </c>
      <c r="I1240" s="4" t="s">
        <v>38</v>
      </c>
      <c r="J1240" s="4">
        <v>750</v>
      </c>
      <c r="K1240" s="4">
        <v>750</v>
      </c>
      <c r="L1240" s="5">
        <v>41834</v>
      </c>
      <c r="M1240" s="4" t="s">
        <v>47</v>
      </c>
      <c r="N1240" s="3" t="s">
        <v>64</v>
      </c>
      <c r="O1240" s="7" t="s">
        <v>778</v>
      </c>
      <c r="S1240" s="9" t="str">
        <f t="shared" si="156"/>
        <v>??</v>
      </c>
    </row>
    <row r="1241" spans="2:19">
      <c r="B1241" s="4" t="s">
        <v>324</v>
      </c>
      <c r="C1241" s="3" t="s">
        <v>3450</v>
      </c>
      <c r="D1241" s="3">
        <v>1728650669</v>
      </c>
      <c r="E1241" s="3" t="s">
        <v>336</v>
      </c>
      <c r="F1241" s="3">
        <v>1</v>
      </c>
      <c r="G1241" s="3" t="s">
        <v>36</v>
      </c>
      <c r="H1241" s="7" t="s">
        <v>337</v>
      </c>
      <c r="I1241" s="4" t="s">
        <v>38</v>
      </c>
      <c r="J1241" s="4">
        <v>1340</v>
      </c>
      <c r="K1241" s="4">
        <v>1340</v>
      </c>
      <c r="L1241" s="5">
        <v>41835</v>
      </c>
      <c r="M1241" s="4" t="s">
        <v>63</v>
      </c>
      <c r="N1241" s="3" t="s">
        <v>28</v>
      </c>
      <c r="O1241" s="7" t="s">
        <v>338</v>
      </c>
      <c r="S1241" s="9" t="str">
        <f t="shared" si="156"/>
        <v>女</v>
      </c>
    </row>
    <row r="1242" spans="2:19">
      <c r="B1242" s="4" t="s">
        <v>324</v>
      </c>
      <c r="C1242" s="3" t="s">
        <v>3450</v>
      </c>
      <c r="D1242" s="3">
        <v>1728650669</v>
      </c>
      <c r="E1242" s="3" t="s">
        <v>339</v>
      </c>
      <c r="F1242" s="3">
        <v>1</v>
      </c>
      <c r="G1242" s="3" t="s">
        <v>110</v>
      </c>
      <c r="H1242" s="7" t="s">
        <v>337</v>
      </c>
      <c r="I1242" s="4" t="s">
        <v>38</v>
      </c>
      <c r="J1242" s="4">
        <v>1340</v>
      </c>
      <c r="K1242" s="4">
        <v>1340</v>
      </c>
      <c r="L1242" s="5">
        <v>41835</v>
      </c>
      <c r="M1242" s="4" t="s">
        <v>63</v>
      </c>
      <c r="N1242" s="3" t="s">
        <v>28</v>
      </c>
      <c r="O1242" s="7" t="s">
        <v>340</v>
      </c>
      <c r="S1242" s="9" t="str">
        <f t="shared" si="156"/>
        <v>男</v>
      </c>
    </row>
    <row r="1243" spans="2:19">
      <c r="B1243" s="4" t="s">
        <v>324</v>
      </c>
      <c r="C1243" s="3" t="s">
        <v>3450</v>
      </c>
      <c r="D1243" s="3">
        <v>1728650669</v>
      </c>
      <c r="E1243" s="3" t="s">
        <v>341</v>
      </c>
      <c r="F1243" s="3">
        <v>1</v>
      </c>
      <c r="G1243" s="3" t="s">
        <v>110</v>
      </c>
      <c r="H1243" s="7" t="s">
        <v>337</v>
      </c>
      <c r="I1243" s="4" t="s">
        <v>38</v>
      </c>
      <c r="J1243" s="4">
        <v>1340</v>
      </c>
      <c r="K1243" s="4">
        <v>1340</v>
      </c>
      <c r="L1243" s="5">
        <v>41835</v>
      </c>
      <c r="M1243" s="4" t="s">
        <v>63</v>
      </c>
      <c r="N1243" s="3" t="s">
        <v>28</v>
      </c>
      <c r="O1243" s="7" t="s">
        <v>342</v>
      </c>
      <c r="S1243" s="9" t="str">
        <f t="shared" si="156"/>
        <v>男</v>
      </c>
    </row>
    <row r="1244" spans="2:19">
      <c r="B1244" s="4" t="s">
        <v>324</v>
      </c>
      <c r="C1244" s="3" t="s">
        <v>3436</v>
      </c>
      <c r="D1244" s="3" t="s">
        <v>779</v>
      </c>
      <c r="E1244" s="3" t="s">
        <v>780</v>
      </c>
      <c r="F1244" s="3">
        <v>1</v>
      </c>
      <c r="G1244" s="3">
        <v>2</v>
      </c>
      <c r="H1244" s="7" t="s">
        <v>781</v>
      </c>
      <c r="I1244" s="4" t="s">
        <v>38</v>
      </c>
      <c r="J1244" s="4">
        <v>1340</v>
      </c>
      <c r="K1244" s="4">
        <v>1340</v>
      </c>
      <c r="L1244" s="5">
        <v>41835</v>
      </c>
      <c r="M1244" s="4" t="s">
        <v>39</v>
      </c>
      <c r="N1244" s="3" t="s">
        <v>48</v>
      </c>
      <c r="O1244" s="7" t="s">
        <v>782</v>
      </c>
      <c r="S1244" s="9" t="str">
        <f t="shared" si="156"/>
        <v>女</v>
      </c>
    </row>
    <row r="1245" spans="2:19">
      <c r="B1245" s="4" t="s">
        <v>324</v>
      </c>
      <c r="C1245" s="3" t="s">
        <v>3436</v>
      </c>
      <c r="D1245" s="3" t="s">
        <v>779</v>
      </c>
      <c r="E1245" s="3" t="s">
        <v>783</v>
      </c>
      <c r="F1245" s="3">
        <v>1</v>
      </c>
      <c r="G1245" s="3">
        <v>0</v>
      </c>
      <c r="H1245" s="7" t="s">
        <v>781</v>
      </c>
      <c r="I1245" s="4" t="s">
        <v>38</v>
      </c>
      <c r="J1245" s="4">
        <v>1340</v>
      </c>
      <c r="K1245" s="4">
        <v>1340</v>
      </c>
      <c r="L1245" s="5">
        <v>41835</v>
      </c>
      <c r="M1245" s="4" t="s">
        <v>39</v>
      </c>
      <c r="N1245" s="3" t="s">
        <v>48</v>
      </c>
      <c r="O1245" s="7" t="s">
        <v>784</v>
      </c>
      <c r="S1245" s="9" t="str">
        <f t="shared" si="156"/>
        <v>女</v>
      </c>
    </row>
    <row r="1246" spans="2:19">
      <c r="B1246" s="4" t="s">
        <v>324</v>
      </c>
      <c r="C1246" s="3" t="s">
        <v>3436</v>
      </c>
      <c r="D1246" s="3" t="s">
        <v>779</v>
      </c>
      <c r="E1246" s="3" t="s">
        <v>785</v>
      </c>
      <c r="F1246" s="3">
        <v>1</v>
      </c>
      <c r="G1246" s="3">
        <v>0</v>
      </c>
      <c r="H1246" s="7" t="s">
        <v>781</v>
      </c>
      <c r="I1246" s="4" t="s">
        <v>38</v>
      </c>
      <c r="J1246" s="4">
        <v>1340</v>
      </c>
      <c r="K1246" s="4">
        <v>1340</v>
      </c>
      <c r="L1246" s="5">
        <v>41835</v>
      </c>
      <c r="M1246" s="4" t="s">
        <v>39</v>
      </c>
      <c r="N1246" s="3" t="s">
        <v>48</v>
      </c>
      <c r="O1246" s="7" t="s">
        <v>786</v>
      </c>
      <c r="S1246" s="9" t="str">
        <f t="shared" si="156"/>
        <v>男</v>
      </c>
    </row>
    <row r="1247" spans="2:19">
      <c r="B1247" s="4" t="s">
        <v>324</v>
      </c>
      <c r="C1247" s="3" t="s">
        <v>3436</v>
      </c>
      <c r="D1247" s="3" t="s">
        <v>779</v>
      </c>
      <c r="E1247" s="3" t="s">
        <v>787</v>
      </c>
      <c r="F1247" s="3">
        <v>1</v>
      </c>
      <c r="G1247" s="3" t="s">
        <v>58</v>
      </c>
      <c r="H1247" s="7" t="s">
        <v>781</v>
      </c>
      <c r="I1247" s="4" t="s">
        <v>38</v>
      </c>
      <c r="J1247" s="4">
        <v>750</v>
      </c>
      <c r="K1247" s="4">
        <v>750</v>
      </c>
      <c r="L1247" s="5">
        <v>41835</v>
      </c>
      <c r="M1247" s="4" t="s">
        <v>39</v>
      </c>
      <c r="N1247" s="3" t="s">
        <v>48</v>
      </c>
      <c r="O1247" s="7" t="s">
        <v>788</v>
      </c>
      <c r="S1247" s="9" t="str">
        <f t="shared" si="156"/>
        <v>男</v>
      </c>
    </row>
    <row r="1248" spans="2:19">
      <c r="B1248" s="4" t="s">
        <v>324</v>
      </c>
      <c r="C1248" s="3" t="s">
        <v>3436</v>
      </c>
      <c r="D1248" s="3" t="s">
        <v>779</v>
      </c>
      <c r="E1248" s="3" t="s">
        <v>789</v>
      </c>
      <c r="F1248" s="3">
        <v>1</v>
      </c>
      <c r="G1248" s="3" t="s">
        <v>58</v>
      </c>
      <c r="H1248" s="7" t="s">
        <v>781</v>
      </c>
      <c r="I1248" s="4" t="s">
        <v>38</v>
      </c>
      <c r="J1248" s="4">
        <v>750</v>
      </c>
      <c r="K1248" s="4">
        <v>750</v>
      </c>
      <c r="L1248" s="5">
        <v>41835</v>
      </c>
      <c r="M1248" s="4" t="s">
        <v>39</v>
      </c>
      <c r="N1248" s="3" t="s">
        <v>48</v>
      </c>
      <c r="O1248" s="7" t="s">
        <v>790</v>
      </c>
      <c r="S1248" s="9" t="str">
        <f t="shared" si="156"/>
        <v>男</v>
      </c>
    </row>
    <row r="1249" spans="2:19">
      <c r="B1249" s="4" t="s">
        <v>324</v>
      </c>
      <c r="C1249" s="3" t="s">
        <v>3436</v>
      </c>
      <c r="D1249" s="3" t="s">
        <v>779</v>
      </c>
      <c r="E1249" s="3" t="s">
        <v>791</v>
      </c>
      <c r="F1249" s="3">
        <v>1</v>
      </c>
      <c r="G1249" s="3">
        <v>0</v>
      </c>
      <c r="H1249" s="7" t="s">
        <v>781</v>
      </c>
      <c r="I1249" s="4" t="s">
        <v>38</v>
      </c>
      <c r="J1249" s="4">
        <v>1340</v>
      </c>
      <c r="K1249" s="4">
        <v>1340</v>
      </c>
      <c r="L1249" s="5">
        <v>41835</v>
      </c>
      <c r="M1249" s="4" t="s">
        <v>39</v>
      </c>
      <c r="N1249" s="3" t="s">
        <v>48</v>
      </c>
      <c r="O1249" s="7" t="s">
        <v>792</v>
      </c>
      <c r="S1249" s="9" t="str">
        <f t="shared" si="156"/>
        <v>男</v>
      </c>
    </row>
    <row r="1250" spans="2:19">
      <c r="S1250" s="9" t="str">
        <f t="shared" si="156"/>
        <v/>
      </c>
    </row>
    <row r="1251" spans="2:19">
      <c r="S1251" s="9" t="str">
        <f t="shared" si="156"/>
        <v/>
      </c>
    </row>
    <row r="1252" spans="2:19">
      <c r="S1252" s="9" t="str">
        <f t="shared" si="156"/>
        <v/>
      </c>
    </row>
    <row r="1253" spans="2:19">
      <c r="S1253" s="9" t="str">
        <f t="shared" ref="S1253:S1259" si="157">IF(O1253&lt;&gt;"",IF(OR(LEN(O1253)=15,LEN(O1253)=18),IF(LEN(O1253)=15,IF(MOD(VALUE(RIGHT(O1253,3)),2)=0,"女","男"),IF(LEN(O1253)=18,IF(MOD(VALUE(MID(O1253,15,3)),2)=0,"女","男"))),"??"),"")</f>
        <v/>
      </c>
    </row>
    <row r="1254" spans="2:19">
      <c r="S1254" s="9" t="str">
        <f t="shared" si="157"/>
        <v/>
      </c>
    </row>
    <row r="1255" spans="2:19">
      <c r="S1255" s="9" t="str">
        <f t="shared" si="157"/>
        <v/>
      </c>
    </row>
    <row r="1256" spans="2:19">
      <c r="S1256" s="9" t="str">
        <f t="shared" si="157"/>
        <v/>
      </c>
    </row>
    <row r="1257" spans="2:19">
      <c r="S1257" s="9" t="str">
        <f t="shared" si="157"/>
        <v/>
      </c>
    </row>
    <row r="1258" spans="2:19">
      <c r="S1258" s="9" t="str">
        <f t="shared" si="157"/>
        <v/>
      </c>
    </row>
    <row r="1259" spans="2:19">
      <c r="S1259" s="9" t="str">
        <f t="shared" si="157"/>
        <v/>
      </c>
    </row>
    <row r="1260" spans="2:19">
      <c r="S1260" s="9" t="str">
        <f t="shared" ref="S1260:S1283" si="158">IF(O1260&lt;&gt;"",IF(OR(LEN(O1260)=15,LEN(O1260)=18),IF(LEN(O1260)=15,IF(MOD(VALUE(RIGHT(O1260,3)),2)=0,"女","男"),IF(LEN(O1260)=18,IF(MOD(VALUE(MID(O1260,15,3)),2)=0,"女","男"))),"??"),"")</f>
        <v/>
      </c>
    </row>
    <row r="1261" spans="2:19">
      <c r="S1261" s="9" t="str">
        <f t="shared" si="158"/>
        <v/>
      </c>
    </row>
    <row r="1262" spans="2:19">
      <c r="S1262" s="9" t="str">
        <f t="shared" si="158"/>
        <v/>
      </c>
    </row>
    <row r="1263" spans="2:19">
      <c r="S1263" s="9" t="str">
        <f t="shared" si="158"/>
        <v/>
      </c>
    </row>
    <row r="1264" spans="2:19">
      <c r="S1264" s="9" t="str">
        <f t="shared" si="158"/>
        <v/>
      </c>
    </row>
    <row r="1265" spans="19:19">
      <c r="S1265" s="9" t="str">
        <f t="shared" si="158"/>
        <v/>
      </c>
    </row>
    <row r="1266" spans="19:19">
      <c r="S1266" s="9" t="str">
        <f t="shared" si="158"/>
        <v/>
      </c>
    </row>
    <row r="1267" spans="19:19">
      <c r="S1267" s="9" t="str">
        <f t="shared" si="158"/>
        <v/>
      </c>
    </row>
    <row r="1268" spans="19:19">
      <c r="S1268" s="9" t="str">
        <f t="shared" si="158"/>
        <v/>
      </c>
    </row>
    <row r="1269" spans="19:19">
      <c r="S1269" s="9" t="str">
        <f t="shared" si="158"/>
        <v/>
      </c>
    </row>
    <row r="1270" spans="19:19">
      <c r="S1270" s="9" t="str">
        <f t="shared" si="158"/>
        <v/>
      </c>
    </row>
    <row r="1271" spans="19:19">
      <c r="S1271" s="9" t="str">
        <f t="shared" si="158"/>
        <v/>
      </c>
    </row>
    <row r="1272" spans="19:19">
      <c r="S1272" s="9" t="str">
        <f t="shared" si="158"/>
        <v/>
      </c>
    </row>
    <row r="1273" spans="19:19">
      <c r="S1273" s="9" t="str">
        <f t="shared" si="158"/>
        <v/>
      </c>
    </row>
    <row r="1274" spans="19:19">
      <c r="S1274" s="9" t="str">
        <f t="shared" si="158"/>
        <v/>
      </c>
    </row>
    <row r="1275" spans="19:19">
      <c r="S1275" s="9" t="str">
        <f t="shared" si="158"/>
        <v/>
      </c>
    </row>
    <row r="1276" spans="19:19">
      <c r="S1276" s="9" t="str">
        <f t="shared" si="158"/>
        <v/>
      </c>
    </row>
    <row r="1277" spans="19:19">
      <c r="S1277" s="9" t="str">
        <f t="shared" si="158"/>
        <v/>
      </c>
    </row>
    <row r="1278" spans="19:19">
      <c r="S1278" s="9" t="str">
        <f t="shared" si="158"/>
        <v/>
      </c>
    </row>
    <row r="1279" spans="19:19">
      <c r="S1279" s="9" t="str">
        <f t="shared" si="158"/>
        <v/>
      </c>
    </row>
    <row r="1280" spans="19:19">
      <c r="S1280" s="9" t="str">
        <f t="shared" si="158"/>
        <v/>
      </c>
    </row>
    <row r="1281" spans="19:19">
      <c r="S1281" s="9" t="str">
        <f t="shared" si="158"/>
        <v/>
      </c>
    </row>
    <row r="1282" spans="19:19">
      <c r="S1282" s="9" t="str">
        <f t="shared" si="158"/>
        <v/>
      </c>
    </row>
    <row r="1283" spans="19:19">
      <c r="S1283" s="9" t="str">
        <f t="shared" si="158"/>
        <v/>
      </c>
    </row>
    <row r="1284" spans="19:19">
      <c r="S1284" s="9" t="str">
        <f t="shared" ref="S1284:S1291" si="159">IF(O1284&lt;&gt;"",IF(OR(LEN(O1284)=15,LEN(O1284)=18),IF(LEN(O1284)=15,IF(MOD(VALUE(RIGHT(O1284,3)),2)=0,"女","男"),IF(LEN(O1284)=18,IF(MOD(VALUE(MID(O1284,15,3)),2)=0,"女","男"))),"??"),"")</f>
        <v/>
      </c>
    </row>
    <row r="1285" spans="19:19">
      <c r="S1285" s="9" t="str">
        <f t="shared" si="159"/>
        <v/>
      </c>
    </row>
    <row r="1286" spans="19:19">
      <c r="S1286" s="9" t="str">
        <f t="shared" si="159"/>
        <v/>
      </c>
    </row>
    <row r="1287" spans="19:19">
      <c r="S1287" s="9" t="str">
        <f t="shared" si="159"/>
        <v/>
      </c>
    </row>
    <row r="1288" spans="19:19">
      <c r="S1288" s="9" t="str">
        <f t="shared" si="159"/>
        <v/>
      </c>
    </row>
    <row r="1289" spans="19:19">
      <c r="S1289" s="9" t="str">
        <f t="shared" si="159"/>
        <v/>
      </c>
    </row>
    <row r="1290" spans="19:19">
      <c r="S1290" s="9" t="str">
        <f t="shared" si="159"/>
        <v/>
      </c>
    </row>
    <row r="1291" spans="19:19">
      <c r="S1291" s="9" t="str">
        <f t="shared" si="159"/>
        <v/>
      </c>
    </row>
    <row r="1292" spans="19:19">
      <c r="S1292" s="9" t="str">
        <f t="shared" ref="S1292:S1316" si="160">IF(O1292&lt;&gt;"",IF(OR(LEN(O1292)=15,LEN(O1292)=18),IF(LEN(O1292)=15,IF(MOD(VALUE(RIGHT(O1292,3)),2)=0,"女","男"),IF(LEN(O1292)=18,IF(MOD(VALUE(MID(O1292,15,3)),2)=0,"女","男"))),"??"),"")</f>
        <v/>
      </c>
    </row>
    <row r="1293" spans="19:19">
      <c r="S1293" s="9" t="str">
        <f t="shared" si="160"/>
        <v/>
      </c>
    </row>
    <row r="1294" spans="19:19">
      <c r="S1294" s="9" t="str">
        <f t="shared" si="160"/>
        <v/>
      </c>
    </row>
    <row r="1295" spans="19:19">
      <c r="S1295" s="9" t="str">
        <f t="shared" si="160"/>
        <v/>
      </c>
    </row>
    <row r="1296" spans="19:19">
      <c r="S1296" s="9" t="str">
        <f t="shared" si="160"/>
        <v/>
      </c>
    </row>
    <row r="1297" spans="19:19">
      <c r="S1297" s="9" t="str">
        <f t="shared" si="160"/>
        <v/>
      </c>
    </row>
    <row r="1298" spans="19:19">
      <c r="S1298" s="9" t="str">
        <f t="shared" si="160"/>
        <v/>
      </c>
    </row>
    <row r="1299" spans="19:19">
      <c r="S1299" s="9" t="str">
        <f t="shared" si="160"/>
        <v/>
      </c>
    </row>
    <row r="1300" spans="19:19">
      <c r="S1300" s="9" t="str">
        <f t="shared" si="160"/>
        <v/>
      </c>
    </row>
    <row r="1301" spans="19:19">
      <c r="S1301" s="9" t="str">
        <f t="shared" si="160"/>
        <v/>
      </c>
    </row>
    <row r="1302" spans="19:19">
      <c r="S1302" s="9" t="str">
        <f t="shared" si="160"/>
        <v/>
      </c>
    </row>
    <row r="1303" spans="19:19">
      <c r="S1303" s="9" t="str">
        <f t="shared" si="160"/>
        <v/>
      </c>
    </row>
    <row r="1304" spans="19:19">
      <c r="S1304" s="9" t="str">
        <f t="shared" si="160"/>
        <v/>
      </c>
    </row>
    <row r="1305" spans="19:19">
      <c r="S1305" s="9" t="str">
        <f t="shared" si="160"/>
        <v/>
      </c>
    </row>
    <row r="1306" spans="19:19">
      <c r="S1306" s="9" t="str">
        <f t="shared" si="160"/>
        <v/>
      </c>
    </row>
    <row r="1307" spans="19:19">
      <c r="S1307" s="9" t="str">
        <f t="shared" si="160"/>
        <v/>
      </c>
    </row>
    <row r="1308" spans="19:19">
      <c r="S1308" s="9" t="str">
        <f t="shared" si="160"/>
        <v/>
      </c>
    </row>
    <row r="1309" spans="19:19">
      <c r="S1309" s="9" t="str">
        <f t="shared" si="160"/>
        <v/>
      </c>
    </row>
    <row r="1310" spans="19:19">
      <c r="S1310" s="9" t="str">
        <f t="shared" si="160"/>
        <v/>
      </c>
    </row>
    <row r="1311" spans="19:19">
      <c r="S1311" s="9" t="str">
        <f t="shared" si="160"/>
        <v/>
      </c>
    </row>
    <row r="1312" spans="19:19">
      <c r="S1312" s="9" t="str">
        <f t="shared" si="160"/>
        <v/>
      </c>
    </row>
    <row r="1313" spans="19:19">
      <c r="S1313" s="9" t="str">
        <f t="shared" si="160"/>
        <v/>
      </c>
    </row>
    <row r="1314" spans="19:19">
      <c r="S1314" s="9" t="str">
        <f t="shared" si="160"/>
        <v/>
      </c>
    </row>
    <row r="1315" spans="19:19">
      <c r="S1315" s="9" t="str">
        <f t="shared" si="160"/>
        <v/>
      </c>
    </row>
    <row r="1316" spans="19:19">
      <c r="S1316" s="9" t="str">
        <f t="shared" si="160"/>
        <v/>
      </c>
    </row>
    <row r="1317" spans="19:19">
      <c r="S1317" s="9" t="str">
        <f t="shared" ref="S1317:S1323" si="161">IF(O1317&lt;&gt;"",IF(OR(LEN(O1317)=15,LEN(O1317)=18),IF(LEN(O1317)=15,IF(MOD(VALUE(RIGHT(O1317,3)),2)=0,"女","男"),IF(LEN(O1317)=18,IF(MOD(VALUE(MID(O1317,15,3)),2)=0,"女","男"))),"??"),"")</f>
        <v/>
      </c>
    </row>
    <row r="1318" spans="19:19">
      <c r="S1318" s="9" t="str">
        <f t="shared" si="161"/>
        <v/>
      </c>
    </row>
    <row r="1319" spans="19:19">
      <c r="S1319" s="9" t="str">
        <f t="shared" si="161"/>
        <v/>
      </c>
    </row>
    <row r="1320" spans="19:19">
      <c r="S1320" s="9" t="str">
        <f t="shared" si="161"/>
        <v/>
      </c>
    </row>
    <row r="1321" spans="19:19">
      <c r="S1321" s="9" t="str">
        <f t="shared" si="161"/>
        <v/>
      </c>
    </row>
    <row r="1322" spans="19:19">
      <c r="S1322" s="9" t="str">
        <f t="shared" si="161"/>
        <v/>
      </c>
    </row>
    <row r="1323" spans="19:19">
      <c r="S1323" s="9" t="str">
        <f t="shared" si="161"/>
        <v/>
      </c>
    </row>
    <row r="1324" spans="19:19">
      <c r="S1324" s="9" t="str">
        <f t="shared" ref="S1324:S1347" si="162">IF(O1324&lt;&gt;"",IF(OR(LEN(O1324)=15,LEN(O1324)=18),IF(LEN(O1324)=15,IF(MOD(VALUE(RIGHT(O1324,3)),2)=0,"女","男"),IF(LEN(O1324)=18,IF(MOD(VALUE(MID(O1324,15,3)),2)=0,"女","男"))),"??"),"")</f>
        <v/>
      </c>
    </row>
    <row r="1325" spans="19:19">
      <c r="S1325" s="9" t="str">
        <f t="shared" si="162"/>
        <v/>
      </c>
    </row>
    <row r="1326" spans="19:19">
      <c r="S1326" s="9" t="str">
        <f t="shared" si="162"/>
        <v/>
      </c>
    </row>
    <row r="1327" spans="19:19">
      <c r="S1327" s="9" t="str">
        <f t="shared" si="162"/>
        <v/>
      </c>
    </row>
    <row r="1328" spans="19:19">
      <c r="S1328" s="9" t="str">
        <f t="shared" si="162"/>
        <v/>
      </c>
    </row>
    <row r="1329" spans="19:19">
      <c r="S1329" s="9" t="str">
        <f t="shared" si="162"/>
        <v/>
      </c>
    </row>
    <row r="1330" spans="19:19">
      <c r="S1330" s="9" t="str">
        <f t="shared" si="162"/>
        <v/>
      </c>
    </row>
    <row r="1331" spans="19:19">
      <c r="S1331" s="9" t="str">
        <f t="shared" si="162"/>
        <v/>
      </c>
    </row>
    <row r="1332" spans="19:19">
      <c r="S1332" s="9" t="str">
        <f t="shared" si="162"/>
        <v/>
      </c>
    </row>
    <row r="1333" spans="19:19">
      <c r="S1333" s="9" t="str">
        <f t="shared" si="162"/>
        <v/>
      </c>
    </row>
    <row r="1334" spans="19:19">
      <c r="S1334" s="9" t="str">
        <f t="shared" si="162"/>
        <v/>
      </c>
    </row>
    <row r="1335" spans="19:19">
      <c r="S1335" s="9" t="str">
        <f t="shared" si="162"/>
        <v/>
      </c>
    </row>
    <row r="1336" spans="19:19">
      <c r="S1336" s="9" t="str">
        <f t="shared" si="162"/>
        <v/>
      </c>
    </row>
    <row r="1337" spans="19:19">
      <c r="S1337" s="9" t="str">
        <f t="shared" si="162"/>
        <v/>
      </c>
    </row>
    <row r="1338" spans="19:19">
      <c r="S1338" s="9" t="str">
        <f t="shared" si="162"/>
        <v/>
      </c>
    </row>
    <row r="1339" spans="19:19">
      <c r="S1339" s="9" t="str">
        <f t="shared" si="162"/>
        <v/>
      </c>
    </row>
    <row r="1340" spans="19:19">
      <c r="S1340" s="9" t="str">
        <f t="shared" si="162"/>
        <v/>
      </c>
    </row>
    <row r="1341" spans="19:19">
      <c r="S1341" s="9" t="str">
        <f t="shared" si="162"/>
        <v/>
      </c>
    </row>
    <row r="1342" spans="19:19">
      <c r="S1342" s="9" t="str">
        <f t="shared" si="162"/>
        <v/>
      </c>
    </row>
    <row r="1343" spans="19:19">
      <c r="S1343" s="9" t="str">
        <f t="shared" si="162"/>
        <v/>
      </c>
    </row>
    <row r="1344" spans="19:19">
      <c r="S1344" s="9" t="str">
        <f t="shared" si="162"/>
        <v/>
      </c>
    </row>
    <row r="1345" spans="19:19">
      <c r="S1345" s="9" t="str">
        <f t="shared" si="162"/>
        <v/>
      </c>
    </row>
    <row r="1346" spans="19:19">
      <c r="S1346" s="9" t="str">
        <f t="shared" si="162"/>
        <v/>
      </c>
    </row>
    <row r="1347" spans="19:19">
      <c r="S1347" s="9" t="str">
        <f t="shared" si="162"/>
        <v/>
      </c>
    </row>
    <row r="1348" spans="19:19">
      <c r="S1348" s="9" t="str">
        <f t="shared" ref="S1348:S1355" si="163">IF(O1348&lt;&gt;"",IF(OR(LEN(O1348)=15,LEN(O1348)=18),IF(LEN(O1348)=15,IF(MOD(VALUE(RIGHT(O1348,3)),2)=0,"女","男"),IF(LEN(O1348)=18,IF(MOD(VALUE(MID(O1348,15,3)),2)=0,"女","男"))),"??"),"")</f>
        <v/>
      </c>
    </row>
    <row r="1349" spans="19:19">
      <c r="S1349" s="9" t="str">
        <f t="shared" si="163"/>
        <v/>
      </c>
    </row>
    <row r="1350" spans="19:19">
      <c r="S1350" s="9" t="str">
        <f t="shared" si="163"/>
        <v/>
      </c>
    </row>
    <row r="1351" spans="19:19">
      <c r="S1351" s="9" t="str">
        <f t="shared" si="163"/>
        <v/>
      </c>
    </row>
    <row r="1352" spans="19:19">
      <c r="S1352" s="9" t="str">
        <f t="shared" si="163"/>
        <v/>
      </c>
    </row>
    <row r="1353" spans="19:19">
      <c r="S1353" s="9" t="str">
        <f t="shared" si="163"/>
        <v/>
      </c>
    </row>
    <row r="1354" spans="19:19">
      <c r="S1354" s="9" t="str">
        <f t="shared" si="163"/>
        <v/>
      </c>
    </row>
    <row r="1355" spans="19:19">
      <c r="S1355" s="9" t="str">
        <f t="shared" si="163"/>
        <v/>
      </c>
    </row>
    <row r="1356" spans="19:19">
      <c r="S1356" s="9" t="str">
        <f t="shared" ref="S1356:S1380" si="164">IF(O1356&lt;&gt;"",IF(OR(LEN(O1356)=15,LEN(O1356)=18),IF(LEN(O1356)=15,IF(MOD(VALUE(RIGHT(O1356,3)),2)=0,"女","男"),IF(LEN(O1356)=18,IF(MOD(VALUE(MID(O1356,15,3)),2)=0,"女","男"))),"??"),"")</f>
        <v/>
      </c>
    </row>
    <row r="1357" spans="19:19">
      <c r="S1357" s="9" t="str">
        <f t="shared" si="164"/>
        <v/>
      </c>
    </row>
    <row r="1358" spans="19:19">
      <c r="S1358" s="9" t="str">
        <f t="shared" si="164"/>
        <v/>
      </c>
    </row>
    <row r="1359" spans="19:19">
      <c r="S1359" s="9" t="str">
        <f t="shared" si="164"/>
        <v/>
      </c>
    </row>
    <row r="1360" spans="19:19">
      <c r="S1360" s="9" t="str">
        <f t="shared" si="164"/>
        <v/>
      </c>
    </row>
    <row r="1361" spans="19:19">
      <c r="S1361" s="9" t="str">
        <f t="shared" si="164"/>
        <v/>
      </c>
    </row>
    <row r="1362" spans="19:19">
      <c r="S1362" s="9" t="str">
        <f t="shared" si="164"/>
        <v/>
      </c>
    </row>
    <row r="1363" spans="19:19">
      <c r="S1363" s="9" t="str">
        <f t="shared" si="164"/>
        <v/>
      </c>
    </row>
    <row r="1364" spans="19:19">
      <c r="S1364" s="9" t="str">
        <f t="shared" si="164"/>
        <v/>
      </c>
    </row>
    <row r="1365" spans="19:19">
      <c r="S1365" s="9" t="str">
        <f t="shared" si="164"/>
        <v/>
      </c>
    </row>
    <row r="1366" spans="19:19">
      <c r="S1366" s="9" t="str">
        <f t="shared" si="164"/>
        <v/>
      </c>
    </row>
    <row r="1367" spans="19:19">
      <c r="S1367" s="9" t="str">
        <f t="shared" si="164"/>
        <v/>
      </c>
    </row>
    <row r="1368" spans="19:19">
      <c r="S1368" s="9" t="str">
        <f t="shared" si="164"/>
        <v/>
      </c>
    </row>
    <row r="1369" spans="19:19">
      <c r="S1369" s="9" t="str">
        <f t="shared" si="164"/>
        <v/>
      </c>
    </row>
    <row r="1370" spans="19:19">
      <c r="S1370" s="9" t="str">
        <f t="shared" si="164"/>
        <v/>
      </c>
    </row>
    <row r="1371" spans="19:19">
      <c r="S1371" s="9" t="str">
        <f t="shared" si="164"/>
        <v/>
      </c>
    </row>
    <row r="1372" spans="19:19">
      <c r="S1372" s="9" t="str">
        <f t="shared" si="164"/>
        <v/>
      </c>
    </row>
    <row r="1373" spans="19:19">
      <c r="S1373" s="9" t="str">
        <f t="shared" si="164"/>
        <v/>
      </c>
    </row>
    <row r="1374" spans="19:19">
      <c r="S1374" s="9" t="str">
        <f t="shared" si="164"/>
        <v/>
      </c>
    </row>
    <row r="1375" spans="19:19">
      <c r="S1375" s="9" t="str">
        <f t="shared" si="164"/>
        <v/>
      </c>
    </row>
    <row r="1376" spans="19:19">
      <c r="S1376" s="9" t="str">
        <f t="shared" si="164"/>
        <v/>
      </c>
    </row>
    <row r="1377" spans="19:19">
      <c r="S1377" s="9" t="str">
        <f t="shared" si="164"/>
        <v/>
      </c>
    </row>
    <row r="1378" spans="19:19">
      <c r="S1378" s="9" t="str">
        <f t="shared" si="164"/>
        <v/>
      </c>
    </row>
    <row r="1379" spans="19:19">
      <c r="S1379" s="9" t="str">
        <f t="shared" si="164"/>
        <v/>
      </c>
    </row>
    <row r="1380" spans="19:19">
      <c r="S1380" s="9" t="str">
        <f t="shared" si="164"/>
        <v/>
      </c>
    </row>
    <row r="1381" spans="19:19">
      <c r="S1381" s="9" t="str">
        <f t="shared" ref="S1381:S1387" si="165">IF(O1381&lt;&gt;"",IF(OR(LEN(O1381)=15,LEN(O1381)=18),IF(LEN(O1381)=15,IF(MOD(VALUE(RIGHT(O1381,3)),2)=0,"女","男"),IF(LEN(O1381)=18,IF(MOD(VALUE(MID(O1381,15,3)),2)=0,"女","男"))),"??"),"")</f>
        <v/>
      </c>
    </row>
    <row r="1382" spans="19:19">
      <c r="S1382" s="9" t="str">
        <f t="shared" si="165"/>
        <v/>
      </c>
    </row>
    <row r="1383" spans="19:19">
      <c r="S1383" s="9" t="str">
        <f t="shared" si="165"/>
        <v/>
      </c>
    </row>
    <row r="1384" spans="19:19">
      <c r="S1384" s="9" t="str">
        <f t="shared" si="165"/>
        <v/>
      </c>
    </row>
    <row r="1385" spans="19:19">
      <c r="S1385" s="9" t="str">
        <f t="shared" si="165"/>
        <v/>
      </c>
    </row>
    <row r="1386" spans="19:19">
      <c r="S1386" s="9" t="str">
        <f t="shared" si="165"/>
        <v/>
      </c>
    </row>
    <row r="1387" spans="19:19">
      <c r="S1387" s="9" t="str">
        <f t="shared" si="165"/>
        <v/>
      </c>
    </row>
    <row r="1388" spans="19:19">
      <c r="S1388" s="9" t="str">
        <f t="shared" ref="S1388:S1411" si="166">IF(O1388&lt;&gt;"",IF(OR(LEN(O1388)=15,LEN(O1388)=18),IF(LEN(O1388)=15,IF(MOD(VALUE(RIGHT(O1388,3)),2)=0,"女","男"),IF(LEN(O1388)=18,IF(MOD(VALUE(MID(O1388,15,3)),2)=0,"女","男"))),"??"),"")</f>
        <v/>
      </c>
    </row>
    <row r="1389" spans="19:19">
      <c r="S1389" s="9" t="str">
        <f t="shared" si="166"/>
        <v/>
      </c>
    </row>
    <row r="1390" spans="19:19">
      <c r="S1390" s="9" t="str">
        <f t="shared" si="166"/>
        <v/>
      </c>
    </row>
    <row r="1391" spans="19:19">
      <c r="S1391" s="9" t="str">
        <f t="shared" si="166"/>
        <v/>
      </c>
    </row>
    <row r="1392" spans="19:19">
      <c r="S1392" s="9" t="str">
        <f t="shared" si="166"/>
        <v/>
      </c>
    </row>
    <row r="1393" spans="19:19">
      <c r="S1393" s="9" t="str">
        <f t="shared" si="166"/>
        <v/>
      </c>
    </row>
    <row r="1394" spans="19:19">
      <c r="S1394" s="9" t="str">
        <f t="shared" si="166"/>
        <v/>
      </c>
    </row>
    <row r="1395" spans="19:19">
      <c r="S1395" s="9" t="str">
        <f t="shared" si="166"/>
        <v/>
      </c>
    </row>
    <row r="1396" spans="19:19">
      <c r="S1396" s="9" t="str">
        <f t="shared" si="166"/>
        <v/>
      </c>
    </row>
    <row r="1397" spans="19:19">
      <c r="S1397" s="9" t="str">
        <f t="shared" si="166"/>
        <v/>
      </c>
    </row>
    <row r="1398" spans="19:19">
      <c r="S1398" s="9" t="str">
        <f t="shared" si="166"/>
        <v/>
      </c>
    </row>
    <row r="1399" spans="19:19">
      <c r="S1399" s="9" t="str">
        <f t="shared" si="166"/>
        <v/>
      </c>
    </row>
    <row r="1400" spans="19:19">
      <c r="S1400" s="9" t="str">
        <f t="shared" si="166"/>
        <v/>
      </c>
    </row>
    <row r="1401" spans="19:19">
      <c r="S1401" s="9" t="str">
        <f t="shared" si="166"/>
        <v/>
      </c>
    </row>
    <row r="1402" spans="19:19">
      <c r="S1402" s="9" t="str">
        <f t="shared" si="166"/>
        <v/>
      </c>
    </row>
    <row r="1403" spans="19:19">
      <c r="S1403" s="9" t="str">
        <f t="shared" si="166"/>
        <v/>
      </c>
    </row>
    <row r="1404" spans="19:19">
      <c r="S1404" s="9" t="str">
        <f t="shared" si="166"/>
        <v/>
      </c>
    </row>
    <row r="1405" spans="19:19">
      <c r="S1405" s="9" t="str">
        <f t="shared" si="166"/>
        <v/>
      </c>
    </row>
    <row r="1406" spans="19:19">
      <c r="S1406" s="9" t="str">
        <f t="shared" si="166"/>
        <v/>
      </c>
    </row>
    <row r="1407" spans="19:19">
      <c r="S1407" s="9" t="str">
        <f t="shared" si="166"/>
        <v/>
      </c>
    </row>
    <row r="1408" spans="19:19">
      <c r="S1408" s="9" t="str">
        <f t="shared" si="166"/>
        <v/>
      </c>
    </row>
    <row r="1409" spans="19:19">
      <c r="S1409" s="9" t="str">
        <f t="shared" si="166"/>
        <v/>
      </c>
    </row>
    <row r="1410" spans="19:19">
      <c r="S1410" s="9" t="str">
        <f t="shared" si="166"/>
        <v/>
      </c>
    </row>
    <row r="1411" spans="19:19">
      <c r="S1411" s="9" t="str">
        <f t="shared" si="166"/>
        <v/>
      </c>
    </row>
    <row r="1412" spans="19:19">
      <c r="S1412" s="9" t="str">
        <f t="shared" ref="S1412:S1419" si="167">IF(O1412&lt;&gt;"",IF(OR(LEN(O1412)=15,LEN(O1412)=18),IF(LEN(O1412)=15,IF(MOD(VALUE(RIGHT(O1412,3)),2)=0,"女","男"),IF(LEN(O1412)=18,IF(MOD(VALUE(MID(O1412,15,3)),2)=0,"女","男"))),"??"),"")</f>
        <v/>
      </c>
    </row>
    <row r="1413" spans="19:19">
      <c r="S1413" s="9" t="str">
        <f t="shared" si="167"/>
        <v/>
      </c>
    </row>
    <row r="1414" spans="19:19">
      <c r="S1414" s="9" t="str">
        <f t="shared" si="167"/>
        <v/>
      </c>
    </row>
    <row r="1415" spans="19:19">
      <c r="S1415" s="9" t="str">
        <f t="shared" si="167"/>
        <v/>
      </c>
    </row>
    <row r="1416" spans="19:19">
      <c r="S1416" s="9" t="str">
        <f t="shared" si="167"/>
        <v/>
      </c>
    </row>
    <row r="1417" spans="19:19">
      <c r="S1417" s="9" t="str">
        <f t="shared" si="167"/>
        <v/>
      </c>
    </row>
    <row r="1418" spans="19:19">
      <c r="S1418" s="9" t="str">
        <f t="shared" si="167"/>
        <v/>
      </c>
    </row>
    <row r="1419" spans="19:19">
      <c r="S1419" s="9" t="str">
        <f t="shared" si="167"/>
        <v/>
      </c>
    </row>
    <row r="1420" spans="19:19">
      <c r="S1420" s="9" t="str">
        <f t="shared" ref="S1420:S1444" si="168">IF(O1420&lt;&gt;"",IF(OR(LEN(O1420)=15,LEN(O1420)=18),IF(LEN(O1420)=15,IF(MOD(VALUE(RIGHT(O1420,3)),2)=0,"女","男"),IF(LEN(O1420)=18,IF(MOD(VALUE(MID(O1420,15,3)),2)=0,"女","男"))),"??"),"")</f>
        <v/>
      </c>
    </row>
    <row r="1421" spans="19:19">
      <c r="S1421" s="9" t="str">
        <f t="shared" si="168"/>
        <v/>
      </c>
    </row>
    <row r="1422" spans="19:19">
      <c r="S1422" s="9" t="str">
        <f t="shared" si="168"/>
        <v/>
      </c>
    </row>
    <row r="1423" spans="19:19">
      <c r="S1423" s="9" t="str">
        <f t="shared" si="168"/>
        <v/>
      </c>
    </row>
    <row r="1424" spans="19:19">
      <c r="S1424" s="9" t="str">
        <f t="shared" si="168"/>
        <v/>
      </c>
    </row>
    <row r="1425" spans="19:19">
      <c r="S1425" s="9" t="str">
        <f t="shared" si="168"/>
        <v/>
      </c>
    </row>
    <row r="1426" spans="19:19">
      <c r="S1426" s="9" t="str">
        <f t="shared" si="168"/>
        <v/>
      </c>
    </row>
    <row r="1427" spans="19:19">
      <c r="S1427" s="9" t="str">
        <f t="shared" si="168"/>
        <v/>
      </c>
    </row>
    <row r="1428" spans="19:19">
      <c r="S1428" s="9" t="str">
        <f t="shared" si="168"/>
        <v/>
      </c>
    </row>
    <row r="1429" spans="19:19">
      <c r="S1429" s="9" t="str">
        <f t="shared" si="168"/>
        <v/>
      </c>
    </row>
    <row r="1430" spans="19:19">
      <c r="S1430" s="9" t="str">
        <f t="shared" si="168"/>
        <v/>
      </c>
    </row>
    <row r="1431" spans="19:19">
      <c r="S1431" s="9" t="str">
        <f t="shared" si="168"/>
        <v/>
      </c>
    </row>
    <row r="1432" spans="19:19">
      <c r="S1432" s="9" t="str">
        <f t="shared" si="168"/>
        <v/>
      </c>
    </row>
    <row r="1433" spans="19:19">
      <c r="S1433" s="9" t="str">
        <f t="shared" si="168"/>
        <v/>
      </c>
    </row>
    <row r="1434" spans="19:19">
      <c r="S1434" s="9" t="str">
        <f t="shared" si="168"/>
        <v/>
      </c>
    </row>
    <row r="1435" spans="19:19">
      <c r="S1435" s="9" t="str">
        <f t="shared" si="168"/>
        <v/>
      </c>
    </row>
    <row r="1436" spans="19:19">
      <c r="S1436" s="9" t="str">
        <f t="shared" si="168"/>
        <v/>
      </c>
    </row>
    <row r="1437" spans="19:19">
      <c r="S1437" s="9" t="str">
        <f t="shared" si="168"/>
        <v/>
      </c>
    </row>
    <row r="1438" spans="19:19">
      <c r="S1438" s="9" t="str">
        <f t="shared" si="168"/>
        <v/>
      </c>
    </row>
    <row r="1439" spans="19:19">
      <c r="S1439" s="9" t="str">
        <f t="shared" si="168"/>
        <v/>
      </c>
    </row>
    <row r="1440" spans="19:19">
      <c r="S1440" s="9" t="str">
        <f t="shared" si="168"/>
        <v/>
      </c>
    </row>
    <row r="1441" spans="19:19">
      <c r="S1441" s="9" t="str">
        <f t="shared" si="168"/>
        <v/>
      </c>
    </row>
    <row r="1442" spans="19:19">
      <c r="S1442" s="9" t="str">
        <f t="shared" si="168"/>
        <v/>
      </c>
    </row>
    <row r="1443" spans="19:19">
      <c r="S1443" s="9" t="str">
        <f t="shared" si="168"/>
        <v/>
      </c>
    </row>
    <row r="1444" spans="19:19">
      <c r="S1444" s="9" t="str">
        <f t="shared" si="168"/>
        <v/>
      </c>
    </row>
    <row r="1445" spans="19:19">
      <c r="S1445" s="9" t="str">
        <f t="shared" ref="S1445:S1451" si="169">IF(O1445&lt;&gt;"",IF(OR(LEN(O1445)=15,LEN(O1445)=18),IF(LEN(O1445)=15,IF(MOD(VALUE(RIGHT(O1445,3)),2)=0,"女","男"),IF(LEN(O1445)=18,IF(MOD(VALUE(MID(O1445,15,3)),2)=0,"女","男"))),"??"),"")</f>
        <v/>
      </c>
    </row>
    <row r="1446" spans="19:19">
      <c r="S1446" s="9" t="str">
        <f t="shared" si="169"/>
        <v/>
      </c>
    </row>
    <row r="1447" spans="19:19">
      <c r="S1447" s="9" t="str">
        <f t="shared" si="169"/>
        <v/>
      </c>
    </row>
    <row r="1448" spans="19:19">
      <c r="S1448" s="9" t="str">
        <f t="shared" si="169"/>
        <v/>
      </c>
    </row>
    <row r="1449" spans="19:19">
      <c r="S1449" s="9" t="str">
        <f t="shared" si="169"/>
        <v/>
      </c>
    </row>
    <row r="1450" spans="19:19">
      <c r="S1450" s="9" t="str">
        <f t="shared" si="169"/>
        <v/>
      </c>
    </row>
    <row r="1451" spans="19:19">
      <c r="S1451" s="9" t="str">
        <f t="shared" si="169"/>
        <v/>
      </c>
    </row>
    <row r="1452" spans="19:19">
      <c r="S1452" s="9" t="str">
        <f t="shared" ref="S1452:S1475" si="170">IF(O1452&lt;&gt;"",IF(OR(LEN(O1452)=15,LEN(O1452)=18),IF(LEN(O1452)=15,IF(MOD(VALUE(RIGHT(O1452,3)),2)=0,"女","男"),IF(LEN(O1452)=18,IF(MOD(VALUE(MID(O1452,15,3)),2)=0,"女","男"))),"??"),"")</f>
        <v/>
      </c>
    </row>
    <row r="1453" spans="19:19">
      <c r="S1453" s="9" t="str">
        <f t="shared" si="170"/>
        <v/>
      </c>
    </row>
    <row r="1454" spans="19:19">
      <c r="S1454" s="9" t="str">
        <f t="shared" si="170"/>
        <v/>
      </c>
    </row>
    <row r="1455" spans="19:19">
      <c r="S1455" s="9" t="str">
        <f t="shared" si="170"/>
        <v/>
      </c>
    </row>
    <row r="1456" spans="19:19">
      <c r="S1456" s="9" t="str">
        <f t="shared" si="170"/>
        <v/>
      </c>
    </row>
    <row r="1457" spans="19:19">
      <c r="S1457" s="9" t="str">
        <f t="shared" si="170"/>
        <v/>
      </c>
    </row>
    <row r="1458" spans="19:19">
      <c r="S1458" s="9" t="str">
        <f t="shared" si="170"/>
        <v/>
      </c>
    </row>
    <row r="1459" spans="19:19">
      <c r="S1459" s="9" t="str">
        <f t="shared" si="170"/>
        <v/>
      </c>
    </row>
    <row r="1460" spans="19:19">
      <c r="S1460" s="9" t="str">
        <f t="shared" si="170"/>
        <v/>
      </c>
    </row>
    <row r="1461" spans="19:19">
      <c r="S1461" s="9" t="str">
        <f t="shared" si="170"/>
        <v/>
      </c>
    </row>
    <row r="1462" spans="19:19">
      <c r="S1462" s="9" t="str">
        <f t="shared" si="170"/>
        <v/>
      </c>
    </row>
    <row r="1463" spans="19:19">
      <c r="S1463" s="9" t="str">
        <f t="shared" si="170"/>
        <v/>
      </c>
    </row>
    <row r="1464" spans="19:19">
      <c r="S1464" s="9" t="str">
        <f t="shared" si="170"/>
        <v/>
      </c>
    </row>
    <row r="1465" spans="19:19">
      <c r="S1465" s="9" t="str">
        <f t="shared" si="170"/>
        <v/>
      </c>
    </row>
    <row r="1466" spans="19:19">
      <c r="S1466" s="9" t="str">
        <f t="shared" si="170"/>
        <v/>
      </c>
    </row>
    <row r="1467" spans="19:19">
      <c r="S1467" s="9" t="str">
        <f t="shared" si="170"/>
        <v/>
      </c>
    </row>
    <row r="1468" spans="19:19">
      <c r="S1468" s="9" t="str">
        <f t="shared" si="170"/>
        <v/>
      </c>
    </row>
    <row r="1469" spans="19:19">
      <c r="S1469" s="9" t="str">
        <f t="shared" si="170"/>
        <v/>
      </c>
    </row>
    <row r="1470" spans="19:19">
      <c r="S1470" s="9" t="str">
        <f t="shared" si="170"/>
        <v/>
      </c>
    </row>
    <row r="1471" spans="19:19">
      <c r="S1471" s="9" t="str">
        <f t="shared" si="170"/>
        <v/>
      </c>
    </row>
    <row r="1472" spans="19:19">
      <c r="S1472" s="9" t="str">
        <f t="shared" si="170"/>
        <v/>
      </c>
    </row>
    <row r="1473" spans="19:19">
      <c r="S1473" s="9" t="str">
        <f t="shared" si="170"/>
        <v/>
      </c>
    </row>
    <row r="1474" spans="19:19">
      <c r="S1474" s="9" t="str">
        <f t="shared" si="170"/>
        <v/>
      </c>
    </row>
    <row r="1475" spans="19:19">
      <c r="S1475" s="9" t="str">
        <f t="shared" si="170"/>
        <v/>
      </c>
    </row>
    <row r="1476" spans="19:19">
      <c r="S1476" s="9" t="str">
        <f t="shared" ref="S1476:S1483" si="171">IF(O1476&lt;&gt;"",IF(OR(LEN(O1476)=15,LEN(O1476)=18),IF(LEN(O1476)=15,IF(MOD(VALUE(RIGHT(O1476,3)),2)=0,"女","男"),IF(LEN(O1476)=18,IF(MOD(VALUE(MID(O1476,15,3)),2)=0,"女","男"))),"??"),"")</f>
        <v/>
      </c>
    </row>
    <row r="1477" spans="19:19">
      <c r="S1477" s="9" t="str">
        <f t="shared" si="171"/>
        <v/>
      </c>
    </row>
    <row r="1478" spans="19:19">
      <c r="S1478" s="9" t="str">
        <f t="shared" si="171"/>
        <v/>
      </c>
    </row>
    <row r="1479" spans="19:19">
      <c r="S1479" s="9" t="str">
        <f t="shared" si="171"/>
        <v/>
      </c>
    </row>
    <row r="1480" spans="19:19">
      <c r="S1480" s="9" t="str">
        <f t="shared" si="171"/>
        <v/>
      </c>
    </row>
    <row r="1481" spans="19:19">
      <c r="S1481" s="9" t="str">
        <f t="shared" si="171"/>
        <v/>
      </c>
    </row>
    <row r="1482" spans="19:19">
      <c r="S1482" s="9" t="str">
        <f t="shared" si="171"/>
        <v/>
      </c>
    </row>
    <row r="1483" spans="19:19">
      <c r="S1483" s="9" t="str">
        <f t="shared" si="171"/>
        <v/>
      </c>
    </row>
    <row r="1484" spans="19:19">
      <c r="S1484" s="9" t="str">
        <f t="shared" ref="S1484:S1508" si="172">IF(O1484&lt;&gt;"",IF(OR(LEN(O1484)=15,LEN(O1484)=18),IF(LEN(O1484)=15,IF(MOD(VALUE(RIGHT(O1484,3)),2)=0,"女","男"),IF(LEN(O1484)=18,IF(MOD(VALUE(MID(O1484,15,3)),2)=0,"女","男"))),"??"),"")</f>
        <v/>
      </c>
    </row>
    <row r="1485" spans="19:19">
      <c r="S1485" s="9" t="str">
        <f t="shared" si="172"/>
        <v/>
      </c>
    </row>
    <row r="1486" spans="19:19">
      <c r="S1486" s="9" t="str">
        <f t="shared" si="172"/>
        <v/>
      </c>
    </row>
    <row r="1487" spans="19:19">
      <c r="S1487" s="9" t="str">
        <f t="shared" si="172"/>
        <v/>
      </c>
    </row>
    <row r="1488" spans="19:19">
      <c r="S1488" s="9" t="str">
        <f t="shared" si="172"/>
        <v/>
      </c>
    </row>
    <row r="1489" spans="19:19">
      <c r="S1489" s="9" t="str">
        <f t="shared" si="172"/>
        <v/>
      </c>
    </row>
    <row r="1490" spans="19:19">
      <c r="S1490" s="9" t="str">
        <f t="shared" si="172"/>
        <v/>
      </c>
    </row>
    <row r="1491" spans="19:19">
      <c r="S1491" s="9" t="str">
        <f t="shared" si="172"/>
        <v/>
      </c>
    </row>
    <row r="1492" spans="19:19">
      <c r="S1492" s="9" t="str">
        <f t="shared" si="172"/>
        <v/>
      </c>
    </row>
    <row r="1493" spans="19:19">
      <c r="S1493" s="9" t="str">
        <f t="shared" si="172"/>
        <v/>
      </c>
    </row>
    <row r="1494" spans="19:19">
      <c r="S1494" s="9" t="str">
        <f t="shared" si="172"/>
        <v/>
      </c>
    </row>
    <row r="1495" spans="19:19">
      <c r="S1495" s="9" t="str">
        <f t="shared" si="172"/>
        <v/>
      </c>
    </row>
    <row r="1496" spans="19:19">
      <c r="S1496" s="9" t="str">
        <f t="shared" si="172"/>
        <v/>
      </c>
    </row>
    <row r="1497" spans="19:19">
      <c r="S1497" s="9" t="str">
        <f t="shared" si="172"/>
        <v/>
      </c>
    </row>
    <row r="1498" spans="19:19">
      <c r="S1498" s="9" t="str">
        <f t="shared" si="172"/>
        <v/>
      </c>
    </row>
    <row r="1499" spans="19:19">
      <c r="S1499" s="9" t="str">
        <f t="shared" si="172"/>
        <v/>
      </c>
    </row>
    <row r="1500" spans="19:19">
      <c r="S1500" s="9" t="str">
        <f t="shared" si="172"/>
        <v/>
      </c>
    </row>
    <row r="1501" spans="19:19">
      <c r="S1501" s="9" t="str">
        <f t="shared" si="172"/>
        <v/>
      </c>
    </row>
    <row r="1502" spans="19:19">
      <c r="S1502" s="9" t="str">
        <f t="shared" si="172"/>
        <v/>
      </c>
    </row>
    <row r="1503" spans="19:19">
      <c r="S1503" s="9" t="str">
        <f t="shared" si="172"/>
        <v/>
      </c>
    </row>
    <row r="1504" spans="19:19">
      <c r="S1504" s="9" t="str">
        <f t="shared" si="172"/>
        <v/>
      </c>
    </row>
    <row r="1505" spans="19:19">
      <c r="S1505" s="9" t="str">
        <f t="shared" si="172"/>
        <v/>
      </c>
    </row>
    <row r="1506" spans="19:19">
      <c r="S1506" s="9" t="str">
        <f t="shared" si="172"/>
        <v/>
      </c>
    </row>
    <row r="1507" spans="19:19">
      <c r="S1507" s="9" t="str">
        <f t="shared" si="172"/>
        <v/>
      </c>
    </row>
    <row r="1508" spans="19:19">
      <c r="S1508" s="9" t="str">
        <f t="shared" si="172"/>
        <v/>
      </c>
    </row>
    <row r="1509" spans="19:19">
      <c r="S1509" s="9" t="str">
        <f t="shared" ref="S1509:S1515" si="173">IF(O1509&lt;&gt;"",IF(OR(LEN(O1509)=15,LEN(O1509)=18),IF(LEN(O1509)=15,IF(MOD(VALUE(RIGHT(O1509,3)),2)=0,"女","男"),IF(LEN(O1509)=18,IF(MOD(VALUE(MID(O1509,15,3)),2)=0,"女","男"))),"??"),"")</f>
        <v/>
      </c>
    </row>
    <row r="1510" spans="19:19">
      <c r="S1510" s="9" t="str">
        <f t="shared" si="173"/>
        <v/>
      </c>
    </row>
    <row r="1511" spans="19:19">
      <c r="S1511" s="9" t="str">
        <f t="shared" si="173"/>
        <v/>
      </c>
    </row>
    <row r="1512" spans="19:19">
      <c r="S1512" s="9" t="str">
        <f t="shared" si="173"/>
        <v/>
      </c>
    </row>
    <row r="1513" spans="19:19">
      <c r="S1513" s="9" t="str">
        <f t="shared" si="173"/>
        <v/>
      </c>
    </row>
    <row r="1514" spans="19:19">
      <c r="S1514" s="9" t="str">
        <f t="shared" si="173"/>
        <v/>
      </c>
    </row>
    <row r="1515" spans="19:19">
      <c r="S1515" s="9" t="str">
        <f t="shared" si="173"/>
        <v/>
      </c>
    </row>
    <row r="1516" spans="19:19">
      <c r="S1516" s="9" t="str">
        <f t="shared" ref="S1516:S1539" si="174">IF(O1516&lt;&gt;"",IF(OR(LEN(O1516)=15,LEN(O1516)=18),IF(LEN(O1516)=15,IF(MOD(VALUE(RIGHT(O1516,3)),2)=0,"女","男"),IF(LEN(O1516)=18,IF(MOD(VALUE(MID(O1516,15,3)),2)=0,"女","男"))),"??"),"")</f>
        <v/>
      </c>
    </row>
    <row r="1517" spans="19:19">
      <c r="S1517" s="9" t="str">
        <f t="shared" si="174"/>
        <v/>
      </c>
    </row>
    <row r="1518" spans="19:19">
      <c r="S1518" s="9" t="str">
        <f t="shared" si="174"/>
        <v/>
      </c>
    </row>
    <row r="1519" spans="19:19">
      <c r="S1519" s="9" t="str">
        <f t="shared" si="174"/>
        <v/>
      </c>
    </row>
    <row r="1520" spans="19:19">
      <c r="S1520" s="9" t="str">
        <f t="shared" si="174"/>
        <v/>
      </c>
    </row>
    <row r="1521" spans="19:19">
      <c r="S1521" s="9" t="str">
        <f t="shared" si="174"/>
        <v/>
      </c>
    </row>
    <row r="1522" spans="19:19">
      <c r="S1522" s="9" t="str">
        <f t="shared" si="174"/>
        <v/>
      </c>
    </row>
    <row r="1523" spans="19:19">
      <c r="S1523" s="9" t="str">
        <f t="shared" si="174"/>
        <v/>
      </c>
    </row>
    <row r="1524" spans="19:19">
      <c r="S1524" s="9" t="str">
        <f t="shared" si="174"/>
        <v/>
      </c>
    </row>
    <row r="1525" spans="19:19">
      <c r="S1525" s="9" t="str">
        <f t="shared" si="174"/>
        <v/>
      </c>
    </row>
    <row r="1526" spans="19:19">
      <c r="S1526" s="9" t="str">
        <f t="shared" si="174"/>
        <v/>
      </c>
    </row>
    <row r="1527" spans="19:19">
      <c r="S1527" s="9" t="str">
        <f t="shared" si="174"/>
        <v/>
      </c>
    </row>
    <row r="1528" spans="19:19">
      <c r="S1528" s="9" t="str">
        <f t="shared" si="174"/>
        <v/>
      </c>
    </row>
    <row r="1529" spans="19:19">
      <c r="S1529" s="9" t="str">
        <f t="shared" si="174"/>
        <v/>
      </c>
    </row>
    <row r="1530" spans="19:19">
      <c r="S1530" s="9" t="str">
        <f t="shared" si="174"/>
        <v/>
      </c>
    </row>
    <row r="1531" spans="19:19">
      <c r="S1531" s="9" t="str">
        <f t="shared" si="174"/>
        <v/>
      </c>
    </row>
    <row r="1532" spans="19:19">
      <c r="S1532" s="9" t="str">
        <f t="shared" si="174"/>
        <v/>
      </c>
    </row>
    <row r="1533" spans="19:19">
      <c r="S1533" s="9" t="str">
        <f t="shared" si="174"/>
        <v/>
      </c>
    </row>
    <row r="1534" spans="19:19">
      <c r="S1534" s="9" t="str">
        <f t="shared" si="174"/>
        <v/>
      </c>
    </row>
    <row r="1535" spans="19:19">
      <c r="S1535" s="9" t="str">
        <f t="shared" si="174"/>
        <v/>
      </c>
    </row>
    <row r="1536" spans="19:19">
      <c r="S1536" s="9" t="str">
        <f t="shared" si="174"/>
        <v/>
      </c>
    </row>
    <row r="1537" spans="19:19">
      <c r="S1537" s="9" t="str">
        <f t="shared" si="174"/>
        <v/>
      </c>
    </row>
    <row r="1538" spans="19:19">
      <c r="S1538" s="9" t="str">
        <f t="shared" si="174"/>
        <v/>
      </c>
    </row>
    <row r="1539" spans="19:19">
      <c r="S1539" s="9" t="str">
        <f t="shared" si="174"/>
        <v/>
      </c>
    </row>
    <row r="1540" spans="19:19">
      <c r="S1540" s="9" t="str">
        <f t="shared" ref="S1540:S1547" si="175">IF(O1540&lt;&gt;"",IF(OR(LEN(O1540)=15,LEN(O1540)=18),IF(LEN(O1540)=15,IF(MOD(VALUE(RIGHT(O1540,3)),2)=0,"女","男"),IF(LEN(O1540)=18,IF(MOD(VALUE(MID(O1540,15,3)),2)=0,"女","男"))),"??"),"")</f>
        <v/>
      </c>
    </row>
    <row r="1541" spans="19:19">
      <c r="S1541" s="9" t="str">
        <f t="shared" si="175"/>
        <v/>
      </c>
    </row>
    <row r="1542" spans="19:19">
      <c r="S1542" s="9" t="str">
        <f t="shared" si="175"/>
        <v/>
      </c>
    </row>
    <row r="1543" spans="19:19">
      <c r="S1543" s="9" t="str">
        <f t="shared" si="175"/>
        <v/>
      </c>
    </row>
    <row r="1544" spans="19:19">
      <c r="S1544" s="9" t="str">
        <f t="shared" si="175"/>
        <v/>
      </c>
    </row>
    <row r="1545" spans="19:19">
      <c r="S1545" s="9" t="str">
        <f t="shared" si="175"/>
        <v/>
      </c>
    </row>
    <row r="1546" spans="19:19">
      <c r="S1546" s="9" t="str">
        <f t="shared" si="175"/>
        <v/>
      </c>
    </row>
    <row r="1547" spans="19:19">
      <c r="S1547" s="9" t="str">
        <f t="shared" si="175"/>
        <v/>
      </c>
    </row>
    <row r="1548" spans="19:19">
      <c r="S1548" s="9" t="str">
        <f t="shared" ref="S1548:S1567" si="176">IF(O1548&lt;&gt;"",IF(OR(LEN(O1548)=15,LEN(O1548)=18),IF(LEN(O1548)=15,IF(MOD(VALUE(RIGHT(O1548,3)),2)=0,"女","男"),IF(LEN(O1548)=18,IF(MOD(VALUE(MID(O1548,15,3)),2)=0,"女","男"))),"??"),"")</f>
        <v/>
      </c>
    </row>
    <row r="1549" spans="19:19">
      <c r="S1549" s="9" t="str">
        <f t="shared" si="176"/>
        <v/>
      </c>
    </row>
    <row r="1550" spans="19:19">
      <c r="S1550" s="9" t="str">
        <f t="shared" si="176"/>
        <v/>
      </c>
    </row>
    <row r="1551" spans="19:19">
      <c r="S1551" s="9" t="str">
        <f t="shared" si="176"/>
        <v/>
      </c>
    </row>
    <row r="1552" spans="19:19">
      <c r="S1552" s="9" t="str">
        <f t="shared" si="176"/>
        <v/>
      </c>
    </row>
    <row r="1553" spans="19:19">
      <c r="S1553" s="9" t="str">
        <f t="shared" si="176"/>
        <v/>
      </c>
    </row>
    <row r="1554" spans="19:19">
      <c r="S1554" s="9" t="str">
        <f t="shared" si="176"/>
        <v/>
      </c>
    </row>
    <row r="1555" spans="19:19">
      <c r="S1555" s="9" t="str">
        <f t="shared" si="176"/>
        <v/>
      </c>
    </row>
    <row r="1556" spans="19:19">
      <c r="S1556" s="9" t="str">
        <f t="shared" si="176"/>
        <v/>
      </c>
    </row>
    <row r="1557" spans="19:19">
      <c r="S1557" s="9" t="str">
        <f t="shared" si="176"/>
        <v/>
      </c>
    </row>
    <row r="1558" spans="19:19">
      <c r="S1558" s="9" t="str">
        <f t="shared" si="176"/>
        <v/>
      </c>
    </row>
    <row r="1559" spans="19:19">
      <c r="S1559" s="9" t="str">
        <f t="shared" si="176"/>
        <v/>
      </c>
    </row>
    <row r="1560" spans="19:19">
      <c r="S1560" s="9" t="str">
        <f t="shared" si="176"/>
        <v/>
      </c>
    </row>
    <row r="1561" spans="19:19">
      <c r="S1561" s="9" t="str">
        <f t="shared" si="176"/>
        <v/>
      </c>
    </row>
    <row r="1562" spans="19:19">
      <c r="S1562" s="9" t="str">
        <f t="shared" si="176"/>
        <v/>
      </c>
    </row>
    <row r="1563" spans="19:19">
      <c r="S1563" s="9" t="str">
        <f t="shared" si="176"/>
        <v/>
      </c>
    </row>
    <row r="1564" spans="19:19">
      <c r="S1564" s="9" t="str">
        <f t="shared" si="176"/>
        <v/>
      </c>
    </row>
    <row r="1565" spans="19:19">
      <c r="S1565" s="9" t="str">
        <f t="shared" si="176"/>
        <v/>
      </c>
    </row>
    <row r="1566" spans="19:19">
      <c r="S1566" s="9" t="str">
        <f t="shared" si="176"/>
        <v/>
      </c>
    </row>
    <row r="1567" spans="19:19">
      <c r="S1567" s="9" t="str">
        <f t="shared" si="176"/>
        <v/>
      </c>
    </row>
  </sheetData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6"/>
  </sheetPr>
  <dimension ref="A1:AB3380"/>
  <sheetViews>
    <sheetView workbookViewId="0">
      <pane xSplit="4" ySplit="3" topLeftCell="V4" activePane="bottomRight" state="frozen"/>
      <selection pane="topRight"/>
      <selection pane="bottomLeft"/>
      <selection pane="bottomRight" activeCell="V5" sqref="V5"/>
    </sheetView>
  </sheetViews>
  <sheetFormatPr defaultColWidth="9" defaultRowHeight="20.100000000000001" customHeight="1"/>
  <cols>
    <col min="1" max="1" width="15.625" style="42" customWidth="1"/>
    <col min="2" max="2" width="15.625" style="44" customWidth="1"/>
    <col min="3" max="3" width="15.125" style="42" customWidth="1"/>
    <col min="4" max="4" width="17" style="42" customWidth="1"/>
    <col min="5" max="5" width="6.375" style="42" customWidth="1"/>
    <col min="6" max="7" width="13.5" style="43" customWidth="1"/>
    <col min="8" max="8" width="13.125" style="42" customWidth="1"/>
    <col min="9" max="10" width="13.375" style="42" customWidth="1"/>
    <col min="11" max="11" width="13.25" style="42" customWidth="1"/>
    <col min="12" max="12" width="13.25" style="198" customWidth="1"/>
    <col min="13" max="13" width="8.75" style="42" customWidth="1"/>
    <col min="14" max="15" width="8.75" style="198" customWidth="1"/>
    <col min="16" max="17" width="13.25" style="42" customWidth="1"/>
    <col min="18" max="18" width="10.5" style="42" customWidth="1"/>
    <col min="19" max="19" width="13.5" style="44" customWidth="1"/>
    <col min="20" max="20" width="11.25" style="42" customWidth="1"/>
    <col min="21" max="21" width="9" style="42" customWidth="1"/>
    <col min="22" max="22" width="21.875" style="48" customWidth="1"/>
    <col min="23" max="23" width="45.125" style="163" customWidth="1"/>
    <col min="24" max="24" width="5.625" style="198" customWidth="1"/>
    <col min="25" max="25" width="10.625" style="72" customWidth="1"/>
    <col min="26" max="26" width="9" style="136"/>
    <col min="27" max="27" width="10.625" style="45" customWidth="1"/>
    <col min="28" max="28" width="7.25" style="136" customWidth="1"/>
    <col min="29" max="16384" width="9" style="136"/>
  </cols>
  <sheetData>
    <row r="1" spans="1:28" ht="20.100000000000001" customHeight="1">
      <c r="A1" s="160"/>
      <c r="B1" s="160"/>
      <c r="C1" s="160"/>
      <c r="D1" s="160"/>
      <c r="E1" s="160"/>
      <c r="F1" s="160"/>
      <c r="G1" s="160"/>
      <c r="H1" s="154" t="s">
        <v>0</v>
      </c>
      <c r="I1" s="154"/>
      <c r="J1" s="154" t="s">
        <v>1</v>
      </c>
      <c r="K1" s="154"/>
      <c r="L1" s="154"/>
      <c r="M1" s="160"/>
      <c r="N1" s="160"/>
      <c r="O1" s="160"/>
      <c r="P1" s="154"/>
      <c r="Q1" s="154"/>
      <c r="R1" s="160"/>
      <c r="S1" s="160"/>
      <c r="T1" s="160"/>
      <c r="U1" s="160"/>
      <c r="V1" s="160"/>
      <c r="W1" s="203"/>
      <c r="X1" s="160"/>
      <c r="Y1" s="177" t="e">
        <f>IF(#REF!&lt;&gt;"",IF(OR(LEN(#REF!)=15,LEN(#REF!)=18),IF(LEN(#REF!)=15,IF(MOD(VALUE(RIGHT(#REF!,3)),2)=0,"女","男"),IF(LEN(#REF!)=18,IF(MOD(VALUE(MID(#REF!,15,3)),2)=0,"女","男"))),"??"),"")</f>
        <v>#REF!</v>
      </c>
    </row>
    <row r="2" spans="1:28" ht="16.5" customHeight="1">
      <c r="A2" s="198">
        <f>SUBTOTAL(3,A4:A87021)</f>
        <v>8</v>
      </c>
      <c r="B2" s="160"/>
      <c r="C2" s="198">
        <f>SUBTOTAL(3,C4:C76)</f>
        <v>8</v>
      </c>
      <c r="D2" s="198">
        <f>SUBTOTAL(3,D4:D138)</f>
        <v>8</v>
      </c>
      <c r="E2" s="198"/>
      <c r="F2" s="198"/>
      <c r="G2" s="198"/>
      <c r="H2" s="160"/>
      <c r="I2" s="198">
        <f>SUBTOTAL(9,I9:I87021)</f>
        <v>8450</v>
      </c>
      <c r="J2" s="160"/>
      <c r="K2" s="198">
        <f>SUBTOTAL(9,K9:K87021)</f>
        <v>0</v>
      </c>
      <c r="M2" s="198"/>
      <c r="P2" s="198">
        <f>SUBTOTAL(9,P9:P87021)</f>
        <v>8450</v>
      </c>
      <c r="Q2" s="198">
        <f>SUBTOTAL(9,Q9:Q87021)</f>
        <v>100</v>
      </c>
      <c r="R2" s="198">
        <f>SUBTOTAL(9,R9:R87021)</f>
        <v>1390</v>
      </c>
      <c r="S2" s="160"/>
      <c r="T2" s="160"/>
      <c r="U2" s="160"/>
      <c r="V2" s="160"/>
      <c r="W2" s="203"/>
      <c r="X2" s="160"/>
      <c r="Y2" s="175"/>
    </row>
    <row r="3" spans="1:28" s="140" customFormat="1" ht="33.75" customHeight="1">
      <c r="A3" s="156" t="s">
        <v>3550</v>
      </c>
      <c r="B3" s="158" t="s">
        <v>3620</v>
      </c>
      <c r="C3" s="156" t="s">
        <v>4</v>
      </c>
      <c r="D3" s="156" t="s">
        <v>5</v>
      </c>
      <c r="E3" s="156" t="s">
        <v>7</v>
      </c>
      <c r="F3" s="157" t="s">
        <v>1232</v>
      </c>
      <c r="G3" s="157" t="s">
        <v>8</v>
      </c>
      <c r="H3" s="156" t="s">
        <v>9</v>
      </c>
      <c r="I3" s="156" t="s">
        <v>3621</v>
      </c>
      <c r="J3" s="156" t="s">
        <v>9</v>
      </c>
      <c r="K3" s="156" t="s">
        <v>3621</v>
      </c>
      <c r="L3" s="156" t="s">
        <v>3656</v>
      </c>
      <c r="M3" s="156" t="s">
        <v>11</v>
      </c>
      <c r="N3" s="156"/>
      <c r="O3" s="156" t="s">
        <v>3649</v>
      </c>
      <c r="P3" s="156" t="s">
        <v>3622</v>
      </c>
      <c r="Q3" s="156" t="s">
        <v>3623</v>
      </c>
      <c r="R3" s="156" t="s">
        <v>12</v>
      </c>
      <c r="S3" s="158" t="s">
        <v>13</v>
      </c>
      <c r="T3" s="156" t="s">
        <v>14</v>
      </c>
      <c r="U3" s="156" t="s">
        <v>3624</v>
      </c>
      <c r="V3" s="157" t="s">
        <v>16</v>
      </c>
      <c r="W3" s="162" t="s">
        <v>17</v>
      </c>
      <c r="X3" s="153"/>
      <c r="Y3" s="157" t="s">
        <v>3627</v>
      </c>
      <c r="Z3" s="140" t="s">
        <v>3582</v>
      </c>
      <c r="AA3" s="47" t="s">
        <v>20</v>
      </c>
      <c r="AB3" s="140" t="s">
        <v>21</v>
      </c>
    </row>
    <row r="4" spans="1:28" ht="20.100000000000001" customHeight="1">
      <c r="A4" s="198" t="s">
        <v>3595</v>
      </c>
      <c r="B4" s="197">
        <v>42343</v>
      </c>
      <c r="C4" s="198" t="s">
        <v>2502</v>
      </c>
      <c r="D4" s="198" t="s">
        <v>2502</v>
      </c>
      <c r="E4" s="198" t="s">
        <v>3633</v>
      </c>
      <c r="F4" s="160"/>
      <c r="G4" s="199" t="s">
        <v>2503</v>
      </c>
      <c r="H4" s="198" t="s">
        <v>3637</v>
      </c>
      <c r="I4" s="198">
        <v>3000</v>
      </c>
      <c r="J4" s="160"/>
      <c r="K4" s="160"/>
      <c r="L4" s="160">
        <f>I4+K4</f>
        <v>3000</v>
      </c>
      <c r="M4" s="160"/>
      <c r="N4" s="160"/>
      <c r="O4" s="160">
        <v>200</v>
      </c>
      <c r="P4" s="198">
        <f>L4+M4+O4</f>
        <v>3200</v>
      </c>
      <c r="Q4" s="160"/>
      <c r="R4" s="198">
        <v>680</v>
      </c>
      <c r="S4" s="197">
        <v>42331</v>
      </c>
      <c r="T4" s="198" t="s">
        <v>27</v>
      </c>
      <c r="U4" s="198" t="s">
        <v>185</v>
      </c>
      <c r="V4" s="201" t="s">
        <v>2504</v>
      </c>
      <c r="W4" s="200" t="s">
        <v>3638</v>
      </c>
      <c r="X4" s="160"/>
      <c r="Y4" s="198" t="s">
        <v>374</v>
      </c>
    </row>
    <row r="5" spans="1:28" ht="20.100000000000001" customHeight="1">
      <c r="A5" s="198" t="s">
        <v>3592</v>
      </c>
      <c r="B5" s="197">
        <v>42336</v>
      </c>
      <c r="C5" s="198" t="s">
        <v>3639</v>
      </c>
      <c r="D5" s="198" t="s">
        <v>3639</v>
      </c>
      <c r="E5" s="198" t="s">
        <v>376</v>
      </c>
      <c r="F5" s="160"/>
      <c r="G5" s="199" t="s">
        <v>3640</v>
      </c>
      <c r="H5" s="198" t="s">
        <v>39</v>
      </c>
      <c r="I5" s="198">
        <v>3480</v>
      </c>
      <c r="J5" s="160"/>
      <c r="K5" s="160"/>
      <c r="L5" s="160">
        <f t="shared" ref="L5:L68" si="0">I5+K5</f>
        <v>3480</v>
      </c>
      <c r="M5" s="160"/>
      <c r="N5" s="160"/>
      <c r="O5" s="160"/>
      <c r="P5" s="198">
        <f>L5+M5+O5</f>
        <v>3480</v>
      </c>
      <c r="Q5" s="160"/>
      <c r="R5" s="198">
        <v>0</v>
      </c>
      <c r="S5" s="197">
        <v>42332</v>
      </c>
      <c r="T5" s="198" t="s">
        <v>39</v>
      </c>
      <c r="U5" s="198" t="s">
        <v>3641</v>
      </c>
      <c r="V5" s="201" t="s">
        <v>3642</v>
      </c>
      <c r="W5" s="200" t="s">
        <v>3610</v>
      </c>
      <c r="X5" s="160"/>
      <c r="Y5" s="198" t="s">
        <v>376</v>
      </c>
    </row>
    <row r="6" spans="1:28" ht="20.100000000000001" customHeight="1">
      <c r="A6" s="198" t="s">
        <v>3592</v>
      </c>
      <c r="B6" s="197">
        <v>42336</v>
      </c>
      <c r="C6" s="198" t="s">
        <v>3639</v>
      </c>
      <c r="D6" s="198" t="s">
        <v>3643</v>
      </c>
      <c r="E6" s="198" t="s">
        <v>374</v>
      </c>
      <c r="F6" s="160"/>
      <c r="G6" s="199" t="s">
        <v>3640</v>
      </c>
      <c r="H6" s="198" t="s">
        <v>39</v>
      </c>
      <c r="I6" s="198">
        <v>3480</v>
      </c>
      <c r="J6" s="160"/>
      <c r="K6" s="160"/>
      <c r="L6" s="160">
        <f t="shared" si="0"/>
        <v>3480</v>
      </c>
      <c r="M6" s="160"/>
      <c r="N6" s="160"/>
      <c r="O6" s="160"/>
      <c r="P6" s="198">
        <f>L6+M6+O6</f>
        <v>3480</v>
      </c>
      <c r="Q6" s="160"/>
      <c r="R6" s="198">
        <v>0</v>
      </c>
      <c r="S6" s="197">
        <v>42332</v>
      </c>
      <c r="T6" s="198" t="s">
        <v>39</v>
      </c>
      <c r="U6" s="198" t="s">
        <v>3641</v>
      </c>
      <c r="V6" s="201" t="s">
        <v>3644</v>
      </c>
      <c r="W6" s="160"/>
      <c r="X6" s="160"/>
      <c r="Y6" s="198" t="s">
        <v>374</v>
      </c>
    </row>
    <row r="7" spans="1:28" ht="20.100000000000001" customHeight="1">
      <c r="A7" s="198" t="s">
        <v>3592</v>
      </c>
      <c r="B7" s="197">
        <v>42336</v>
      </c>
      <c r="C7" s="198" t="s">
        <v>3639</v>
      </c>
      <c r="D7" s="198" t="s">
        <v>3645</v>
      </c>
      <c r="E7" s="198" t="s">
        <v>374</v>
      </c>
      <c r="F7" s="160"/>
      <c r="G7" s="199" t="s">
        <v>3640</v>
      </c>
      <c r="H7" s="198" t="s">
        <v>39</v>
      </c>
      <c r="I7" s="198">
        <v>3480</v>
      </c>
      <c r="J7" s="160"/>
      <c r="K7" s="160"/>
      <c r="L7" s="160">
        <f t="shared" si="0"/>
        <v>3480</v>
      </c>
      <c r="M7" s="160"/>
      <c r="N7" s="160"/>
      <c r="O7" s="160"/>
      <c r="P7" s="198">
        <f>L7+M7+O7</f>
        <v>3480</v>
      </c>
      <c r="Q7" s="160"/>
      <c r="R7" s="198">
        <v>0</v>
      </c>
      <c r="S7" s="197">
        <v>42333</v>
      </c>
      <c r="T7" s="198" t="s">
        <v>39</v>
      </c>
      <c r="U7" s="198" t="s">
        <v>3641</v>
      </c>
      <c r="V7" s="201" t="s">
        <v>3646</v>
      </c>
      <c r="W7" s="160"/>
      <c r="X7" s="160"/>
      <c r="Y7" s="198" t="s">
        <v>374</v>
      </c>
    </row>
    <row r="8" spans="1:28" ht="20.100000000000001" customHeight="1">
      <c r="A8" s="198" t="s">
        <v>3592</v>
      </c>
      <c r="B8" s="197">
        <v>42336</v>
      </c>
      <c r="C8" s="198" t="s">
        <v>3639</v>
      </c>
      <c r="D8" s="198" t="s">
        <v>3647</v>
      </c>
      <c r="E8" s="198" t="s">
        <v>374</v>
      </c>
      <c r="F8" s="160"/>
      <c r="G8" s="199" t="s">
        <v>3640</v>
      </c>
      <c r="H8" s="198" t="s">
        <v>39</v>
      </c>
      <c r="I8" s="198">
        <v>3480</v>
      </c>
      <c r="J8" s="160"/>
      <c r="K8" s="160"/>
      <c r="L8" s="160">
        <f t="shared" si="0"/>
        <v>3480</v>
      </c>
      <c r="M8" s="160"/>
      <c r="N8" s="160"/>
      <c r="O8" s="160"/>
      <c r="P8" s="198">
        <f>L8+M8+O8</f>
        <v>3480</v>
      </c>
      <c r="Q8" s="160"/>
      <c r="R8" s="198">
        <v>0</v>
      </c>
      <c r="S8" s="197">
        <v>42333</v>
      </c>
      <c r="T8" s="198" t="s">
        <v>39</v>
      </c>
      <c r="U8" s="198" t="s">
        <v>3641</v>
      </c>
      <c r="V8" s="201" t="s">
        <v>3648</v>
      </c>
      <c r="W8" s="160"/>
      <c r="X8" s="160"/>
      <c r="Y8" s="198" t="s">
        <v>374</v>
      </c>
    </row>
    <row r="9" spans="1:28" ht="20.100000000000001" customHeight="1">
      <c r="A9" s="198" t="s">
        <v>3592</v>
      </c>
      <c r="B9" s="197">
        <v>42357</v>
      </c>
      <c r="C9" s="198">
        <v>18221054440</v>
      </c>
      <c r="D9" s="198" t="s">
        <v>3604</v>
      </c>
      <c r="E9" s="198" t="s">
        <v>376</v>
      </c>
      <c r="F9" s="160"/>
      <c r="G9" s="199" t="s">
        <v>3628</v>
      </c>
      <c r="H9" s="198" t="s">
        <v>3630</v>
      </c>
      <c r="I9" s="198">
        <v>3480</v>
      </c>
      <c r="J9" s="160"/>
      <c r="K9" s="160"/>
      <c r="L9" s="160">
        <f t="shared" si="0"/>
        <v>3480</v>
      </c>
      <c r="M9" s="160"/>
      <c r="N9" s="160"/>
      <c r="O9" s="160"/>
      <c r="P9" s="198">
        <f>L9+M9+O9</f>
        <v>3480</v>
      </c>
      <c r="Q9" s="198">
        <v>50</v>
      </c>
      <c r="R9" s="198">
        <v>-50</v>
      </c>
      <c r="S9" s="197">
        <v>42339</v>
      </c>
      <c r="T9" s="198" t="s">
        <v>27</v>
      </c>
      <c r="U9" s="198" t="s">
        <v>121</v>
      </c>
      <c r="V9" s="201" t="s">
        <v>3606</v>
      </c>
      <c r="W9" s="163" t="s">
        <v>3607</v>
      </c>
      <c r="X9" s="160"/>
      <c r="Y9" s="177" t="str">
        <f>IF(V9&lt;&gt;"",IF(OR(LEN(V9)=15,LEN(V9)=18),IF(LEN(V9)=15,IF(MOD(VALUE(RIGHT(V9,3)),2)=0,"女","男"),IF(LEN(V9)=18,IF(MOD(VALUE(MID(V9,15,3)),2)=0,"女","男"))),"??"),"")</f>
        <v>女</v>
      </c>
      <c r="AA9" s="136"/>
    </row>
    <row r="10" spans="1:28" ht="20.100000000000001" customHeight="1">
      <c r="A10" s="198" t="s">
        <v>3592</v>
      </c>
      <c r="B10" s="197">
        <v>42357</v>
      </c>
      <c r="C10" s="198">
        <v>18221054440</v>
      </c>
      <c r="D10" s="198" t="s">
        <v>3608</v>
      </c>
      <c r="E10" s="198" t="s">
        <v>374</v>
      </c>
      <c r="F10" s="160"/>
      <c r="G10" s="199" t="s">
        <v>3605</v>
      </c>
      <c r="H10" s="198" t="s">
        <v>3630</v>
      </c>
      <c r="I10" s="198">
        <v>3480</v>
      </c>
      <c r="J10" s="160"/>
      <c r="K10" s="160"/>
      <c r="L10" s="160">
        <f t="shared" si="0"/>
        <v>3480</v>
      </c>
      <c r="M10" s="160"/>
      <c r="N10" s="160"/>
      <c r="O10" s="160"/>
      <c r="P10" s="198">
        <f>L10+M10+O10</f>
        <v>3480</v>
      </c>
      <c r="Q10" s="198">
        <v>50</v>
      </c>
      <c r="R10" s="198">
        <v>-50</v>
      </c>
      <c r="S10" s="197">
        <v>42339</v>
      </c>
      <c r="T10" s="198" t="s">
        <v>27</v>
      </c>
      <c r="U10" s="198" t="s">
        <v>121</v>
      </c>
      <c r="V10" s="201" t="s">
        <v>3609</v>
      </c>
      <c r="W10" s="163" t="s">
        <v>3610</v>
      </c>
      <c r="X10" s="160"/>
      <c r="Y10" s="177" t="str">
        <f t="shared" ref="Y10:Y34" si="1">IF(V10&lt;&gt;"",IF(OR(LEN(V10)=15,LEN(V10)=18),IF(LEN(V10)=15,IF(MOD(VALUE(RIGHT(V10,3)),2)=0,"女","男"),IF(LEN(V10)=18,IF(MOD(VALUE(MID(V10,15,3)),2)=0,"女","男"))),"??"),"")</f>
        <v>男</v>
      </c>
      <c r="AA10" s="136"/>
    </row>
    <row r="11" spans="1:28" ht="20.100000000000001" customHeight="1">
      <c r="A11" s="198" t="s">
        <v>3619</v>
      </c>
      <c r="B11" s="197">
        <v>42408</v>
      </c>
      <c r="C11" s="198" t="s">
        <v>3617</v>
      </c>
      <c r="D11" s="198" t="s">
        <v>3625</v>
      </c>
      <c r="E11" s="198" t="s">
        <v>376</v>
      </c>
      <c r="F11" s="160"/>
      <c r="G11" s="199" t="s">
        <v>3629</v>
      </c>
      <c r="H11" s="198" t="s">
        <v>38</v>
      </c>
      <c r="I11" s="198">
        <v>1490</v>
      </c>
      <c r="J11" s="160"/>
      <c r="K11" s="160"/>
      <c r="L11" s="160">
        <f t="shared" si="0"/>
        <v>1490</v>
      </c>
      <c r="M11" s="160"/>
      <c r="N11" s="160"/>
      <c r="O11" s="160"/>
      <c r="P11" s="198">
        <f>L11+M11+O11</f>
        <v>1490</v>
      </c>
      <c r="Q11" s="160"/>
      <c r="R11" s="198">
        <v>1490</v>
      </c>
      <c r="S11" s="197">
        <v>42339</v>
      </c>
      <c r="T11" s="198" t="s">
        <v>27</v>
      </c>
      <c r="U11" s="198" t="s">
        <v>28</v>
      </c>
      <c r="V11" s="201" t="s">
        <v>3626</v>
      </c>
      <c r="W11" s="163" t="s">
        <v>3610</v>
      </c>
      <c r="X11" s="160"/>
      <c r="Y11" s="177" t="str">
        <f t="shared" si="1"/>
        <v>女</v>
      </c>
    </row>
    <row r="12" spans="1:28" ht="20.100000000000001" customHeight="1">
      <c r="A12" s="198"/>
      <c r="B12" s="197"/>
      <c r="C12" s="198"/>
      <c r="D12" s="159"/>
      <c r="E12" s="198"/>
      <c r="F12" s="160"/>
      <c r="G12" s="199"/>
      <c r="H12" s="198"/>
      <c r="I12" s="198"/>
      <c r="J12" s="160"/>
      <c r="K12" s="160"/>
      <c r="L12" s="160"/>
      <c r="M12" s="160"/>
      <c r="N12" s="160"/>
      <c r="O12" s="160"/>
      <c r="P12" s="198"/>
      <c r="Q12" s="160"/>
      <c r="R12" s="198"/>
      <c r="S12" s="197"/>
      <c r="T12" s="198"/>
      <c r="U12" s="198"/>
      <c r="V12" s="161"/>
      <c r="W12" s="164"/>
      <c r="X12" s="160"/>
      <c r="Y12" s="177"/>
    </row>
    <row r="13" spans="1:28" s="149" customFormat="1" ht="20.100000000000001" customHeight="1">
      <c r="A13" s="198"/>
      <c r="B13" s="197"/>
      <c r="C13" s="198"/>
      <c r="D13" s="198"/>
      <c r="E13" s="198"/>
      <c r="F13" s="160"/>
      <c r="G13" s="199"/>
      <c r="H13" s="198"/>
      <c r="I13" s="198"/>
      <c r="J13" s="160"/>
      <c r="K13" s="160"/>
      <c r="L13" s="160"/>
      <c r="M13" s="160"/>
      <c r="N13" s="160"/>
      <c r="O13" s="160"/>
      <c r="P13" s="198"/>
      <c r="Q13" s="160"/>
      <c r="R13" s="198"/>
      <c r="S13" s="197"/>
      <c r="T13" s="198"/>
      <c r="U13" s="198"/>
      <c r="V13" s="201"/>
      <c r="W13" s="163"/>
      <c r="X13" s="160"/>
      <c r="Y13" s="177"/>
      <c r="AA13" s="150"/>
    </row>
    <row r="14" spans="1:28" s="149" customFormat="1" ht="19.5" customHeight="1">
      <c r="A14" s="198"/>
      <c r="B14" s="197"/>
      <c r="C14" s="198"/>
      <c r="D14" s="198"/>
      <c r="E14" s="198"/>
      <c r="F14" s="160"/>
      <c r="G14" s="199"/>
      <c r="H14" s="198"/>
      <c r="I14" s="198"/>
      <c r="J14" s="160"/>
      <c r="K14" s="160"/>
      <c r="L14" s="160"/>
      <c r="M14" s="160"/>
      <c r="N14" s="160"/>
      <c r="O14" s="160"/>
      <c r="P14" s="198"/>
      <c r="Q14" s="160"/>
      <c r="R14" s="198"/>
      <c r="S14" s="197"/>
      <c r="T14" s="198"/>
      <c r="U14" s="198"/>
      <c r="V14" s="201"/>
      <c r="W14" s="163"/>
      <c r="X14" s="160"/>
      <c r="Y14" s="177"/>
      <c r="AA14" s="150"/>
    </row>
    <row r="15" spans="1:28" ht="20.100000000000001" customHeight="1">
      <c r="A15" s="198"/>
      <c r="B15" s="197"/>
      <c r="C15" s="198"/>
      <c r="D15" s="198"/>
      <c r="E15" s="198"/>
      <c r="F15" s="204"/>
      <c r="G15" s="199"/>
      <c r="H15" s="198"/>
      <c r="I15" s="198"/>
      <c r="J15" s="204"/>
      <c r="K15" s="204"/>
      <c r="L15" s="160"/>
      <c r="M15" s="204"/>
      <c r="N15" s="204"/>
      <c r="O15" s="204"/>
      <c r="P15" s="198"/>
      <c r="Q15" s="204"/>
      <c r="R15" s="198"/>
      <c r="S15" s="197"/>
      <c r="T15" s="198"/>
      <c r="U15" s="198"/>
      <c r="V15" s="201"/>
      <c r="X15" s="204"/>
      <c r="Y15" s="177"/>
    </row>
    <row r="16" spans="1:28" ht="20.100000000000001" customHeight="1">
      <c r="A16" s="198"/>
      <c r="B16" s="197"/>
      <c r="C16" s="198"/>
      <c r="D16" s="198"/>
      <c r="E16" s="198"/>
      <c r="F16" s="204"/>
      <c r="G16" s="199"/>
      <c r="H16" s="198"/>
      <c r="I16" s="198"/>
      <c r="J16" s="204"/>
      <c r="K16" s="204"/>
      <c r="L16" s="160"/>
      <c r="M16" s="204"/>
      <c r="N16" s="204"/>
      <c r="O16" s="204"/>
      <c r="P16" s="198"/>
      <c r="Q16" s="204"/>
      <c r="R16" s="198"/>
      <c r="S16" s="197"/>
      <c r="T16" s="198"/>
      <c r="U16" s="198"/>
      <c r="V16" s="201"/>
      <c r="W16" s="202"/>
      <c r="X16" s="204"/>
      <c r="Y16" s="177"/>
    </row>
    <row r="17" spans="1:27" ht="20.100000000000001" customHeight="1">
      <c r="A17" s="198"/>
      <c r="B17" s="197"/>
      <c r="C17" s="198"/>
      <c r="D17" s="198"/>
      <c r="E17" s="198"/>
      <c r="F17" s="204"/>
      <c r="G17" s="199"/>
      <c r="H17" s="198"/>
      <c r="I17" s="198"/>
      <c r="J17" s="204"/>
      <c r="K17" s="204"/>
      <c r="L17" s="160"/>
      <c r="M17" s="204"/>
      <c r="N17" s="204"/>
      <c r="O17" s="204"/>
      <c r="P17" s="198"/>
      <c r="Q17" s="204"/>
      <c r="R17" s="198"/>
      <c r="S17" s="197"/>
      <c r="T17" s="198"/>
      <c r="U17" s="198"/>
      <c r="V17" s="201"/>
      <c r="W17" s="202"/>
      <c r="X17" s="204"/>
      <c r="Y17" s="177"/>
    </row>
    <row r="18" spans="1:27" ht="20.100000000000001" customHeight="1">
      <c r="A18" s="198"/>
      <c r="B18" s="197"/>
      <c r="C18" s="198"/>
      <c r="D18" s="198"/>
      <c r="E18" s="198"/>
      <c r="F18" s="204"/>
      <c r="G18" s="199"/>
      <c r="H18" s="198"/>
      <c r="I18" s="198"/>
      <c r="J18" s="204"/>
      <c r="K18" s="204"/>
      <c r="L18" s="160"/>
      <c r="M18" s="204"/>
      <c r="N18" s="204"/>
      <c r="O18" s="204"/>
      <c r="P18" s="198"/>
      <c r="Q18" s="204"/>
      <c r="R18" s="198"/>
      <c r="S18" s="197"/>
      <c r="T18" s="198"/>
      <c r="U18" s="198"/>
      <c r="V18" s="201"/>
      <c r="W18" s="202"/>
      <c r="X18" s="204"/>
      <c r="Y18" s="177"/>
    </row>
    <row r="19" spans="1:27" ht="20.100000000000001" customHeight="1">
      <c r="A19" s="198"/>
      <c r="B19" s="197"/>
      <c r="C19" s="198"/>
      <c r="D19" s="198"/>
      <c r="E19" s="198"/>
      <c r="F19" s="204"/>
      <c r="G19" s="199"/>
      <c r="H19" s="198"/>
      <c r="I19" s="198"/>
      <c r="J19" s="204"/>
      <c r="K19" s="204"/>
      <c r="L19" s="160"/>
      <c r="M19" s="204"/>
      <c r="N19" s="204"/>
      <c r="O19" s="204"/>
      <c r="P19" s="198"/>
      <c r="Q19" s="204"/>
      <c r="R19" s="198"/>
      <c r="S19" s="197"/>
      <c r="T19" s="198"/>
      <c r="U19" s="198"/>
      <c r="V19" s="201"/>
      <c r="W19" s="202"/>
      <c r="X19" s="204"/>
      <c r="Y19" s="177"/>
    </row>
    <row r="20" spans="1:27" ht="20.100000000000001" customHeight="1">
      <c r="A20" s="198"/>
      <c r="B20" s="197"/>
      <c r="C20" s="198"/>
      <c r="D20" s="198"/>
      <c r="E20" s="198"/>
      <c r="F20" s="204"/>
      <c r="G20" s="199"/>
      <c r="H20" s="198"/>
      <c r="I20" s="198"/>
      <c r="J20" s="204"/>
      <c r="K20" s="204"/>
      <c r="L20" s="160"/>
      <c r="M20" s="204"/>
      <c r="N20" s="204"/>
      <c r="O20" s="204"/>
      <c r="P20" s="198"/>
      <c r="Q20" s="204"/>
      <c r="R20" s="198"/>
      <c r="S20" s="197"/>
      <c r="T20" s="198"/>
      <c r="U20" s="198"/>
      <c r="V20" s="201"/>
      <c r="W20" s="202"/>
      <c r="X20" s="204"/>
      <c r="Y20" s="177"/>
    </row>
    <row r="21" spans="1:27" ht="20.100000000000001" customHeight="1">
      <c r="A21" s="198"/>
      <c r="B21" s="185"/>
      <c r="C21" s="186"/>
      <c r="D21" s="186"/>
      <c r="E21" s="186"/>
      <c r="F21" s="187"/>
      <c r="G21" s="187"/>
      <c r="H21" s="198"/>
      <c r="I21" s="198"/>
      <c r="J21" s="206"/>
      <c r="K21" s="206"/>
      <c r="L21" s="160"/>
      <c r="M21" s="206"/>
      <c r="N21" s="206"/>
      <c r="O21" s="206"/>
      <c r="P21" s="198"/>
      <c r="Q21" s="206"/>
      <c r="R21" s="198"/>
      <c r="S21" s="197"/>
      <c r="T21" s="186"/>
      <c r="U21" s="186"/>
      <c r="V21" s="188"/>
      <c r="W21" s="189"/>
      <c r="Y21" s="177"/>
    </row>
    <row r="22" spans="1:27" ht="20.100000000000001" customHeight="1">
      <c r="B22" s="39"/>
      <c r="L22" s="160"/>
      <c r="P22" s="198"/>
      <c r="R22" s="198"/>
      <c r="S22" s="197"/>
      <c r="Y22" s="177"/>
    </row>
    <row r="23" spans="1:27" ht="20.100000000000001" customHeight="1">
      <c r="B23" s="39"/>
      <c r="L23" s="160"/>
      <c r="P23" s="198"/>
      <c r="R23" s="198"/>
      <c r="S23" s="197"/>
      <c r="Y23" s="177"/>
    </row>
    <row r="24" spans="1:27" ht="20.100000000000001" customHeight="1">
      <c r="B24" s="39"/>
      <c r="L24" s="160"/>
      <c r="P24" s="198"/>
      <c r="R24" s="198"/>
      <c r="S24" s="197"/>
      <c r="Y24" s="177"/>
    </row>
    <row r="25" spans="1:27" s="173" customFormat="1" ht="20.100000000000001" customHeight="1">
      <c r="A25" s="190"/>
      <c r="B25" s="191"/>
      <c r="C25" s="190"/>
      <c r="D25" s="190"/>
      <c r="E25" s="190"/>
      <c r="F25" s="192"/>
      <c r="G25" s="192"/>
      <c r="H25" s="190"/>
      <c r="I25" s="190"/>
      <c r="J25" s="190"/>
      <c r="K25" s="190"/>
      <c r="L25" s="160"/>
      <c r="M25" s="190"/>
      <c r="N25" s="171"/>
      <c r="O25" s="171"/>
      <c r="P25" s="198"/>
      <c r="Q25" s="190"/>
      <c r="R25" s="171"/>
      <c r="S25" s="172"/>
      <c r="T25" s="190"/>
      <c r="U25" s="190"/>
      <c r="V25" s="193"/>
      <c r="W25" s="194"/>
      <c r="X25" s="171"/>
      <c r="Y25" s="195"/>
      <c r="AA25" s="174"/>
    </row>
    <row r="26" spans="1:27" ht="20.100000000000001" customHeight="1">
      <c r="B26" s="39"/>
      <c r="L26" s="160"/>
      <c r="P26" s="198"/>
      <c r="R26" s="198"/>
      <c r="S26" s="197"/>
      <c r="Y26" s="177"/>
    </row>
    <row r="27" spans="1:27" ht="20.100000000000001" customHeight="1">
      <c r="B27" s="39"/>
      <c r="L27" s="160"/>
      <c r="P27" s="198"/>
      <c r="S27" s="197"/>
      <c r="Y27" s="177"/>
    </row>
    <row r="28" spans="1:27" ht="20.100000000000001" customHeight="1">
      <c r="B28" s="39"/>
      <c r="L28" s="160"/>
      <c r="P28" s="198"/>
      <c r="S28" s="197"/>
      <c r="Y28" s="177"/>
    </row>
    <row r="29" spans="1:27" ht="20.100000000000001" customHeight="1">
      <c r="B29" s="39"/>
      <c r="L29" s="160"/>
      <c r="P29" s="198"/>
      <c r="S29" s="197"/>
      <c r="Y29" s="177"/>
    </row>
    <row r="30" spans="1:27" ht="20.100000000000001" customHeight="1">
      <c r="B30" s="39"/>
      <c r="L30" s="160"/>
      <c r="P30" s="198"/>
      <c r="S30" s="197"/>
      <c r="Y30" s="177"/>
    </row>
    <row r="31" spans="1:27" ht="20.100000000000001" customHeight="1">
      <c r="A31" s="198"/>
      <c r="B31" s="39"/>
      <c r="L31" s="160"/>
      <c r="P31" s="198"/>
      <c r="R31" s="205"/>
      <c r="S31" s="197"/>
      <c r="W31" s="164"/>
      <c r="Y31" s="177"/>
    </row>
    <row r="32" spans="1:27" ht="20.100000000000001" customHeight="1">
      <c r="A32" s="198"/>
      <c r="B32" s="39"/>
      <c r="L32" s="160"/>
      <c r="P32" s="198"/>
      <c r="R32" s="205"/>
      <c r="S32" s="197"/>
      <c r="Y32" s="177"/>
    </row>
    <row r="33" spans="2:27" ht="20.100000000000001" customHeight="1">
      <c r="B33" s="39"/>
      <c r="L33" s="160"/>
      <c r="S33" s="39"/>
      <c r="Y33" s="177"/>
    </row>
    <row r="34" spans="2:27" ht="20.100000000000001" customHeight="1">
      <c r="B34" s="39"/>
      <c r="L34" s="160">
        <f t="shared" si="0"/>
        <v>0</v>
      </c>
      <c r="S34" s="39"/>
      <c r="Y34" s="177" t="str">
        <f t="shared" si="1"/>
        <v/>
      </c>
    </row>
    <row r="35" spans="2:27" ht="20.100000000000001" customHeight="1">
      <c r="B35" s="39"/>
      <c r="L35" s="160">
        <f t="shared" si="0"/>
        <v>0</v>
      </c>
      <c r="S35" s="39"/>
    </row>
    <row r="36" spans="2:27" ht="20.100000000000001" customHeight="1">
      <c r="B36" s="39"/>
      <c r="L36" s="160">
        <f t="shared" si="0"/>
        <v>0</v>
      </c>
      <c r="S36" s="39"/>
      <c r="AA36" s="136"/>
    </row>
    <row r="37" spans="2:27" ht="20.100000000000001" customHeight="1">
      <c r="B37" s="39"/>
      <c r="L37" s="160">
        <f t="shared" si="0"/>
        <v>0</v>
      </c>
      <c r="S37" s="39"/>
      <c r="V37" s="49"/>
      <c r="AA37" s="136"/>
    </row>
    <row r="38" spans="2:27" ht="20.100000000000001" customHeight="1">
      <c r="B38" s="39"/>
      <c r="L38" s="160">
        <f t="shared" si="0"/>
        <v>0</v>
      </c>
      <c r="S38" s="39"/>
      <c r="AA38" s="136"/>
    </row>
    <row r="39" spans="2:27" ht="20.100000000000001" customHeight="1">
      <c r="B39" s="39"/>
      <c r="L39" s="160">
        <f t="shared" si="0"/>
        <v>0</v>
      </c>
      <c r="S39" s="39"/>
      <c r="AA39" s="136"/>
    </row>
    <row r="40" spans="2:27" ht="20.100000000000001" customHeight="1">
      <c r="B40" s="39"/>
      <c r="L40" s="160">
        <f t="shared" si="0"/>
        <v>0</v>
      </c>
      <c r="S40" s="39"/>
      <c r="AA40" s="136"/>
    </row>
    <row r="41" spans="2:27" ht="20.100000000000001" customHeight="1">
      <c r="B41" s="39"/>
      <c r="L41" s="160">
        <f t="shared" si="0"/>
        <v>0</v>
      </c>
      <c r="S41" s="39"/>
    </row>
    <row r="42" spans="2:27" ht="20.100000000000001" customHeight="1">
      <c r="B42" s="39"/>
      <c r="L42" s="160">
        <f t="shared" si="0"/>
        <v>0</v>
      </c>
      <c r="S42" s="39"/>
    </row>
    <row r="43" spans="2:27" ht="20.100000000000001" customHeight="1">
      <c r="B43" s="39"/>
      <c r="L43" s="160">
        <f t="shared" si="0"/>
        <v>0</v>
      </c>
      <c r="S43" s="39"/>
    </row>
    <row r="44" spans="2:27" ht="20.100000000000001" customHeight="1">
      <c r="B44" s="39"/>
      <c r="L44" s="160">
        <f t="shared" si="0"/>
        <v>0</v>
      </c>
      <c r="S44" s="39"/>
    </row>
    <row r="45" spans="2:27" ht="20.100000000000001" customHeight="1">
      <c r="B45" s="39"/>
      <c r="L45" s="160">
        <f t="shared" si="0"/>
        <v>0</v>
      </c>
      <c r="S45" s="39"/>
    </row>
    <row r="46" spans="2:27" ht="20.100000000000001" customHeight="1">
      <c r="B46" s="39"/>
      <c r="L46" s="160">
        <f t="shared" si="0"/>
        <v>0</v>
      </c>
      <c r="S46" s="39"/>
    </row>
    <row r="47" spans="2:27" ht="20.100000000000001" customHeight="1">
      <c r="B47" s="39"/>
      <c r="L47" s="160">
        <f t="shared" si="0"/>
        <v>0</v>
      </c>
      <c r="S47" s="39"/>
    </row>
    <row r="48" spans="2:27" ht="20.100000000000001" customHeight="1">
      <c r="B48" s="39"/>
      <c r="L48" s="160">
        <f t="shared" si="0"/>
        <v>0</v>
      </c>
      <c r="S48" s="39"/>
    </row>
    <row r="49" spans="2:19" ht="20.100000000000001" customHeight="1">
      <c r="B49" s="39"/>
      <c r="L49" s="160">
        <f t="shared" si="0"/>
        <v>0</v>
      </c>
      <c r="S49" s="39"/>
    </row>
    <row r="50" spans="2:19" ht="20.100000000000001" customHeight="1">
      <c r="B50" s="39"/>
      <c r="L50" s="160">
        <f t="shared" si="0"/>
        <v>0</v>
      </c>
      <c r="S50" s="39"/>
    </row>
    <row r="51" spans="2:19" ht="20.100000000000001" customHeight="1">
      <c r="B51" s="39"/>
      <c r="L51" s="160">
        <f t="shared" si="0"/>
        <v>0</v>
      </c>
      <c r="S51" s="39"/>
    </row>
    <row r="52" spans="2:19" ht="20.100000000000001" customHeight="1">
      <c r="B52" s="39"/>
      <c r="L52" s="160">
        <f t="shared" si="0"/>
        <v>0</v>
      </c>
      <c r="S52" s="39"/>
    </row>
    <row r="53" spans="2:19" ht="20.100000000000001" customHeight="1">
      <c r="B53" s="39"/>
      <c r="L53" s="160">
        <f t="shared" si="0"/>
        <v>0</v>
      </c>
      <c r="S53" s="39"/>
    </row>
    <row r="54" spans="2:19" ht="20.100000000000001" customHeight="1">
      <c r="B54" s="39"/>
      <c r="L54" s="160">
        <f t="shared" si="0"/>
        <v>0</v>
      </c>
      <c r="S54" s="39"/>
    </row>
    <row r="55" spans="2:19" ht="20.100000000000001" customHeight="1">
      <c r="B55" s="39"/>
      <c r="L55" s="160">
        <f t="shared" si="0"/>
        <v>0</v>
      </c>
      <c r="S55" s="39"/>
    </row>
    <row r="56" spans="2:19" ht="20.100000000000001" customHeight="1">
      <c r="B56" s="39"/>
      <c r="L56" s="160">
        <f t="shared" si="0"/>
        <v>0</v>
      </c>
      <c r="S56" s="39"/>
    </row>
    <row r="57" spans="2:19" ht="20.100000000000001" customHeight="1">
      <c r="B57" s="39"/>
      <c r="L57" s="160">
        <f t="shared" si="0"/>
        <v>0</v>
      </c>
      <c r="S57" s="39"/>
    </row>
    <row r="58" spans="2:19" ht="20.100000000000001" customHeight="1">
      <c r="B58" s="39"/>
      <c r="L58" s="160">
        <f t="shared" si="0"/>
        <v>0</v>
      </c>
      <c r="S58" s="39"/>
    </row>
    <row r="59" spans="2:19" ht="20.100000000000001" customHeight="1">
      <c r="B59" s="39"/>
      <c r="L59" s="160">
        <f t="shared" si="0"/>
        <v>0</v>
      </c>
      <c r="S59" s="39"/>
    </row>
    <row r="60" spans="2:19" ht="20.100000000000001" customHeight="1">
      <c r="B60" s="39"/>
      <c r="L60" s="160">
        <f t="shared" si="0"/>
        <v>0</v>
      </c>
      <c r="S60" s="39"/>
    </row>
    <row r="61" spans="2:19" ht="20.100000000000001" customHeight="1">
      <c r="B61" s="39"/>
      <c r="L61" s="160">
        <f t="shared" si="0"/>
        <v>0</v>
      </c>
      <c r="S61" s="39"/>
    </row>
    <row r="62" spans="2:19" ht="20.100000000000001" customHeight="1">
      <c r="B62" s="39"/>
      <c r="L62" s="160">
        <f t="shared" si="0"/>
        <v>0</v>
      </c>
      <c r="S62" s="39"/>
    </row>
    <row r="63" spans="2:19" ht="20.100000000000001" customHeight="1">
      <c r="B63" s="39"/>
      <c r="L63" s="160">
        <f t="shared" si="0"/>
        <v>0</v>
      </c>
      <c r="S63" s="39"/>
    </row>
    <row r="64" spans="2:19" ht="20.100000000000001" customHeight="1">
      <c r="B64" s="39"/>
      <c r="L64" s="160">
        <f t="shared" si="0"/>
        <v>0</v>
      </c>
      <c r="S64" s="39"/>
    </row>
    <row r="65" spans="2:19" ht="20.100000000000001" customHeight="1">
      <c r="B65" s="39"/>
      <c r="L65" s="160">
        <f t="shared" si="0"/>
        <v>0</v>
      </c>
      <c r="S65" s="39"/>
    </row>
    <row r="66" spans="2:19" ht="20.100000000000001" customHeight="1">
      <c r="B66" s="39"/>
      <c r="L66" s="160">
        <f t="shared" si="0"/>
        <v>0</v>
      </c>
      <c r="S66" s="39"/>
    </row>
    <row r="67" spans="2:19" ht="20.100000000000001" customHeight="1">
      <c r="B67" s="39"/>
      <c r="L67" s="160">
        <f t="shared" si="0"/>
        <v>0</v>
      </c>
      <c r="S67" s="39"/>
    </row>
    <row r="68" spans="2:19" ht="20.100000000000001" customHeight="1">
      <c r="B68" s="39"/>
      <c r="L68" s="160">
        <f t="shared" si="0"/>
        <v>0</v>
      </c>
      <c r="S68" s="39"/>
    </row>
    <row r="69" spans="2:19" ht="20.100000000000001" customHeight="1">
      <c r="B69" s="39"/>
      <c r="L69" s="160">
        <f t="shared" ref="L69:L132" si="2">I69+K69</f>
        <v>0</v>
      </c>
      <c r="S69" s="39"/>
    </row>
    <row r="70" spans="2:19" ht="20.100000000000001" customHeight="1">
      <c r="B70" s="39"/>
      <c r="L70" s="160">
        <f t="shared" si="2"/>
        <v>0</v>
      </c>
      <c r="S70" s="39"/>
    </row>
    <row r="71" spans="2:19" ht="20.100000000000001" customHeight="1">
      <c r="B71" s="39"/>
      <c r="L71" s="160">
        <f t="shared" si="2"/>
        <v>0</v>
      </c>
      <c r="S71" s="39"/>
    </row>
    <row r="72" spans="2:19" ht="20.100000000000001" customHeight="1">
      <c r="B72" s="39"/>
      <c r="L72" s="160">
        <f t="shared" si="2"/>
        <v>0</v>
      </c>
      <c r="S72" s="39"/>
    </row>
    <row r="73" spans="2:19" ht="20.100000000000001" customHeight="1">
      <c r="B73" s="39"/>
      <c r="L73" s="160">
        <f t="shared" si="2"/>
        <v>0</v>
      </c>
      <c r="S73" s="39"/>
    </row>
    <row r="74" spans="2:19" ht="20.100000000000001" customHeight="1">
      <c r="B74" s="39"/>
      <c r="L74" s="160">
        <f t="shared" si="2"/>
        <v>0</v>
      </c>
      <c r="S74" s="39"/>
    </row>
    <row r="75" spans="2:19" ht="20.100000000000001" customHeight="1">
      <c r="B75" s="39"/>
      <c r="L75" s="160">
        <f t="shared" si="2"/>
        <v>0</v>
      </c>
      <c r="S75" s="39"/>
    </row>
    <row r="76" spans="2:19" ht="20.100000000000001" customHeight="1">
      <c r="B76" s="39"/>
      <c r="L76" s="160">
        <f t="shared" si="2"/>
        <v>0</v>
      </c>
      <c r="S76" s="39"/>
    </row>
    <row r="77" spans="2:19" ht="20.100000000000001" customHeight="1">
      <c r="B77" s="39"/>
      <c r="L77" s="160">
        <f t="shared" si="2"/>
        <v>0</v>
      </c>
      <c r="S77" s="39"/>
    </row>
    <row r="78" spans="2:19" ht="20.100000000000001" customHeight="1">
      <c r="B78" s="39"/>
      <c r="L78" s="160">
        <f t="shared" si="2"/>
        <v>0</v>
      </c>
      <c r="S78" s="39"/>
    </row>
    <row r="79" spans="2:19" ht="20.100000000000001" customHeight="1">
      <c r="B79" s="39"/>
      <c r="L79" s="160">
        <f t="shared" si="2"/>
        <v>0</v>
      </c>
      <c r="S79" s="39"/>
    </row>
    <row r="80" spans="2:19" ht="21.75" customHeight="1">
      <c r="B80" s="39"/>
      <c r="L80" s="160">
        <f t="shared" si="2"/>
        <v>0</v>
      </c>
      <c r="S80" s="39"/>
    </row>
    <row r="81" spans="2:19" ht="20.100000000000001" customHeight="1">
      <c r="B81" s="39"/>
      <c r="L81" s="160">
        <f t="shared" si="2"/>
        <v>0</v>
      </c>
      <c r="S81" s="39"/>
    </row>
    <row r="82" spans="2:19" ht="20.100000000000001" customHeight="1">
      <c r="B82" s="39"/>
      <c r="L82" s="160">
        <f t="shared" si="2"/>
        <v>0</v>
      </c>
      <c r="S82" s="39"/>
    </row>
    <row r="83" spans="2:19" ht="20.100000000000001" customHeight="1">
      <c r="B83" s="39"/>
      <c r="L83" s="160">
        <f t="shared" si="2"/>
        <v>0</v>
      </c>
      <c r="S83" s="39"/>
    </row>
    <row r="84" spans="2:19" ht="20.100000000000001" customHeight="1">
      <c r="B84" s="39"/>
      <c r="L84" s="160">
        <f t="shared" si="2"/>
        <v>0</v>
      </c>
      <c r="S84" s="39"/>
    </row>
    <row r="85" spans="2:19" ht="20.100000000000001" customHeight="1">
      <c r="B85" s="39"/>
      <c r="L85" s="160">
        <f t="shared" si="2"/>
        <v>0</v>
      </c>
      <c r="S85" s="39"/>
    </row>
    <row r="86" spans="2:19" ht="20.100000000000001" customHeight="1">
      <c r="B86" s="39"/>
      <c r="L86" s="160">
        <f t="shared" si="2"/>
        <v>0</v>
      </c>
      <c r="S86" s="39"/>
    </row>
    <row r="87" spans="2:19" ht="20.100000000000001" customHeight="1">
      <c r="B87" s="39"/>
      <c r="L87" s="160">
        <f t="shared" si="2"/>
        <v>0</v>
      </c>
      <c r="S87" s="39"/>
    </row>
    <row r="88" spans="2:19" ht="20.100000000000001" customHeight="1">
      <c r="B88" s="39"/>
      <c r="L88" s="160">
        <f t="shared" si="2"/>
        <v>0</v>
      </c>
      <c r="S88" s="39"/>
    </row>
    <row r="89" spans="2:19" ht="20.100000000000001" customHeight="1">
      <c r="B89" s="39"/>
      <c r="L89" s="160">
        <f t="shared" si="2"/>
        <v>0</v>
      </c>
      <c r="S89" s="39"/>
    </row>
    <row r="90" spans="2:19" ht="20.100000000000001" customHeight="1">
      <c r="B90" s="39"/>
      <c r="L90" s="160">
        <f t="shared" si="2"/>
        <v>0</v>
      </c>
      <c r="S90" s="39"/>
    </row>
    <row r="91" spans="2:19" ht="20.100000000000001" customHeight="1">
      <c r="B91" s="39"/>
      <c r="L91" s="160">
        <f t="shared" si="2"/>
        <v>0</v>
      </c>
      <c r="S91" s="39"/>
    </row>
    <row r="92" spans="2:19" ht="20.100000000000001" customHeight="1">
      <c r="B92" s="39"/>
      <c r="L92" s="160">
        <f t="shared" si="2"/>
        <v>0</v>
      </c>
      <c r="S92" s="39"/>
    </row>
    <row r="93" spans="2:19" ht="20.100000000000001" customHeight="1">
      <c r="B93" s="39"/>
      <c r="L93" s="160">
        <f t="shared" si="2"/>
        <v>0</v>
      </c>
      <c r="S93" s="39"/>
    </row>
    <row r="94" spans="2:19" ht="20.100000000000001" customHeight="1">
      <c r="B94" s="39"/>
      <c r="L94" s="160">
        <f t="shared" si="2"/>
        <v>0</v>
      </c>
      <c r="S94" s="39"/>
    </row>
    <row r="95" spans="2:19" ht="20.100000000000001" customHeight="1">
      <c r="B95" s="39"/>
      <c r="L95" s="160">
        <f t="shared" si="2"/>
        <v>0</v>
      </c>
      <c r="S95" s="39"/>
    </row>
    <row r="96" spans="2:19" ht="20.100000000000001" customHeight="1">
      <c r="B96" s="39"/>
      <c r="L96" s="160">
        <f t="shared" si="2"/>
        <v>0</v>
      </c>
      <c r="S96" s="39"/>
    </row>
    <row r="97" spans="2:22" ht="20.100000000000001" customHeight="1">
      <c r="B97" s="39"/>
      <c r="L97" s="160">
        <f t="shared" si="2"/>
        <v>0</v>
      </c>
      <c r="S97" s="39"/>
    </row>
    <row r="98" spans="2:22" ht="20.100000000000001" customHeight="1">
      <c r="B98" s="39"/>
      <c r="L98" s="160">
        <f t="shared" si="2"/>
        <v>0</v>
      </c>
      <c r="S98" s="39"/>
    </row>
    <row r="99" spans="2:22" ht="20.100000000000001" customHeight="1">
      <c r="B99" s="39"/>
      <c r="L99" s="160">
        <f t="shared" si="2"/>
        <v>0</v>
      </c>
      <c r="S99" s="39"/>
    </row>
    <row r="100" spans="2:22" ht="20.25" customHeight="1">
      <c r="B100" s="39"/>
      <c r="L100" s="160">
        <f t="shared" si="2"/>
        <v>0</v>
      </c>
      <c r="S100" s="39"/>
    </row>
    <row r="101" spans="2:22" ht="20.100000000000001" customHeight="1">
      <c r="B101" s="39"/>
      <c r="L101" s="160">
        <f t="shared" si="2"/>
        <v>0</v>
      </c>
      <c r="S101" s="39"/>
    </row>
    <row r="102" spans="2:22" ht="20.100000000000001" customHeight="1">
      <c r="B102" s="39"/>
      <c r="L102" s="160">
        <f t="shared" si="2"/>
        <v>0</v>
      </c>
      <c r="S102" s="39"/>
    </row>
    <row r="103" spans="2:22" ht="20.100000000000001" customHeight="1">
      <c r="B103" s="39"/>
      <c r="L103" s="160">
        <f t="shared" si="2"/>
        <v>0</v>
      </c>
      <c r="S103" s="39"/>
    </row>
    <row r="104" spans="2:22" ht="20.100000000000001" customHeight="1">
      <c r="B104" s="39"/>
      <c r="L104" s="160">
        <f t="shared" si="2"/>
        <v>0</v>
      </c>
      <c r="S104" s="39"/>
    </row>
    <row r="105" spans="2:22" ht="20.100000000000001" customHeight="1">
      <c r="B105" s="39"/>
      <c r="L105" s="160">
        <f t="shared" si="2"/>
        <v>0</v>
      </c>
      <c r="S105" s="39"/>
    </row>
    <row r="106" spans="2:22" ht="20.100000000000001" customHeight="1">
      <c r="B106" s="39"/>
      <c r="L106" s="160">
        <f t="shared" si="2"/>
        <v>0</v>
      </c>
      <c r="S106" s="39"/>
    </row>
    <row r="107" spans="2:22" ht="20.100000000000001" customHeight="1">
      <c r="B107" s="39"/>
      <c r="L107" s="160">
        <f t="shared" si="2"/>
        <v>0</v>
      </c>
      <c r="S107" s="39"/>
    </row>
    <row r="108" spans="2:22" ht="20.100000000000001" customHeight="1">
      <c r="B108" s="39"/>
      <c r="L108" s="160">
        <f t="shared" si="2"/>
        <v>0</v>
      </c>
      <c r="S108" s="39"/>
    </row>
    <row r="109" spans="2:22" ht="20.100000000000001" customHeight="1">
      <c r="B109" s="39"/>
      <c r="L109" s="160">
        <f t="shared" si="2"/>
        <v>0</v>
      </c>
      <c r="S109" s="39"/>
    </row>
    <row r="110" spans="2:22" ht="20.100000000000001" customHeight="1">
      <c r="B110" s="39"/>
      <c r="D110" s="55"/>
      <c r="E110" s="55"/>
      <c r="L110" s="160">
        <f t="shared" si="2"/>
        <v>0</v>
      </c>
      <c r="M110" s="55"/>
      <c r="Q110" s="55"/>
      <c r="S110" s="39"/>
      <c r="V110" s="73"/>
    </row>
    <row r="111" spans="2:22" ht="20.100000000000001" customHeight="1">
      <c r="B111" s="39"/>
      <c r="D111" s="55"/>
      <c r="E111" s="55"/>
      <c r="L111" s="160">
        <f t="shared" si="2"/>
        <v>0</v>
      </c>
      <c r="M111" s="55"/>
      <c r="Q111" s="55"/>
      <c r="S111" s="39"/>
      <c r="V111" s="73"/>
    </row>
    <row r="112" spans="2:22" ht="20.100000000000001" customHeight="1">
      <c r="B112" s="39"/>
      <c r="D112" s="55"/>
      <c r="E112" s="55"/>
      <c r="L112" s="160">
        <f t="shared" si="2"/>
        <v>0</v>
      </c>
      <c r="M112" s="55"/>
      <c r="Q112" s="55"/>
      <c r="S112" s="39"/>
      <c r="V112" s="73"/>
    </row>
    <row r="113" spans="2:19" ht="20.100000000000001" customHeight="1">
      <c r="B113" s="39"/>
      <c r="L113" s="160">
        <f t="shared" si="2"/>
        <v>0</v>
      </c>
      <c r="S113" s="39"/>
    </row>
    <row r="114" spans="2:19" ht="20.100000000000001" customHeight="1">
      <c r="B114" s="39"/>
      <c r="L114" s="160">
        <f t="shared" si="2"/>
        <v>0</v>
      </c>
      <c r="S114" s="39"/>
    </row>
    <row r="115" spans="2:19" ht="20.100000000000001" customHeight="1">
      <c r="B115" s="39"/>
      <c r="L115" s="160">
        <f t="shared" si="2"/>
        <v>0</v>
      </c>
      <c r="S115" s="39"/>
    </row>
    <row r="116" spans="2:19" ht="20.100000000000001" customHeight="1">
      <c r="B116" s="39"/>
      <c r="L116" s="160">
        <f t="shared" si="2"/>
        <v>0</v>
      </c>
      <c r="S116" s="39"/>
    </row>
    <row r="117" spans="2:19" ht="20.100000000000001" customHeight="1">
      <c r="B117" s="39"/>
      <c r="L117" s="160">
        <f t="shared" si="2"/>
        <v>0</v>
      </c>
      <c r="S117" s="39"/>
    </row>
    <row r="118" spans="2:19" ht="20.100000000000001" customHeight="1">
      <c r="B118" s="39"/>
      <c r="L118" s="160">
        <f t="shared" si="2"/>
        <v>0</v>
      </c>
      <c r="S118" s="39"/>
    </row>
    <row r="119" spans="2:19" ht="20.100000000000001" customHeight="1">
      <c r="B119" s="39"/>
      <c r="L119" s="160">
        <f t="shared" si="2"/>
        <v>0</v>
      </c>
      <c r="S119" s="39"/>
    </row>
    <row r="120" spans="2:19" ht="20.100000000000001" customHeight="1">
      <c r="B120" s="39"/>
      <c r="L120" s="160">
        <f t="shared" si="2"/>
        <v>0</v>
      </c>
      <c r="S120" s="39"/>
    </row>
    <row r="121" spans="2:19" ht="20.100000000000001" customHeight="1">
      <c r="B121" s="39"/>
      <c r="L121" s="160">
        <f t="shared" si="2"/>
        <v>0</v>
      </c>
      <c r="S121" s="39"/>
    </row>
    <row r="122" spans="2:19" ht="20.100000000000001" customHeight="1">
      <c r="B122" s="39"/>
      <c r="L122" s="160">
        <f t="shared" si="2"/>
        <v>0</v>
      </c>
      <c r="S122" s="39"/>
    </row>
    <row r="123" spans="2:19" ht="20.100000000000001" customHeight="1">
      <c r="B123" s="39"/>
      <c r="L123" s="160">
        <f t="shared" si="2"/>
        <v>0</v>
      </c>
      <c r="S123" s="39"/>
    </row>
    <row r="124" spans="2:19" ht="20.100000000000001" customHeight="1">
      <c r="B124" s="39"/>
      <c r="L124" s="160">
        <f t="shared" si="2"/>
        <v>0</v>
      </c>
      <c r="S124" s="39"/>
    </row>
    <row r="125" spans="2:19" ht="20.100000000000001" customHeight="1">
      <c r="B125" s="39"/>
      <c r="L125" s="160">
        <f t="shared" si="2"/>
        <v>0</v>
      </c>
      <c r="S125" s="39"/>
    </row>
    <row r="126" spans="2:19" ht="20.100000000000001" customHeight="1">
      <c r="B126" s="39"/>
      <c r="L126" s="160">
        <f t="shared" si="2"/>
        <v>0</v>
      </c>
      <c r="S126" s="39"/>
    </row>
    <row r="127" spans="2:19" ht="20.100000000000001" customHeight="1">
      <c r="B127" s="39"/>
      <c r="L127" s="160">
        <f t="shared" si="2"/>
        <v>0</v>
      </c>
      <c r="S127" s="39"/>
    </row>
    <row r="128" spans="2:19" ht="20.100000000000001" customHeight="1">
      <c r="B128" s="39"/>
      <c r="L128" s="160">
        <f t="shared" si="2"/>
        <v>0</v>
      </c>
      <c r="S128" s="39"/>
    </row>
    <row r="129" spans="2:19" ht="20.100000000000001" customHeight="1">
      <c r="B129" s="39"/>
      <c r="L129" s="160">
        <f t="shared" si="2"/>
        <v>0</v>
      </c>
      <c r="S129" s="39"/>
    </row>
    <row r="130" spans="2:19" ht="20.100000000000001" customHeight="1">
      <c r="B130" s="39"/>
      <c r="L130" s="160">
        <f t="shared" si="2"/>
        <v>0</v>
      </c>
      <c r="S130" s="39"/>
    </row>
    <row r="131" spans="2:19" ht="20.100000000000001" customHeight="1">
      <c r="L131" s="160">
        <f t="shared" si="2"/>
        <v>0</v>
      </c>
    </row>
    <row r="132" spans="2:19" ht="20.100000000000001" customHeight="1">
      <c r="B132" s="39"/>
      <c r="L132" s="160">
        <f t="shared" si="2"/>
        <v>0</v>
      </c>
      <c r="S132" s="39"/>
    </row>
    <row r="133" spans="2:19" ht="20.100000000000001" customHeight="1">
      <c r="B133" s="39"/>
      <c r="L133" s="160">
        <f t="shared" ref="L133:L196" si="3">I133+K133</f>
        <v>0</v>
      </c>
      <c r="S133" s="39"/>
    </row>
    <row r="134" spans="2:19" ht="20.100000000000001" customHeight="1">
      <c r="B134" s="39"/>
      <c r="L134" s="160">
        <f t="shared" si="3"/>
        <v>0</v>
      </c>
      <c r="S134" s="39"/>
    </row>
    <row r="135" spans="2:19" ht="20.100000000000001" customHeight="1">
      <c r="B135" s="39"/>
      <c r="L135" s="160">
        <f t="shared" si="3"/>
        <v>0</v>
      </c>
      <c r="S135" s="39"/>
    </row>
    <row r="136" spans="2:19" ht="20.100000000000001" customHeight="1">
      <c r="B136" s="39"/>
      <c r="L136" s="160">
        <f t="shared" si="3"/>
        <v>0</v>
      </c>
      <c r="S136" s="39"/>
    </row>
    <row r="137" spans="2:19" ht="20.100000000000001" customHeight="1">
      <c r="B137" s="39"/>
      <c r="L137" s="160">
        <f t="shared" si="3"/>
        <v>0</v>
      </c>
      <c r="S137" s="39"/>
    </row>
    <row r="138" spans="2:19" ht="20.100000000000001" customHeight="1">
      <c r="B138" s="39"/>
      <c r="L138" s="160">
        <f t="shared" si="3"/>
        <v>0</v>
      </c>
      <c r="S138" s="39"/>
    </row>
    <row r="139" spans="2:19" ht="20.100000000000001" customHeight="1">
      <c r="B139" s="39"/>
      <c r="L139" s="160">
        <f t="shared" si="3"/>
        <v>0</v>
      </c>
      <c r="S139" s="39"/>
    </row>
    <row r="140" spans="2:19" ht="20.100000000000001" customHeight="1">
      <c r="B140" s="39"/>
      <c r="L140" s="160">
        <f t="shared" si="3"/>
        <v>0</v>
      </c>
      <c r="S140" s="39"/>
    </row>
    <row r="141" spans="2:19" ht="20.100000000000001" customHeight="1">
      <c r="B141" s="39"/>
      <c r="L141" s="160">
        <f t="shared" si="3"/>
        <v>0</v>
      </c>
      <c r="S141" s="39"/>
    </row>
    <row r="142" spans="2:19" ht="20.100000000000001" customHeight="1">
      <c r="B142" s="39"/>
      <c r="L142" s="160">
        <f t="shared" si="3"/>
        <v>0</v>
      </c>
      <c r="S142" s="39"/>
    </row>
    <row r="143" spans="2:19" ht="20.100000000000001" customHeight="1">
      <c r="B143" s="39"/>
      <c r="L143" s="160">
        <f t="shared" si="3"/>
        <v>0</v>
      </c>
      <c r="S143" s="39"/>
    </row>
    <row r="144" spans="2:19" ht="20.100000000000001" customHeight="1">
      <c r="B144" s="39"/>
      <c r="L144" s="160">
        <f t="shared" si="3"/>
        <v>0</v>
      </c>
      <c r="S144" s="39"/>
    </row>
    <row r="145" spans="2:19" ht="20.100000000000001" customHeight="1">
      <c r="B145" s="39"/>
      <c r="L145" s="160">
        <f t="shared" si="3"/>
        <v>0</v>
      </c>
      <c r="S145" s="39"/>
    </row>
    <row r="146" spans="2:19" ht="20.100000000000001" customHeight="1">
      <c r="B146" s="39"/>
      <c r="L146" s="160">
        <f t="shared" si="3"/>
        <v>0</v>
      </c>
      <c r="S146" s="39"/>
    </row>
    <row r="147" spans="2:19" ht="20.100000000000001" customHeight="1">
      <c r="B147" s="39"/>
      <c r="L147" s="160">
        <f t="shared" si="3"/>
        <v>0</v>
      </c>
      <c r="S147" s="39"/>
    </row>
    <row r="148" spans="2:19" ht="20.100000000000001" customHeight="1">
      <c r="B148" s="39"/>
      <c r="L148" s="160">
        <f t="shared" si="3"/>
        <v>0</v>
      </c>
      <c r="S148" s="39"/>
    </row>
    <row r="149" spans="2:19" ht="20.100000000000001" customHeight="1">
      <c r="B149" s="39"/>
      <c r="L149" s="160">
        <f t="shared" si="3"/>
        <v>0</v>
      </c>
      <c r="S149" s="39"/>
    </row>
    <row r="150" spans="2:19" ht="20.100000000000001" customHeight="1">
      <c r="B150" s="39"/>
      <c r="L150" s="160">
        <f t="shared" si="3"/>
        <v>0</v>
      </c>
      <c r="S150" s="39"/>
    </row>
    <row r="151" spans="2:19" ht="20.100000000000001" customHeight="1">
      <c r="B151" s="39"/>
      <c r="L151" s="160">
        <f t="shared" si="3"/>
        <v>0</v>
      </c>
      <c r="S151" s="39"/>
    </row>
    <row r="152" spans="2:19" ht="20.100000000000001" customHeight="1">
      <c r="B152" s="39"/>
      <c r="L152" s="160">
        <f t="shared" si="3"/>
        <v>0</v>
      </c>
      <c r="S152" s="39"/>
    </row>
    <row r="153" spans="2:19" ht="20.100000000000001" customHeight="1">
      <c r="B153" s="39"/>
      <c r="L153" s="160">
        <f t="shared" si="3"/>
        <v>0</v>
      </c>
      <c r="S153" s="39"/>
    </row>
    <row r="154" spans="2:19" ht="20.100000000000001" customHeight="1">
      <c r="B154" s="39"/>
      <c r="L154" s="160">
        <f t="shared" si="3"/>
        <v>0</v>
      </c>
      <c r="S154" s="39"/>
    </row>
    <row r="155" spans="2:19" ht="20.100000000000001" customHeight="1">
      <c r="B155" s="39"/>
      <c r="L155" s="160">
        <f t="shared" si="3"/>
        <v>0</v>
      </c>
      <c r="S155" s="39"/>
    </row>
    <row r="156" spans="2:19" ht="20.100000000000001" customHeight="1">
      <c r="B156" s="39"/>
      <c r="L156" s="160">
        <f t="shared" si="3"/>
        <v>0</v>
      </c>
      <c r="S156" s="39"/>
    </row>
    <row r="157" spans="2:19" ht="20.100000000000001" customHeight="1">
      <c r="B157" s="39"/>
      <c r="L157" s="160">
        <f t="shared" si="3"/>
        <v>0</v>
      </c>
      <c r="S157" s="39"/>
    </row>
    <row r="158" spans="2:19" ht="20.100000000000001" customHeight="1">
      <c r="B158" s="39"/>
      <c r="L158" s="160">
        <f t="shared" si="3"/>
        <v>0</v>
      </c>
      <c r="S158" s="39"/>
    </row>
    <row r="159" spans="2:19" ht="20.100000000000001" customHeight="1">
      <c r="B159" s="39"/>
      <c r="L159" s="160">
        <f t="shared" si="3"/>
        <v>0</v>
      </c>
      <c r="S159" s="39"/>
    </row>
    <row r="160" spans="2:19" ht="20.100000000000001" customHeight="1">
      <c r="B160" s="39"/>
      <c r="L160" s="160">
        <f t="shared" si="3"/>
        <v>0</v>
      </c>
      <c r="S160" s="39"/>
    </row>
    <row r="161" spans="2:19" ht="20.100000000000001" customHeight="1">
      <c r="B161" s="39"/>
      <c r="L161" s="160">
        <f t="shared" si="3"/>
        <v>0</v>
      </c>
      <c r="S161" s="39"/>
    </row>
    <row r="162" spans="2:19" ht="20.100000000000001" customHeight="1">
      <c r="B162" s="39"/>
      <c r="L162" s="160">
        <f t="shared" si="3"/>
        <v>0</v>
      </c>
      <c r="S162" s="39"/>
    </row>
    <row r="163" spans="2:19" ht="20.100000000000001" customHeight="1">
      <c r="B163" s="39"/>
      <c r="L163" s="160">
        <f t="shared" si="3"/>
        <v>0</v>
      </c>
      <c r="S163" s="39"/>
    </row>
    <row r="164" spans="2:19" ht="20.100000000000001" customHeight="1">
      <c r="B164" s="39"/>
      <c r="L164" s="160">
        <f t="shared" si="3"/>
        <v>0</v>
      </c>
      <c r="S164" s="39"/>
    </row>
    <row r="165" spans="2:19" ht="20.100000000000001" customHeight="1">
      <c r="B165" s="39"/>
      <c r="L165" s="160">
        <f t="shared" si="3"/>
        <v>0</v>
      </c>
      <c r="S165" s="39"/>
    </row>
    <row r="166" spans="2:19" ht="19.5" customHeight="1">
      <c r="B166" s="39"/>
      <c r="L166" s="160">
        <f t="shared" si="3"/>
        <v>0</v>
      </c>
      <c r="S166" s="39"/>
    </row>
    <row r="167" spans="2:19" ht="20.100000000000001" customHeight="1">
      <c r="B167" s="39"/>
      <c r="L167" s="160">
        <f t="shared" si="3"/>
        <v>0</v>
      </c>
      <c r="S167" s="39"/>
    </row>
    <row r="168" spans="2:19" ht="20.100000000000001" customHeight="1">
      <c r="B168" s="39"/>
      <c r="L168" s="160">
        <f t="shared" si="3"/>
        <v>0</v>
      </c>
      <c r="S168" s="39"/>
    </row>
    <row r="169" spans="2:19" ht="20.100000000000001" customHeight="1">
      <c r="B169" s="39"/>
      <c r="L169" s="160">
        <f t="shared" si="3"/>
        <v>0</v>
      </c>
      <c r="S169" s="39"/>
    </row>
    <row r="170" spans="2:19" ht="20.100000000000001" customHeight="1">
      <c r="B170" s="39"/>
      <c r="L170" s="160">
        <f t="shared" si="3"/>
        <v>0</v>
      </c>
      <c r="S170" s="39"/>
    </row>
    <row r="171" spans="2:19" ht="20.100000000000001" customHeight="1">
      <c r="B171" s="39"/>
      <c r="L171" s="160">
        <f t="shared" si="3"/>
        <v>0</v>
      </c>
      <c r="S171" s="39"/>
    </row>
    <row r="172" spans="2:19" ht="20.100000000000001" customHeight="1">
      <c r="B172" s="39"/>
      <c r="L172" s="160">
        <f t="shared" si="3"/>
        <v>0</v>
      </c>
      <c r="S172" s="39"/>
    </row>
    <row r="173" spans="2:19" ht="20.100000000000001" customHeight="1">
      <c r="B173" s="39"/>
      <c r="L173" s="160">
        <f t="shared" si="3"/>
        <v>0</v>
      </c>
      <c r="S173" s="39"/>
    </row>
    <row r="174" spans="2:19" ht="20.100000000000001" customHeight="1">
      <c r="B174" s="39"/>
      <c r="L174" s="160">
        <f t="shared" si="3"/>
        <v>0</v>
      </c>
      <c r="S174" s="39"/>
    </row>
    <row r="175" spans="2:19" ht="20.100000000000001" customHeight="1">
      <c r="B175" s="39"/>
      <c r="L175" s="160">
        <f t="shared" si="3"/>
        <v>0</v>
      </c>
      <c r="S175" s="39"/>
    </row>
    <row r="176" spans="2:19" ht="20.100000000000001" customHeight="1">
      <c r="B176" s="39"/>
      <c r="L176" s="160">
        <f t="shared" si="3"/>
        <v>0</v>
      </c>
      <c r="S176" s="39"/>
    </row>
    <row r="177" spans="2:19" ht="20.100000000000001" customHeight="1">
      <c r="B177" s="39"/>
      <c r="L177" s="160">
        <f t="shared" si="3"/>
        <v>0</v>
      </c>
      <c r="S177" s="39"/>
    </row>
    <row r="178" spans="2:19" ht="20.100000000000001" customHeight="1">
      <c r="B178" s="39"/>
      <c r="L178" s="160">
        <f t="shared" si="3"/>
        <v>0</v>
      </c>
      <c r="S178" s="39"/>
    </row>
    <row r="179" spans="2:19" ht="20.100000000000001" customHeight="1">
      <c r="B179" s="39"/>
      <c r="L179" s="160">
        <f t="shared" si="3"/>
        <v>0</v>
      </c>
      <c r="S179" s="39"/>
    </row>
    <row r="180" spans="2:19" ht="20.100000000000001" customHeight="1">
      <c r="B180" s="39"/>
      <c r="L180" s="160">
        <f t="shared" si="3"/>
        <v>0</v>
      </c>
      <c r="S180" s="39"/>
    </row>
    <row r="181" spans="2:19" ht="20.100000000000001" customHeight="1">
      <c r="B181" s="39"/>
      <c r="L181" s="160">
        <f t="shared" si="3"/>
        <v>0</v>
      </c>
      <c r="S181" s="39"/>
    </row>
    <row r="182" spans="2:19" ht="20.100000000000001" customHeight="1">
      <c r="B182" s="39"/>
      <c r="L182" s="160">
        <f t="shared" si="3"/>
        <v>0</v>
      </c>
      <c r="S182" s="39"/>
    </row>
    <row r="183" spans="2:19" ht="20.100000000000001" customHeight="1">
      <c r="B183" s="39"/>
      <c r="L183" s="160">
        <f t="shared" si="3"/>
        <v>0</v>
      </c>
      <c r="S183" s="39"/>
    </row>
    <row r="184" spans="2:19" ht="20.100000000000001" customHeight="1">
      <c r="B184" s="39"/>
      <c r="L184" s="160">
        <f t="shared" si="3"/>
        <v>0</v>
      </c>
      <c r="S184" s="39"/>
    </row>
    <row r="185" spans="2:19" ht="20.100000000000001" customHeight="1">
      <c r="B185" s="39"/>
      <c r="L185" s="160">
        <f t="shared" si="3"/>
        <v>0</v>
      </c>
      <c r="S185" s="39"/>
    </row>
    <row r="186" spans="2:19" ht="20.100000000000001" customHeight="1">
      <c r="B186" s="39"/>
      <c r="L186" s="160">
        <f t="shared" si="3"/>
        <v>0</v>
      </c>
      <c r="S186" s="39"/>
    </row>
    <row r="187" spans="2:19" ht="20.100000000000001" customHeight="1">
      <c r="B187" s="39"/>
      <c r="L187" s="160">
        <f t="shared" si="3"/>
        <v>0</v>
      </c>
      <c r="S187" s="39"/>
    </row>
    <row r="188" spans="2:19" ht="20.100000000000001" customHeight="1">
      <c r="B188" s="39"/>
      <c r="L188" s="160">
        <f t="shared" si="3"/>
        <v>0</v>
      </c>
      <c r="S188" s="39"/>
    </row>
    <row r="189" spans="2:19" ht="20.100000000000001" customHeight="1">
      <c r="B189" s="39"/>
      <c r="L189" s="160">
        <f t="shared" si="3"/>
        <v>0</v>
      </c>
      <c r="S189" s="39"/>
    </row>
    <row r="190" spans="2:19" ht="20.100000000000001" customHeight="1">
      <c r="B190" s="39"/>
      <c r="L190" s="160">
        <f t="shared" si="3"/>
        <v>0</v>
      </c>
      <c r="S190" s="39"/>
    </row>
    <row r="191" spans="2:19" ht="20.100000000000001" customHeight="1">
      <c r="B191" s="39"/>
      <c r="L191" s="160">
        <f t="shared" si="3"/>
        <v>0</v>
      </c>
      <c r="S191" s="39"/>
    </row>
    <row r="192" spans="2:19" ht="20.100000000000001" customHeight="1">
      <c r="B192" s="39"/>
      <c r="L192" s="160">
        <f t="shared" si="3"/>
        <v>0</v>
      </c>
      <c r="S192" s="39"/>
    </row>
    <row r="193" spans="2:19" ht="20.100000000000001" customHeight="1">
      <c r="B193" s="39"/>
      <c r="L193" s="160">
        <f t="shared" si="3"/>
        <v>0</v>
      </c>
      <c r="S193" s="39"/>
    </row>
    <row r="194" spans="2:19" ht="20.100000000000001" customHeight="1">
      <c r="B194" s="39"/>
      <c r="L194" s="160">
        <f t="shared" si="3"/>
        <v>0</v>
      </c>
      <c r="S194" s="39"/>
    </row>
    <row r="195" spans="2:19" ht="20.100000000000001" customHeight="1">
      <c r="B195" s="39"/>
      <c r="L195" s="160">
        <f t="shared" si="3"/>
        <v>0</v>
      </c>
      <c r="S195" s="39"/>
    </row>
    <row r="196" spans="2:19" ht="20.100000000000001" customHeight="1">
      <c r="B196" s="39"/>
      <c r="L196" s="160">
        <f t="shared" si="3"/>
        <v>0</v>
      </c>
      <c r="S196" s="39"/>
    </row>
    <row r="197" spans="2:19" ht="20.100000000000001" customHeight="1">
      <c r="B197" s="39"/>
      <c r="L197" s="160">
        <f t="shared" ref="L197:L260" si="4">I197+K197</f>
        <v>0</v>
      </c>
      <c r="S197" s="39"/>
    </row>
    <row r="198" spans="2:19" ht="20.100000000000001" customHeight="1">
      <c r="B198" s="39"/>
      <c r="L198" s="160">
        <f t="shared" si="4"/>
        <v>0</v>
      </c>
      <c r="S198" s="39"/>
    </row>
    <row r="199" spans="2:19" ht="20.100000000000001" customHeight="1">
      <c r="B199" s="39"/>
      <c r="L199" s="160">
        <f t="shared" si="4"/>
        <v>0</v>
      </c>
      <c r="S199" s="39"/>
    </row>
    <row r="200" spans="2:19" ht="20.100000000000001" customHeight="1">
      <c r="B200" s="39"/>
      <c r="L200" s="160">
        <f t="shared" si="4"/>
        <v>0</v>
      </c>
      <c r="S200" s="39"/>
    </row>
    <row r="201" spans="2:19" ht="20.100000000000001" customHeight="1">
      <c r="B201" s="39"/>
      <c r="L201" s="160">
        <f t="shared" si="4"/>
        <v>0</v>
      </c>
      <c r="S201" s="39"/>
    </row>
    <row r="202" spans="2:19" ht="20.100000000000001" customHeight="1">
      <c r="B202" s="39"/>
      <c r="L202" s="160">
        <f t="shared" si="4"/>
        <v>0</v>
      </c>
      <c r="S202" s="39"/>
    </row>
    <row r="203" spans="2:19" ht="20.100000000000001" customHeight="1">
      <c r="B203" s="39"/>
      <c r="L203" s="160">
        <f t="shared" si="4"/>
        <v>0</v>
      </c>
      <c r="S203" s="39"/>
    </row>
    <row r="204" spans="2:19" ht="20.100000000000001" customHeight="1">
      <c r="B204" s="39"/>
      <c r="L204" s="160">
        <f t="shared" si="4"/>
        <v>0</v>
      </c>
      <c r="S204" s="39"/>
    </row>
    <row r="205" spans="2:19" ht="20.100000000000001" customHeight="1">
      <c r="B205" s="39"/>
      <c r="L205" s="160">
        <f t="shared" si="4"/>
        <v>0</v>
      </c>
      <c r="S205" s="39"/>
    </row>
    <row r="206" spans="2:19" ht="20.100000000000001" customHeight="1">
      <c r="B206" s="39"/>
      <c r="L206" s="160">
        <f t="shared" si="4"/>
        <v>0</v>
      </c>
      <c r="S206" s="39"/>
    </row>
    <row r="207" spans="2:19" ht="20.100000000000001" customHeight="1">
      <c r="B207" s="39"/>
      <c r="L207" s="160">
        <f t="shared" si="4"/>
        <v>0</v>
      </c>
      <c r="S207" s="39"/>
    </row>
    <row r="208" spans="2:19" ht="20.100000000000001" customHeight="1">
      <c r="B208" s="39"/>
      <c r="L208" s="160">
        <f t="shared" si="4"/>
        <v>0</v>
      </c>
      <c r="S208" s="39"/>
    </row>
    <row r="209" spans="2:19" ht="20.100000000000001" customHeight="1">
      <c r="B209" s="39"/>
      <c r="L209" s="160">
        <f t="shared" si="4"/>
        <v>0</v>
      </c>
      <c r="S209" s="39"/>
    </row>
    <row r="210" spans="2:19" ht="20.100000000000001" customHeight="1">
      <c r="B210" s="39"/>
      <c r="L210" s="160">
        <f t="shared" si="4"/>
        <v>0</v>
      </c>
      <c r="S210" s="39"/>
    </row>
    <row r="211" spans="2:19" ht="20.100000000000001" customHeight="1">
      <c r="B211" s="39"/>
      <c r="L211" s="160">
        <f t="shared" si="4"/>
        <v>0</v>
      </c>
      <c r="S211" s="39"/>
    </row>
    <row r="212" spans="2:19" ht="20.100000000000001" customHeight="1">
      <c r="B212" s="39"/>
      <c r="L212" s="160">
        <f t="shared" si="4"/>
        <v>0</v>
      </c>
      <c r="S212" s="39"/>
    </row>
    <row r="213" spans="2:19" ht="20.100000000000001" customHeight="1">
      <c r="B213" s="39"/>
      <c r="L213" s="160">
        <f t="shared" si="4"/>
        <v>0</v>
      </c>
      <c r="S213" s="39"/>
    </row>
    <row r="214" spans="2:19" ht="19.5" customHeight="1">
      <c r="B214" s="39"/>
      <c r="L214" s="160">
        <f t="shared" si="4"/>
        <v>0</v>
      </c>
      <c r="S214" s="39"/>
    </row>
    <row r="215" spans="2:19" ht="20.100000000000001" customHeight="1">
      <c r="B215" s="39"/>
      <c r="L215" s="160">
        <f t="shared" si="4"/>
        <v>0</v>
      </c>
      <c r="S215" s="39"/>
    </row>
    <row r="216" spans="2:19" ht="20.100000000000001" customHeight="1">
      <c r="B216" s="39"/>
      <c r="L216" s="160">
        <f t="shared" si="4"/>
        <v>0</v>
      </c>
      <c r="S216" s="39"/>
    </row>
    <row r="217" spans="2:19" ht="20.100000000000001" customHeight="1">
      <c r="B217" s="39"/>
      <c r="L217" s="160">
        <f t="shared" si="4"/>
        <v>0</v>
      </c>
      <c r="S217" s="39"/>
    </row>
    <row r="218" spans="2:19" ht="20.100000000000001" customHeight="1">
      <c r="B218" s="39"/>
      <c r="L218" s="160">
        <f t="shared" si="4"/>
        <v>0</v>
      </c>
      <c r="S218" s="39"/>
    </row>
    <row r="219" spans="2:19" ht="20.100000000000001" customHeight="1">
      <c r="B219" s="39"/>
      <c r="L219" s="160">
        <f t="shared" si="4"/>
        <v>0</v>
      </c>
      <c r="S219" s="39"/>
    </row>
    <row r="220" spans="2:19" ht="20.100000000000001" customHeight="1">
      <c r="B220" s="39"/>
      <c r="L220" s="160">
        <f t="shared" si="4"/>
        <v>0</v>
      </c>
      <c r="S220" s="39"/>
    </row>
    <row r="221" spans="2:19" ht="20.100000000000001" customHeight="1">
      <c r="B221" s="39"/>
      <c r="L221" s="160">
        <f t="shared" si="4"/>
        <v>0</v>
      </c>
      <c r="S221" s="39"/>
    </row>
    <row r="222" spans="2:19" ht="20.100000000000001" customHeight="1">
      <c r="B222" s="39"/>
      <c r="L222" s="160">
        <f t="shared" si="4"/>
        <v>0</v>
      </c>
      <c r="S222" s="39"/>
    </row>
    <row r="223" spans="2:19" ht="20.100000000000001" customHeight="1">
      <c r="B223" s="39"/>
      <c r="L223" s="160">
        <f t="shared" si="4"/>
        <v>0</v>
      </c>
      <c r="S223" s="39"/>
    </row>
    <row r="224" spans="2:19" ht="20.100000000000001" customHeight="1">
      <c r="B224" s="39"/>
      <c r="L224" s="160">
        <f t="shared" si="4"/>
        <v>0</v>
      </c>
      <c r="S224" s="39"/>
    </row>
    <row r="225" spans="2:19" ht="20.100000000000001" customHeight="1">
      <c r="B225" s="39"/>
      <c r="L225" s="160">
        <f t="shared" si="4"/>
        <v>0</v>
      </c>
      <c r="S225" s="39"/>
    </row>
    <row r="226" spans="2:19" ht="19.5" customHeight="1">
      <c r="B226" s="39"/>
      <c r="L226" s="160">
        <f t="shared" si="4"/>
        <v>0</v>
      </c>
      <c r="S226" s="39"/>
    </row>
    <row r="227" spans="2:19" ht="20.100000000000001" customHeight="1">
      <c r="B227" s="39"/>
      <c r="L227" s="160">
        <f t="shared" si="4"/>
        <v>0</v>
      </c>
      <c r="S227" s="39"/>
    </row>
    <row r="228" spans="2:19" ht="20.100000000000001" customHeight="1">
      <c r="B228" s="39"/>
      <c r="L228" s="160">
        <f t="shared" si="4"/>
        <v>0</v>
      </c>
      <c r="S228" s="39"/>
    </row>
    <row r="229" spans="2:19" ht="20.100000000000001" customHeight="1">
      <c r="B229" s="39"/>
      <c r="L229" s="160">
        <f t="shared" si="4"/>
        <v>0</v>
      </c>
      <c r="S229" s="39"/>
    </row>
    <row r="230" spans="2:19" ht="20.100000000000001" customHeight="1">
      <c r="B230" s="39"/>
      <c r="L230" s="160">
        <f t="shared" si="4"/>
        <v>0</v>
      </c>
      <c r="S230" s="39"/>
    </row>
    <row r="231" spans="2:19" ht="20.100000000000001" customHeight="1">
      <c r="B231" s="39"/>
      <c r="L231" s="160">
        <f t="shared" si="4"/>
        <v>0</v>
      </c>
      <c r="S231" s="39"/>
    </row>
    <row r="232" spans="2:19" ht="20.100000000000001" customHeight="1">
      <c r="B232" s="39"/>
      <c r="L232" s="160">
        <f t="shared" si="4"/>
        <v>0</v>
      </c>
      <c r="S232" s="39"/>
    </row>
    <row r="233" spans="2:19" ht="20.100000000000001" customHeight="1">
      <c r="B233" s="39"/>
      <c r="L233" s="160">
        <f t="shared" si="4"/>
        <v>0</v>
      </c>
      <c r="S233" s="39"/>
    </row>
    <row r="234" spans="2:19" ht="20.100000000000001" customHeight="1">
      <c r="B234" s="39"/>
      <c r="L234" s="160">
        <f t="shared" si="4"/>
        <v>0</v>
      </c>
      <c r="S234" s="39"/>
    </row>
    <row r="235" spans="2:19" ht="20.100000000000001" customHeight="1">
      <c r="B235" s="39"/>
      <c r="L235" s="160">
        <f t="shared" si="4"/>
        <v>0</v>
      </c>
      <c r="S235" s="39"/>
    </row>
    <row r="236" spans="2:19" ht="20.100000000000001" customHeight="1">
      <c r="B236" s="39"/>
      <c r="L236" s="160">
        <f t="shared" si="4"/>
        <v>0</v>
      </c>
      <c r="S236" s="39"/>
    </row>
    <row r="237" spans="2:19" ht="20.100000000000001" customHeight="1">
      <c r="B237" s="39"/>
      <c r="L237" s="160">
        <f t="shared" si="4"/>
        <v>0</v>
      </c>
      <c r="S237" s="39"/>
    </row>
    <row r="238" spans="2:19" ht="20.100000000000001" customHeight="1">
      <c r="B238" s="39"/>
      <c r="L238" s="160">
        <f t="shared" si="4"/>
        <v>0</v>
      </c>
      <c r="S238" s="39"/>
    </row>
    <row r="239" spans="2:19" ht="20.100000000000001" customHeight="1">
      <c r="B239" s="39"/>
      <c r="L239" s="160">
        <f t="shared" si="4"/>
        <v>0</v>
      </c>
      <c r="S239" s="39"/>
    </row>
    <row r="240" spans="2:19" ht="20.100000000000001" customHeight="1">
      <c r="B240" s="39"/>
      <c r="L240" s="160">
        <f t="shared" si="4"/>
        <v>0</v>
      </c>
      <c r="S240" s="39"/>
    </row>
    <row r="241" spans="2:19" ht="20.100000000000001" customHeight="1">
      <c r="B241" s="39"/>
      <c r="L241" s="160">
        <f t="shared" si="4"/>
        <v>0</v>
      </c>
      <c r="S241" s="39"/>
    </row>
    <row r="242" spans="2:19" ht="20.100000000000001" customHeight="1">
      <c r="B242" s="39"/>
      <c r="L242" s="160">
        <f t="shared" si="4"/>
        <v>0</v>
      </c>
      <c r="S242" s="39"/>
    </row>
    <row r="243" spans="2:19" ht="20.100000000000001" customHeight="1">
      <c r="B243" s="39"/>
      <c r="L243" s="160">
        <f t="shared" si="4"/>
        <v>0</v>
      </c>
      <c r="S243" s="39"/>
    </row>
    <row r="244" spans="2:19" ht="20.100000000000001" customHeight="1">
      <c r="B244" s="39"/>
      <c r="L244" s="160">
        <f t="shared" si="4"/>
        <v>0</v>
      </c>
      <c r="S244" s="39"/>
    </row>
    <row r="245" spans="2:19" ht="20.100000000000001" customHeight="1">
      <c r="B245" s="39"/>
      <c r="L245" s="160">
        <f t="shared" si="4"/>
        <v>0</v>
      </c>
      <c r="S245" s="39"/>
    </row>
    <row r="246" spans="2:19" ht="20.100000000000001" customHeight="1">
      <c r="B246" s="39"/>
      <c r="L246" s="160">
        <f t="shared" si="4"/>
        <v>0</v>
      </c>
      <c r="S246" s="39"/>
    </row>
    <row r="247" spans="2:19" ht="20.100000000000001" customHeight="1">
      <c r="B247" s="39"/>
      <c r="L247" s="160">
        <f t="shared" si="4"/>
        <v>0</v>
      </c>
      <c r="S247" s="39"/>
    </row>
    <row r="248" spans="2:19" ht="20.100000000000001" customHeight="1">
      <c r="B248" s="39"/>
      <c r="L248" s="160">
        <f t="shared" si="4"/>
        <v>0</v>
      </c>
      <c r="S248" s="39"/>
    </row>
    <row r="249" spans="2:19" ht="20.100000000000001" customHeight="1">
      <c r="B249" s="39"/>
      <c r="L249" s="160">
        <f t="shared" si="4"/>
        <v>0</v>
      </c>
      <c r="S249" s="39"/>
    </row>
    <row r="250" spans="2:19" ht="20.100000000000001" customHeight="1">
      <c r="B250" s="39"/>
      <c r="L250" s="160">
        <f t="shared" si="4"/>
        <v>0</v>
      </c>
      <c r="S250" s="39"/>
    </row>
    <row r="251" spans="2:19" ht="20.100000000000001" customHeight="1">
      <c r="B251" s="39"/>
      <c r="L251" s="160">
        <f t="shared" si="4"/>
        <v>0</v>
      </c>
      <c r="S251" s="39"/>
    </row>
    <row r="252" spans="2:19" ht="20.100000000000001" customHeight="1">
      <c r="B252" s="39"/>
      <c r="L252" s="160">
        <f t="shared" si="4"/>
        <v>0</v>
      </c>
      <c r="S252" s="39"/>
    </row>
    <row r="253" spans="2:19" ht="20.100000000000001" customHeight="1">
      <c r="B253" s="39"/>
      <c r="L253" s="160">
        <f t="shared" si="4"/>
        <v>0</v>
      </c>
      <c r="S253" s="39"/>
    </row>
    <row r="254" spans="2:19" ht="20.100000000000001" customHeight="1">
      <c r="B254" s="39"/>
      <c r="L254" s="160">
        <f t="shared" si="4"/>
        <v>0</v>
      </c>
      <c r="S254" s="39"/>
    </row>
    <row r="255" spans="2:19" ht="20.100000000000001" customHeight="1">
      <c r="B255" s="39"/>
      <c r="L255" s="160">
        <f t="shared" si="4"/>
        <v>0</v>
      </c>
      <c r="S255" s="39"/>
    </row>
    <row r="256" spans="2:19" ht="20.100000000000001" customHeight="1">
      <c r="B256" s="39"/>
      <c r="L256" s="160">
        <f t="shared" si="4"/>
        <v>0</v>
      </c>
      <c r="S256" s="39"/>
    </row>
    <row r="257" spans="2:19" ht="20.100000000000001" customHeight="1">
      <c r="B257" s="39"/>
      <c r="L257" s="160">
        <f t="shared" si="4"/>
        <v>0</v>
      </c>
      <c r="S257" s="39"/>
    </row>
    <row r="258" spans="2:19" ht="20.100000000000001" customHeight="1">
      <c r="B258" s="39"/>
      <c r="L258" s="160">
        <f t="shared" si="4"/>
        <v>0</v>
      </c>
      <c r="S258" s="39"/>
    </row>
    <row r="259" spans="2:19" ht="20.100000000000001" customHeight="1">
      <c r="B259" s="39"/>
      <c r="L259" s="160">
        <f t="shared" si="4"/>
        <v>0</v>
      </c>
      <c r="S259" s="39"/>
    </row>
    <row r="260" spans="2:19" ht="20.100000000000001" customHeight="1">
      <c r="B260" s="39"/>
      <c r="L260" s="160">
        <f t="shared" si="4"/>
        <v>0</v>
      </c>
      <c r="S260" s="39"/>
    </row>
    <row r="261" spans="2:19" ht="20.100000000000001" customHeight="1">
      <c r="B261" s="39"/>
      <c r="L261" s="160">
        <f t="shared" ref="L261:L324" si="5">I261+K261</f>
        <v>0</v>
      </c>
      <c r="S261" s="39"/>
    </row>
    <row r="262" spans="2:19" ht="20.100000000000001" customHeight="1">
      <c r="B262" s="39"/>
      <c r="L262" s="160">
        <f t="shared" si="5"/>
        <v>0</v>
      </c>
      <c r="S262" s="39"/>
    </row>
    <row r="263" spans="2:19" ht="20.100000000000001" customHeight="1">
      <c r="B263" s="39"/>
      <c r="L263" s="160">
        <f t="shared" si="5"/>
        <v>0</v>
      </c>
      <c r="S263" s="39"/>
    </row>
    <row r="264" spans="2:19" ht="20.100000000000001" customHeight="1">
      <c r="B264" s="39"/>
      <c r="L264" s="160">
        <f t="shared" si="5"/>
        <v>0</v>
      </c>
      <c r="S264" s="39"/>
    </row>
    <row r="265" spans="2:19" ht="20.100000000000001" customHeight="1">
      <c r="B265" s="39"/>
      <c r="L265" s="160">
        <f t="shared" si="5"/>
        <v>0</v>
      </c>
      <c r="S265" s="39"/>
    </row>
    <row r="266" spans="2:19" ht="20.100000000000001" customHeight="1">
      <c r="B266" s="39"/>
      <c r="L266" s="160">
        <f t="shared" si="5"/>
        <v>0</v>
      </c>
      <c r="S266" s="39"/>
    </row>
    <row r="267" spans="2:19" ht="20.100000000000001" customHeight="1">
      <c r="B267" s="39"/>
      <c r="L267" s="160">
        <f t="shared" si="5"/>
        <v>0</v>
      </c>
      <c r="S267" s="39"/>
    </row>
    <row r="268" spans="2:19" ht="20.100000000000001" customHeight="1">
      <c r="B268" s="39"/>
      <c r="L268" s="160">
        <f t="shared" si="5"/>
        <v>0</v>
      </c>
      <c r="S268" s="39"/>
    </row>
    <row r="269" spans="2:19" ht="20.100000000000001" customHeight="1">
      <c r="B269" s="39"/>
      <c r="L269" s="160">
        <f t="shared" si="5"/>
        <v>0</v>
      </c>
      <c r="S269" s="39"/>
    </row>
    <row r="270" spans="2:19" ht="20.100000000000001" customHeight="1">
      <c r="B270" s="39"/>
      <c r="L270" s="160">
        <f t="shared" si="5"/>
        <v>0</v>
      </c>
      <c r="S270" s="39"/>
    </row>
    <row r="271" spans="2:19" ht="20.100000000000001" customHeight="1">
      <c r="B271" s="39"/>
      <c r="L271" s="160">
        <f t="shared" si="5"/>
        <v>0</v>
      </c>
      <c r="S271" s="39"/>
    </row>
    <row r="272" spans="2:19" ht="20.100000000000001" customHeight="1">
      <c r="B272" s="39"/>
      <c r="L272" s="160">
        <f t="shared" si="5"/>
        <v>0</v>
      </c>
      <c r="S272" s="39"/>
    </row>
    <row r="273" spans="2:19" ht="20.100000000000001" customHeight="1">
      <c r="B273" s="39"/>
      <c r="L273" s="160">
        <f t="shared" si="5"/>
        <v>0</v>
      </c>
      <c r="S273" s="39"/>
    </row>
    <row r="274" spans="2:19" ht="20.100000000000001" customHeight="1">
      <c r="B274" s="39"/>
      <c r="L274" s="160">
        <f t="shared" si="5"/>
        <v>0</v>
      </c>
      <c r="S274" s="39"/>
    </row>
    <row r="275" spans="2:19" ht="20.100000000000001" customHeight="1">
      <c r="B275" s="39"/>
      <c r="L275" s="160">
        <f t="shared" si="5"/>
        <v>0</v>
      </c>
      <c r="S275" s="39"/>
    </row>
    <row r="276" spans="2:19" ht="20.100000000000001" customHeight="1">
      <c r="B276" s="39"/>
      <c r="L276" s="160">
        <f t="shared" si="5"/>
        <v>0</v>
      </c>
      <c r="S276" s="39"/>
    </row>
    <row r="277" spans="2:19" ht="20.100000000000001" customHeight="1">
      <c r="B277" s="39"/>
      <c r="L277" s="160">
        <f t="shared" si="5"/>
        <v>0</v>
      </c>
      <c r="S277" s="39"/>
    </row>
    <row r="278" spans="2:19" ht="20.100000000000001" customHeight="1">
      <c r="B278" s="39"/>
      <c r="L278" s="160">
        <f t="shared" si="5"/>
        <v>0</v>
      </c>
      <c r="S278" s="39"/>
    </row>
    <row r="279" spans="2:19" ht="20.100000000000001" customHeight="1">
      <c r="B279" s="39"/>
      <c r="L279" s="160">
        <f t="shared" si="5"/>
        <v>0</v>
      </c>
      <c r="S279" s="39"/>
    </row>
    <row r="280" spans="2:19" ht="20.100000000000001" customHeight="1">
      <c r="B280" s="39"/>
      <c r="L280" s="160">
        <f t="shared" si="5"/>
        <v>0</v>
      </c>
      <c r="S280" s="39"/>
    </row>
    <row r="281" spans="2:19" ht="20.100000000000001" customHeight="1">
      <c r="B281" s="39"/>
      <c r="L281" s="160">
        <f t="shared" si="5"/>
        <v>0</v>
      </c>
      <c r="S281" s="39"/>
    </row>
    <row r="282" spans="2:19" ht="20.100000000000001" customHeight="1">
      <c r="B282" s="39"/>
      <c r="L282" s="160">
        <f t="shared" si="5"/>
        <v>0</v>
      </c>
      <c r="S282" s="39"/>
    </row>
    <row r="283" spans="2:19" ht="20.100000000000001" customHeight="1">
      <c r="B283" s="39"/>
      <c r="L283" s="160">
        <f t="shared" si="5"/>
        <v>0</v>
      </c>
      <c r="S283" s="39"/>
    </row>
    <row r="284" spans="2:19" ht="20.100000000000001" customHeight="1">
      <c r="B284" s="39"/>
      <c r="L284" s="160">
        <f t="shared" si="5"/>
        <v>0</v>
      </c>
      <c r="S284" s="39"/>
    </row>
    <row r="285" spans="2:19" ht="20.100000000000001" customHeight="1">
      <c r="B285" s="39"/>
      <c r="L285" s="160">
        <f t="shared" si="5"/>
        <v>0</v>
      </c>
      <c r="S285" s="39"/>
    </row>
    <row r="286" spans="2:19" ht="20.100000000000001" customHeight="1">
      <c r="B286" s="39"/>
      <c r="L286" s="160">
        <f t="shared" si="5"/>
        <v>0</v>
      </c>
      <c r="S286" s="39"/>
    </row>
    <row r="287" spans="2:19" ht="20.100000000000001" customHeight="1">
      <c r="B287" s="39"/>
      <c r="L287" s="160">
        <f t="shared" si="5"/>
        <v>0</v>
      </c>
      <c r="S287" s="39"/>
    </row>
    <row r="288" spans="2:19" ht="20.100000000000001" customHeight="1">
      <c r="B288" s="39"/>
      <c r="L288" s="160">
        <f t="shared" si="5"/>
        <v>0</v>
      </c>
      <c r="S288" s="39"/>
    </row>
    <row r="289" spans="2:19" ht="20.100000000000001" customHeight="1">
      <c r="B289" s="39"/>
      <c r="L289" s="160">
        <f t="shared" si="5"/>
        <v>0</v>
      </c>
      <c r="S289" s="39"/>
    </row>
    <row r="290" spans="2:19" ht="20.100000000000001" customHeight="1">
      <c r="B290" s="39"/>
      <c r="L290" s="160">
        <f t="shared" si="5"/>
        <v>0</v>
      </c>
      <c r="S290" s="39"/>
    </row>
    <row r="291" spans="2:19" ht="20.100000000000001" customHeight="1">
      <c r="B291" s="39"/>
      <c r="L291" s="160">
        <f t="shared" si="5"/>
        <v>0</v>
      </c>
      <c r="S291" s="39"/>
    </row>
    <row r="292" spans="2:19" ht="20.100000000000001" customHeight="1">
      <c r="B292" s="39"/>
      <c r="L292" s="160">
        <f t="shared" si="5"/>
        <v>0</v>
      </c>
      <c r="S292" s="39"/>
    </row>
    <row r="293" spans="2:19" ht="20.100000000000001" customHeight="1">
      <c r="B293" s="39"/>
      <c r="L293" s="160">
        <f t="shared" si="5"/>
        <v>0</v>
      </c>
      <c r="S293" s="39"/>
    </row>
    <row r="294" spans="2:19" ht="20.100000000000001" customHeight="1">
      <c r="B294" s="39"/>
      <c r="L294" s="160">
        <f t="shared" si="5"/>
        <v>0</v>
      </c>
      <c r="S294" s="39"/>
    </row>
    <row r="295" spans="2:19" ht="20.100000000000001" customHeight="1">
      <c r="B295" s="39"/>
      <c r="L295" s="160">
        <f t="shared" si="5"/>
        <v>0</v>
      </c>
      <c r="S295" s="39"/>
    </row>
    <row r="296" spans="2:19" ht="20.100000000000001" customHeight="1">
      <c r="B296" s="39"/>
      <c r="L296" s="160">
        <f t="shared" si="5"/>
        <v>0</v>
      </c>
      <c r="S296" s="39"/>
    </row>
    <row r="297" spans="2:19" ht="20.100000000000001" customHeight="1">
      <c r="B297" s="39"/>
      <c r="L297" s="160">
        <f t="shared" si="5"/>
        <v>0</v>
      </c>
      <c r="S297" s="39"/>
    </row>
    <row r="298" spans="2:19" ht="20.100000000000001" customHeight="1">
      <c r="B298" s="39"/>
      <c r="L298" s="160">
        <f t="shared" si="5"/>
        <v>0</v>
      </c>
      <c r="S298" s="39"/>
    </row>
    <row r="299" spans="2:19" ht="20.100000000000001" customHeight="1">
      <c r="B299" s="39"/>
      <c r="L299" s="160">
        <f t="shared" si="5"/>
        <v>0</v>
      </c>
      <c r="S299" s="39"/>
    </row>
    <row r="300" spans="2:19" ht="20.100000000000001" customHeight="1">
      <c r="B300" s="39"/>
      <c r="L300" s="160">
        <f t="shared" si="5"/>
        <v>0</v>
      </c>
      <c r="S300" s="39"/>
    </row>
    <row r="301" spans="2:19" ht="20.100000000000001" customHeight="1">
      <c r="B301" s="39"/>
      <c r="L301" s="160">
        <f t="shared" si="5"/>
        <v>0</v>
      </c>
      <c r="S301" s="39"/>
    </row>
    <row r="302" spans="2:19" ht="20.100000000000001" customHeight="1">
      <c r="B302" s="39"/>
      <c r="L302" s="160">
        <f t="shared" si="5"/>
        <v>0</v>
      </c>
      <c r="S302" s="39"/>
    </row>
    <row r="303" spans="2:19" ht="20.100000000000001" customHeight="1">
      <c r="B303" s="39"/>
      <c r="L303" s="160">
        <f t="shared" si="5"/>
        <v>0</v>
      </c>
      <c r="S303" s="39"/>
    </row>
    <row r="304" spans="2:19" ht="20.100000000000001" customHeight="1">
      <c r="B304" s="39"/>
      <c r="L304" s="160">
        <f t="shared" si="5"/>
        <v>0</v>
      </c>
      <c r="S304" s="39"/>
    </row>
    <row r="305" spans="2:19" ht="20.100000000000001" customHeight="1">
      <c r="B305" s="39"/>
      <c r="L305" s="160">
        <f t="shared" si="5"/>
        <v>0</v>
      </c>
      <c r="S305" s="39"/>
    </row>
    <row r="306" spans="2:19" ht="20.100000000000001" customHeight="1">
      <c r="B306" s="39"/>
      <c r="L306" s="160">
        <f t="shared" si="5"/>
        <v>0</v>
      </c>
      <c r="S306" s="39"/>
    </row>
    <row r="307" spans="2:19" ht="20.100000000000001" customHeight="1">
      <c r="B307" s="39"/>
      <c r="L307" s="160">
        <f t="shared" si="5"/>
        <v>0</v>
      </c>
      <c r="S307" s="39"/>
    </row>
    <row r="308" spans="2:19" ht="20.100000000000001" customHeight="1">
      <c r="B308" s="39"/>
      <c r="L308" s="160">
        <f t="shared" si="5"/>
        <v>0</v>
      </c>
      <c r="S308" s="39"/>
    </row>
    <row r="309" spans="2:19" ht="20.100000000000001" customHeight="1">
      <c r="B309" s="39"/>
      <c r="L309" s="160">
        <f t="shared" si="5"/>
        <v>0</v>
      </c>
      <c r="S309" s="39"/>
    </row>
    <row r="310" spans="2:19" ht="20.100000000000001" customHeight="1">
      <c r="B310" s="39"/>
      <c r="L310" s="160">
        <f t="shared" si="5"/>
        <v>0</v>
      </c>
      <c r="S310" s="39"/>
    </row>
    <row r="311" spans="2:19" ht="20.100000000000001" customHeight="1">
      <c r="B311" s="39"/>
      <c r="L311" s="160">
        <f t="shared" si="5"/>
        <v>0</v>
      </c>
      <c r="S311" s="39"/>
    </row>
    <row r="312" spans="2:19" ht="20.100000000000001" customHeight="1">
      <c r="B312" s="39"/>
      <c r="L312" s="160">
        <f t="shared" si="5"/>
        <v>0</v>
      </c>
      <c r="S312" s="39"/>
    </row>
    <row r="313" spans="2:19" ht="20.100000000000001" customHeight="1">
      <c r="B313" s="39"/>
      <c r="L313" s="160">
        <f t="shared" si="5"/>
        <v>0</v>
      </c>
      <c r="S313" s="39"/>
    </row>
    <row r="314" spans="2:19" ht="20.100000000000001" customHeight="1">
      <c r="B314" s="39"/>
      <c r="L314" s="160">
        <f t="shared" si="5"/>
        <v>0</v>
      </c>
      <c r="S314" s="39"/>
    </row>
    <row r="315" spans="2:19" ht="20.100000000000001" customHeight="1">
      <c r="B315" s="39"/>
      <c r="L315" s="160">
        <f t="shared" si="5"/>
        <v>0</v>
      </c>
      <c r="S315" s="39"/>
    </row>
    <row r="316" spans="2:19" ht="20.100000000000001" customHeight="1">
      <c r="B316" s="39"/>
      <c r="L316" s="160">
        <f t="shared" si="5"/>
        <v>0</v>
      </c>
      <c r="S316" s="39"/>
    </row>
    <row r="317" spans="2:19" ht="20.100000000000001" customHeight="1">
      <c r="B317" s="39"/>
      <c r="L317" s="160">
        <f t="shared" si="5"/>
        <v>0</v>
      </c>
      <c r="S317" s="39"/>
    </row>
    <row r="318" spans="2:19" ht="20.100000000000001" customHeight="1">
      <c r="B318" s="39"/>
      <c r="L318" s="160">
        <f t="shared" si="5"/>
        <v>0</v>
      </c>
      <c r="S318" s="39"/>
    </row>
    <row r="319" spans="2:19" ht="20.100000000000001" customHeight="1">
      <c r="B319" s="39"/>
      <c r="L319" s="160">
        <f t="shared" si="5"/>
        <v>0</v>
      </c>
      <c r="S319" s="39"/>
    </row>
    <row r="320" spans="2:19" ht="20.100000000000001" customHeight="1">
      <c r="B320" s="39"/>
      <c r="L320" s="160">
        <f t="shared" si="5"/>
        <v>0</v>
      </c>
      <c r="S320" s="39"/>
    </row>
    <row r="321" spans="2:19" ht="20.100000000000001" customHeight="1">
      <c r="B321" s="39"/>
      <c r="D321" s="43"/>
      <c r="L321" s="160">
        <f t="shared" si="5"/>
        <v>0</v>
      </c>
      <c r="S321" s="39"/>
    </row>
    <row r="322" spans="2:19" ht="20.100000000000001" customHeight="1">
      <c r="B322" s="39"/>
      <c r="L322" s="160">
        <f t="shared" si="5"/>
        <v>0</v>
      </c>
      <c r="S322" s="39"/>
    </row>
    <row r="323" spans="2:19" ht="20.100000000000001" customHeight="1">
      <c r="B323" s="39"/>
      <c r="L323" s="160">
        <f t="shared" si="5"/>
        <v>0</v>
      </c>
      <c r="S323" s="39"/>
    </row>
    <row r="324" spans="2:19" ht="20.100000000000001" customHeight="1">
      <c r="B324" s="39"/>
      <c r="L324" s="160">
        <f t="shared" si="5"/>
        <v>0</v>
      </c>
      <c r="S324" s="39"/>
    </row>
    <row r="325" spans="2:19" ht="20.100000000000001" customHeight="1">
      <c r="B325" s="39"/>
      <c r="L325" s="160">
        <f t="shared" ref="L325:L388" si="6">I325+K325</f>
        <v>0</v>
      </c>
      <c r="S325" s="39"/>
    </row>
    <row r="326" spans="2:19" ht="20.100000000000001" customHeight="1">
      <c r="B326" s="39"/>
      <c r="L326" s="160">
        <f t="shared" si="6"/>
        <v>0</v>
      </c>
      <c r="S326" s="39"/>
    </row>
    <row r="327" spans="2:19" ht="20.100000000000001" customHeight="1">
      <c r="B327" s="39"/>
      <c r="L327" s="160">
        <f t="shared" si="6"/>
        <v>0</v>
      </c>
      <c r="S327" s="39"/>
    </row>
    <row r="328" spans="2:19" ht="20.100000000000001" customHeight="1">
      <c r="B328" s="39"/>
      <c r="L328" s="160">
        <f t="shared" si="6"/>
        <v>0</v>
      </c>
      <c r="S328" s="39"/>
    </row>
    <row r="329" spans="2:19" ht="20.100000000000001" customHeight="1">
      <c r="B329" s="39"/>
      <c r="L329" s="160">
        <f t="shared" si="6"/>
        <v>0</v>
      </c>
      <c r="S329" s="39"/>
    </row>
    <row r="330" spans="2:19" ht="20.100000000000001" customHeight="1">
      <c r="B330" s="39"/>
      <c r="L330" s="160">
        <f t="shared" si="6"/>
        <v>0</v>
      </c>
      <c r="S330" s="39"/>
    </row>
    <row r="331" spans="2:19" ht="20.100000000000001" customHeight="1">
      <c r="B331" s="39"/>
      <c r="L331" s="160">
        <f t="shared" si="6"/>
        <v>0</v>
      </c>
      <c r="S331" s="39"/>
    </row>
    <row r="332" spans="2:19" ht="20.100000000000001" customHeight="1">
      <c r="B332" s="39"/>
      <c r="L332" s="160">
        <f t="shared" si="6"/>
        <v>0</v>
      </c>
      <c r="S332" s="39"/>
    </row>
    <row r="333" spans="2:19" ht="20.100000000000001" customHeight="1">
      <c r="B333" s="39"/>
      <c r="L333" s="160">
        <f t="shared" si="6"/>
        <v>0</v>
      </c>
      <c r="S333" s="39"/>
    </row>
    <row r="334" spans="2:19" ht="20.100000000000001" customHeight="1">
      <c r="B334" s="39"/>
      <c r="L334" s="160">
        <f t="shared" si="6"/>
        <v>0</v>
      </c>
      <c r="S334" s="39"/>
    </row>
    <row r="335" spans="2:19" ht="20.100000000000001" customHeight="1">
      <c r="B335" s="39"/>
      <c r="L335" s="160">
        <f t="shared" si="6"/>
        <v>0</v>
      </c>
      <c r="S335" s="39"/>
    </row>
    <row r="336" spans="2:19" ht="20.100000000000001" customHeight="1">
      <c r="B336" s="39"/>
      <c r="L336" s="160">
        <f t="shared" si="6"/>
        <v>0</v>
      </c>
      <c r="S336" s="39"/>
    </row>
    <row r="337" spans="2:19" ht="20.100000000000001" customHeight="1">
      <c r="B337" s="39"/>
      <c r="L337" s="160">
        <f t="shared" si="6"/>
        <v>0</v>
      </c>
      <c r="S337" s="39"/>
    </row>
    <row r="338" spans="2:19" ht="20.100000000000001" customHeight="1">
      <c r="B338" s="39"/>
      <c r="L338" s="160">
        <f t="shared" si="6"/>
        <v>0</v>
      </c>
      <c r="S338" s="39"/>
    </row>
    <row r="339" spans="2:19" ht="20.100000000000001" customHeight="1">
      <c r="B339" s="39"/>
      <c r="L339" s="160">
        <f t="shared" si="6"/>
        <v>0</v>
      </c>
      <c r="S339" s="39"/>
    </row>
    <row r="340" spans="2:19" ht="20.100000000000001" customHeight="1">
      <c r="B340" s="39"/>
      <c r="L340" s="160">
        <f t="shared" si="6"/>
        <v>0</v>
      </c>
      <c r="S340" s="39"/>
    </row>
    <row r="341" spans="2:19" ht="20.100000000000001" customHeight="1">
      <c r="B341" s="39"/>
      <c r="L341" s="160">
        <f t="shared" si="6"/>
        <v>0</v>
      </c>
      <c r="S341" s="39"/>
    </row>
    <row r="342" spans="2:19" ht="20.100000000000001" customHeight="1">
      <c r="B342" s="39"/>
      <c r="L342" s="160">
        <f t="shared" si="6"/>
        <v>0</v>
      </c>
      <c r="S342" s="39"/>
    </row>
    <row r="343" spans="2:19" ht="20.100000000000001" customHeight="1">
      <c r="B343" s="39"/>
      <c r="L343" s="160">
        <f t="shared" si="6"/>
        <v>0</v>
      </c>
      <c r="S343" s="39"/>
    </row>
    <row r="344" spans="2:19" ht="20.100000000000001" customHeight="1">
      <c r="B344" s="39"/>
      <c r="L344" s="160">
        <f t="shared" si="6"/>
        <v>0</v>
      </c>
      <c r="S344" s="39"/>
    </row>
    <row r="345" spans="2:19" ht="20.100000000000001" customHeight="1">
      <c r="B345" s="39"/>
      <c r="L345" s="160">
        <f t="shared" si="6"/>
        <v>0</v>
      </c>
      <c r="S345" s="39"/>
    </row>
    <row r="346" spans="2:19" ht="20.100000000000001" customHeight="1">
      <c r="B346" s="39"/>
      <c r="L346" s="160">
        <f t="shared" si="6"/>
        <v>0</v>
      </c>
      <c r="S346" s="39"/>
    </row>
    <row r="347" spans="2:19" ht="20.100000000000001" customHeight="1">
      <c r="B347" s="39"/>
      <c r="L347" s="160">
        <f t="shared" si="6"/>
        <v>0</v>
      </c>
      <c r="S347" s="39"/>
    </row>
    <row r="348" spans="2:19" ht="20.100000000000001" customHeight="1">
      <c r="B348" s="39"/>
      <c r="L348" s="160">
        <f t="shared" si="6"/>
        <v>0</v>
      </c>
      <c r="S348" s="39"/>
    </row>
    <row r="349" spans="2:19" ht="20.100000000000001" customHeight="1">
      <c r="B349" s="39"/>
      <c r="L349" s="160">
        <f t="shared" si="6"/>
        <v>0</v>
      </c>
      <c r="S349" s="39"/>
    </row>
    <row r="350" spans="2:19" ht="20.100000000000001" customHeight="1">
      <c r="B350" s="39"/>
      <c r="L350" s="160">
        <f t="shared" si="6"/>
        <v>0</v>
      </c>
      <c r="S350" s="39"/>
    </row>
    <row r="351" spans="2:19" ht="20.100000000000001" customHeight="1">
      <c r="B351" s="39"/>
      <c r="L351" s="160">
        <f t="shared" si="6"/>
        <v>0</v>
      </c>
      <c r="S351" s="39"/>
    </row>
    <row r="352" spans="2:19" ht="20.100000000000001" customHeight="1">
      <c r="B352" s="39"/>
      <c r="L352" s="160">
        <f t="shared" si="6"/>
        <v>0</v>
      </c>
      <c r="S352" s="39"/>
    </row>
    <row r="353" spans="2:19" ht="20.100000000000001" customHeight="1">
      <c r="B353" s="39"/>
      <c r="L353" s="160">
        <f t="shared" si="6"/>
        <v>0</v>
      </c>
      <c r="S353" s="39"/>
    </row>
    <row r="354" spans="2:19" ht="20.100000000000001" customHeight="1">
      <c r="B354" s="39"/>
      <c r="L354" s="160">
        <f t="shared" si="6"/>
        <v>0</v>
      </c>
      <c r="S354" s="39"/>
    </row>
    <row r="355" spans="2:19" ht="20.100000000000001" customHeight="1">
      <c r="B355" s="39"/>
      <c r="L355" s="160">
        <f t="shared" si="6"/>
        <v>0</v>
      </c>
      <c r="S355" s="39"/>
    </row>
    <row r="356" spans="2:19" ht="20.100000000000001" customHeight="1">
      <c r="B356" s="39"/>
      <c r="L356" s="160">
        <f t="shared" si="6"/>
        <v>0</v>
      </c>
      <c r="S356" s="39"/>
    </row>
    <row r="357" spans="2:19" ht="20.100000000000001" customHeight="1">
      <c r="B357" s="39"/>
      <c r="L357" s="160">
        <f t="shared" si="6"/>
        <v>0</v>
      </c>
      <c r="S357" s="39"/>
    </row>
    <row r="358" spans="2:19" ht="20.100000000000001" customHeight="1">
      <c r="B358" s="39"/>
      <c r="L358" s="160">
        <f t="shared" si="6"/>
        <v>0</v>
      </c>
      <c r="S358" s="39"/>
    </row>
    <row r="359" spans="2:19" ht="20.100000000000001" customHeight="1">
      <c r="B359" s="39"/>
      <c r="L359" s="160">
        <f t="shared" si="6"/>
        <v>0</v>
      </c>
      <c r="S359" s="39"/>
    </row>
    <row r="360" spans="2:19" ht="20.100000000000001" customHeight="1">
      <c r="B360" s="39"/>
      <c r="L360" s="160">
        <f t="shared" si="6"/>
        <v>0</v>
      </c>
      <c r="S360" s="39"/>
    </row>
    <row r="361" spans="2:19" ht="20.100000000000001" customHeight="1">
      <c r="B361" s="39"/>
      <c r="L361" s="160">
        <f t="shared" si="6"/>
        <v>0</v>
      </c>
      <c r="S361" s="39"/>
    </row>
    <row r="362" spans="2:19" ht="20.100000000000001" customHeight="1">
      <c r="B362" s="39"/>
      <c r="L362" s="160">
        <f t="shared" si="6"/>
        <v>0</v>
      </c>
      <c r="S362" s="39"/>
    </row>
    <row r="363" spans="2:19" ht="20.100000000000001" customHeight="1">
      <c r="B363" s="39"/>
      <c r="L363" s="160">
        <f t="shared" si="6"/>
        <v>0</v>
      </c>
      <c r="S363" s="39"/>
    </row>
    <row r="364" spans="2:19" ht="20.100000000000001" customHeight="1">
      <c r="B364" s="39"/>
      <c r="L364" s="160">
        <f t="shared" si="6"/>
        <v>0</v>
      </c>
      <c r="S364" s="39"/>
    </row>
    <row r="365" spans="2:19" ht="20.100000000000001" customHeight="1">
      <c r="B365" s="39"/>
      <c r="L365" s="160">
        <f t="shared" si="6"/>
        <v>0</v>
      </c>
      <c r="S365" s="39"/>
    </row>
    <row r="366" spans="2:19" ht="20.100000000000001" customHeight="1">
      <c r="B366" s="39"/>
      <c r="L366" s="160">
        <f t="shared" si="6"/>
        <v>0</v>
      </c>
      <c r="S366" s="39"/>
    </row>
    <row r="367" spans="2:19" ht="20.100000000000001" customHeight="1">
      <c r="B367" s="39"/>
      <c r="L367" s="160">
        <f t="shared" si="6"/>
        <v>0</v>
      </c>
      <c r="S367" s="39"/>
    </row>
    <row r="368" spans="2:19" ht="20.100000000000001" customHeight="1">
      <c r="B368" s="39"/>
      <c r="L368" s="160">
        <f t="shared" si="6"/>
        <v>0</v>
      </c>
      <c r="S368" s="39"/>
    </row>
    <row r="369" spans="2:19" ht="20.100000000000001" customHeight="1">
      <c r="B369" s="39"/>
      <c r="L369" s="160">
        <f t="shared" si="6"/>
        <v>0</v>
      </c>
      <c r="S369" s="39"/>
    </row>
    <row r="370" spans="2:19" ht="20.100000000000001" customHeight="1">
      <c r="B370" s="39"/>
      <c r="L370" s="160">
        <f t="shared" si="6"/>
        <v>0</v>
      </c>
      <c r="S370" s="39"/>
    </row>
    <row r="371" spans="2:19" ht="20.100000000000001" customHeight="1">
      <c r="B371" s="39"/>
      <c r="L371" s="160">
        <f t="shared" si="6"/>
        <v>0</v>
      </c>
      <c r="S371" s="39"/>
    </row>
    <row r="372" spans="2:19" ht="20.100000000000001" customHeight="1">
      <c r="B372" s="39"/>
      <c r="L372" s="160">
        <f t="shared" si="6"/>
        <v>0</v>
      </c>
      <c r="S372" s="39"/>
    </row>
    <row r="373" spans="2:19" ht="20.100000000000001" customHeight="1">
      <c r="B373" s="39"/>
      <c r="L373" s="160">
        <f t="shared" si="6"/>
        <v>0</v>
      </c>
      <c r="S373" s="39"/>
    </row>
    <row r="374" spans="2:19" ht="20.100000000000001" customHeight="1">
      <c r="B374" s="39"/>
      <c r="L374" s="160">
        <f t="shared" si="6"/>
        <v>0</v>
      </c>
      <c r="S374" s="39"/>
    </row>
    <row r="375" spans="2:19" ht="20.100000000000001" customHeight="1">
      <c r="B375" s="39"/>
      <c r="L375" s="160">
        <f t="shared" si="6"/>
        <v>0</v>
      </c>
      <c r="S375" s="39"/>
    </row>
    <row r="376" spans="2:19" ht="20.100000000000001" customHeight="1">
      <c r="B376" s="39"/>
      <c r="L376" s="160">
        <f t="shared" si="6"/>
        <v>0</v>
      </c>
      <c r="S376" s="39"/>
    </row>
    <row r="377" spans="2:19" ht="20.100000000000001" customHeight="1">
      <c r="B377" s="39"/>
      <c r="L377" s="160">
        <f t="shared" si="6"/>
        <v>0</v>
      </c>
      <c r="S377" s="39"/>
    </row>
    <row r="378" spans="2:19" ht="20.100000000000001" customHeight="1">
      <c r="B378" s="39"/>
      <c r="L378" s="160">
        <f t="shared" si="6"/>
        <v>0</v>
      </c>
      <c r="S378" s="39"/>
    </row>
    <row r="379" spans="2:19" ht="20.100000000000001" customHeight="1">
      <c r="B379" s="39"/>
      <c r="L379" s="160">
        <f t="shared" si="6"/>
        <v>0</v>
      </c>
      <c r="S379" s="39"/>
    </row>
    <row r="380" spans="2:19" ht="20.100000000000001" customHeight="1">
      <c r="B380" s="39"/>
      <c r="L380" s="160">
        <f t="shared" si="6"/>
        <v>0</v>
      </c>
      <c r="S380" s="39"/>
    </row>
    <row r="381" spans="2:19" ht="20.100000000000001" customHeight="1">
      <c r="B381" s="39"/>
      <c r="L381" s="160">
        <f t="shared" si="6"/>
        <v>0</v>
      </c>
      <c r="S381" s="39"/>
    </row>
    <row r="382" spans="2:19" ht="20.100000000000001" customHeight="1">
      <c r="B382" s="39"/>
      <c r="L382" s="160">
        <f t="shared" si="6"/>
        <v>0</v>
      </c>
      <c r="S382" s="39"/>
    </row>
    <row r="383" spans="2:19" ht="20.100000000000001" customHeight="1">
      <c r="B383" s="39"/>
      <c r="L383" s="160">
        <f t="shared" si="6"/>
        <v>0</v>
      </c>
      <c r="S383" s="39"/>
    </row>
    <row r="384" spans="2:19" ht="20.100000000000001" customHeight="1">
      <c r="B384" s="39"/>
      <c r="L384" s="160">
        <f t="shared" si="6"/>
        <v>0</v>
      </c>
      <c r="S384" s="39"/>
    </row>
    <row r="385" spans="2:19" ht="20.100000000000001" customHeight="1">
      <c r="B385" s="39"/>
      <c r="L385" s="160">
        <f t="shared" si="6"/>
        <v>0</v>
      </c>
      <c r="S385" s="39"/>
    </row>
    <row r="386" spans="2:19" ht="20.100000000000001" customHeight="1">
      <c r="B386" s="39"/>
      <c r="L386" s="160">
        <f t="shared" si="6"/>
        <v>0</v>
      </c>
      <c r="S386" s="39"/>
    </row>
    <row r="387" spans="2:19" ht="20.100000000000001" customHeight="1">
      <c r="B387" s="39"/>
      <c r="L387" s="160">
        <f t="shared" si="6"/>
        <v>0</v>
      </c>
      <c r="S387" s="39"/>
    </row>
    <row r="388" spans="2:19" ht="20.100000000000001" customHeight="1">
      <c r="B388" s="39"/>
      <c r="L388" s="160">
        <f t="shared" si="6"/>
        <v>0</v>
      </c>
      <c r="S388" s="39"/>
    </row>
    <row r="389" spans="2:19" ht="20.100000000000001" customHeight="1">
      <c r="B389" s="39"/>
      <c r="L389" s="160">
        <f t="shared" ref="L389:L452" si="7">I389+K389</f>
        <v>0</v>
      </c>
      <c r="S389" s="39"/>
    </row>
    <row r="390" spans="2:19" ht="20.100000000000001" customHeight="1">
      <c r="B390" s="39"/>
      <c r="L390" s="160">
        <f t="shared" si="7"/>
        <v>0</v>
      </c>
      <c r="S390" s="39"/>
    </row>
    <row r="391" spans="2:19" ht="20.100000000000001" customHeight="1">
      <c r="B391" s="39"/>
      <c r="L391" s="160">
        <f t="shared" si="7"/>
        <v>0</v>
      </c>
      <c r="S391" s="39"/>
    </row>
    <row r="392" spans="2:19" ht="20.100000000000001" customHeight="1">
      <c r="B392" s="39"/>
      <c r="L392" s="160">
        <f t="shared" si="7"/>
        <v>0</v>
      </c>
      <c r="S392" s="39"/>
    </row>
    <row r="393" spans="2:19" ht="20.100000000000001" customHeight="1">
      <c r="B393" s="39"/>
      <c r="L393" s="160">
        <f t="shared" si="7"/>
        <v>0</v>
      </c>
      <c r="S393" s="39"/>
    </row>
    <row r="394" spans="2:19" ht="20.25" customHeight="1">
      <c r="B394" s="39"/>
      <c r="L394" s="160">
        <f t="shared" si="7"/>
        <v>0</v>
      </c>
      <c r="S394" s="39"/>
    </row>
    <row r="395" spans="2:19" ht="20.100000000000001" customHeight="1">
      <c r="B395" s="39"/>
      <c r="L395" s="160">
        <f t="shared" si="7"/>
        <v>0</v>
      </c>
      <c r="S395" s="39"/>
    </row>
    <row r="396" spans="2:19" ht="20.100000000000001" customHeight="1">
      <c r="B396" s="39"/>
      <c r="L396" s="160">
        <f t="shared" si="7"/>
        <v>0</v>
      </c>
      <c r="S396" s="39"/>
    </row>
    <row r="397" spans="2:19" ht="20.100000000000001" customHeight="1">
      <c r="B397" s="39"/>
      <c r="L397" s="160">
        <f t="shared" si="7"/>
        <v>0</v>
      </c>
      <c r="S397" s="39"/>
    </row>
    <row r="398" spans="2:19" ht="20.100000000000001" customHeight="1">
      <c r="B398" s="39"/>
      <c r="L398" s="160">
        <f t="shared" si="7"/>
        <v>0</v>
      </c>
      <c r="S398" s="39"/>
    </row>
    <row r="399" spans="2:19" ht="20.100000000000001" customHeight="1">
      <c r="B399" s="39"/>
      <c r="L399" s="160">
        <f t="shared" si="7"/>
        <v>0</v>
      </c>
      <c r="S399" s="39"/>
    </row>
    <row r="400" spans="2:19" ht="20.100000000000001" customHeight="1">
      <c r="B400" s="39"/>
      <c r="L400" s="160">
        <f t="shared" si="7"/>
        <v>0</v>
      </c>
      <c r="S400" s="39"/>
    </row>
    <row r="401" spans="2:19" ht="20.100000000000001" customHeight="1">
      <c r="B401" s="39"/>
      <c r="L401" s="160">
        <f t="shared" si="7"/>
        <v>0</v>
      </c>
      <c r="S401" s="39"/>
    </row>
    <row r="402" spans="2:19" ht="20.100000000000001" customHeight="1">
      <c r="B402" s="39"/>
      <c r="L402" s="160">
        <f t="shared" si="7"/>
        <v>0</v>
      </c>
      <c r="S402" s="39"/>
    </row>
    <row r="403" spans="2:19" ht="20.100000000000001" customHeight="1">
      <c r="B403" s="39"/>
      <c r="L403" s="160">
        <f t="shared" si="7"/>
        <v>0</v>
      </c>
      <c r="S403" s="39"/>
    </row>
    <row r="404" spans="2:19" ht="20.100000000000001" customHeight="1">
      <c r="B404" s="39"/>
      <c r="L404" s="160">
        <f t="shared" si="7"/>
        <v>0</v>
      </c>
      <c r="S404" s="39"/>
    </row>
    <row r="405" spans="2:19" ht="20.100000000000001" customHeight="1">
      <c r="B405" s="39"/>
      <c r="L405" s="160">
        <f t="shared" si="7"/>
        <v>0</v>
      </c>
      <c r="S405" s="39"/>
    </row>
    <row r="406" spans="2:19" ht="20.100000000000001" customHeight="1">
      <c r="B406" s="39"/>
      <c r="L406" s="160">
        <f t="shared" si="7"/>
        <v>0</v>
      </c>
      <c r="S406" s="39"/>
    </row>
    <row r="407" spans="2:19" ht="20.100000000000001" customHeight="1">
      <c r="B407" s="39"/>
      <c r="L407" s="160">
        <f t="shared" si="7"/>
        <v>0</v>
      </c>
      <c r="S407" s="39"/>
    </row>
    <row r="408" spans="2:19" ht="20.100000000000001" customHeight="1">
      <c r="B408" s="39"/>
      <c r="L408" s="160">
        <f t="shared" si="7"/>
        <v>0</v>
      </c>
      <c r="S408" s="39"/>
    </row>
    <row r="409" spans="2:19" ht="20.100000000000001" customHeight="1">
      <c r="B409" s="39"/>
      <c r="L409" s="160">
        <f t="shared" si="7"/>
        <v>0</v>
      </c>
      <c r="S409" s="39"/>
    </row>
    <row r="410" spans="2:19" ht="20.100000000000001" customHeight="1">
      <c r="B410" s="39"/>
      <c r="L410" s="160">
        <f t="shared" si="7"/>
        <v>0</v>
      </c>
      <c r="S410" s="39"/>
    </row>
    <row r="411" spans="2:19" ht="20.100000000000001" customHeight="1">
      <c r="B411" s="39"/>
      <c r="L411" s="160">
        <f t="shared" si="7"/>
        <v>0</v>
      </c>
      <c r="S411" s="39"/>
    </row>
    <row r="412" spans="2:19" ht="19.5" customHeight="1">
      <c r="B412" s="39"/>
      <c r="L412" s="160">
        <f t="shared" si="7"/>
        <v>0</v>
      </c>
      <c r="S412" s="39"/>
    </row>
    <row r="413" spans="2:19" ht="20.100000000000001" customHeight="1">
      <c r="B413" s="39"/>
      <c r="L413" s="160">
        <f t="shared" si="7"/>
        <v>0</v>
      </c>
      <c r="S413" s="39"/>
    </row>
    <row r="414" spans="2:19" ht="20.100000000000001" customHeight="1">
      <c r="B414" s="39"/>
      <c r="L414" s="160">
        <f t="shared" si="7"/>
        <v>0</v>
      </c>
      <c r="S414" s="39"/>
    </row>
    <row r="415" spans="2:19" ht="20.100000000000001" customHeight="1">
      <c r="B415" s="39"/>
      <c r="L415" s="160">
        <f t="shared" si="7"/>
        <v>0</v>
      </c>
      <c r="S415" s="39"/>
    </row>
    <row r="416" spans="2:19" ht="20.100000000000001" customHeight="1">
      <c r="B416" s="39"/>
      <c r="L416" s="160">
        <f t="shared" si="7"/>
        <v>0</v>
      </c>
      <c r="S416" s="39"/>
    </row>
    <row r="417" spans="2:19" ht="20.100000000000001" customHeight="1">
      <c r="B417" s="39"/>
      <c r="L417" s="160">
        <f t="shared" si="7"/>
        <v>0</v>
      </c>
      <c r="S417" s="39"/>
    </row>
    <row r="418" spans="2:19" ht="20.100000000000001" customHeight="1">
      <c r="B418" s="39"/>
      <c r="L418" s="160">
        <f t="shared" si="7"/>
        <v>0</v>
      </c>
      <c r="S418" s="39"/>
    </row>
    <row r="419" spans="2:19" ht="20.100000000000001" customHeight="1">
      <c r="B419" s="39"/>
      <c r="L419" s="160">
        <f t="shared" si="7"/>
        <v>0</v>
      </c>
      <c r="S419" s="39"/>
    </row>
    <row r="420" spans="2:19" ht="20.100000000000001" customHeight="1">
      <c r="B420" s="39"/>
      <c r="L420" s="160">
        <f t="shared" si="7"/>
        <v>0</v>
      </c>
      <c r="S420" s="39"/>
    </row>
    <row r="421" spans="2:19" ht="20.100000000000001" customHeight="1">
      <c r="B421" s="39"/>
      <c r="L421" s="160">
        <f t="shared" si="7"/>
        <v>0</v>
      </c>
      <c r="S421" s="39"/>
    </row>
    <row r="422" spans="2:19" ht="20.100000000000001" customHeight="1">
      <c r="B422" s="39"/>
      <c r="L422" s="160">
        <f t="shared" si="7"/>
        <v>0</v>
      </c>
      <c r="S422" s="39"/>
    </row>
    <row r="423" spans="2:19" ht="20.100000000000001" customHeight="1">
      <c r="B423" s="39"/>
      <c r="L423" s="160">
        <f t="shared" si="7"/>
        <v>0</v>
      </c>
      <c r="S423" s="39"/>
    </row>
    <row r="424" spans="2:19" ht="20.100000000000001" customHeight="1">
      <c r="B424" s="39"/>
      <c r="L424" s="160">
        <f t="shared" si="7"/>
        <v>0</v>
      </c>
      <c r="S424" s="39"/>
    </row>
    <row r="425" spans="2:19" ht="20.100000000000001" customHeight="1">
      <c r="B425" s="39"/>
      <c r="L425" s="160">
        <f t="shared" si="7"/>
        <v>0</v>
      </c>
      <c r="S425" s="39"/>
    </row>
    <row r="426" spans="2:19" ht="20.100000000000001" customHeight="1">
      <c r="B426" s="39"/>
      <c r="L426" s="160">
        <f t="shared" si="7"/>
        <v>0</v>
      </c>
      <c r="S426" s="39"/>
    </row>
    <row r="427" spans="2:19" ht="20.100000000000001" customHeight="1">
      <c r="B427" s="39"/>
      <c r="L427" s="160">
        <f t="shared" si="7"/>
        <v>0</v>
      </c>
      <c r="S427" s="39"/>
    </row>
    <row r="428" spans="2:19" ht="20.100000000000001" customHeight="1">
      <c r="B428" s="39"/>
      <c r="L428" s="160">
        <f t="shared" si="7"/>
        <v>0</v>
      </c>
      <c r="S428" s="39"/>
    </row>
    <row r="429" spans="2:19" ht="20.100000000000001" customHeight="1">
      <c r="B429" s="39"/>
      <c r="L429" s="160">
        <f t="shared" si="7"/>
        <v>0</v>
      </c>
      <c r="S429" s="39"/>
    </row>
    <row r="430" spans="2:19" ht="20.100000000000001" customHeight="1">
      <c r="B430" s="39"/>
      <c r="L430" s="160">
        <f t="shared" si="7"/>
        <v>0</v>
      </c>
      <c r="S430" s="39"/>
    </row>
    <row r="431" spans="2:19" ht="20.100000000000001" customHeight="1">
      <c r="B431" s="39"/>
      <c r="L431" s="160">
        <f t="shared" si="7"/>
        <v>0</v>
      </c>
      <c r="S431" s="39"/>
    </row>
    <row r="432" spans="2:19" ht="20.100000000000001" customHeight="1">
      <c r="B432" s="39"/>
      <c r="L432" s="160">
        <f t="shared" si="7"/>
        <v>0</v>
      </c>
      <c r="S432" s="39"/>
    </row>
    <row r="433" spans="2:19" ht="20.100000000000001" customHeight="1">
      <c r="B433" s="39"/>
      <c r="L433" s="160">
        <f t="shared" si="7"/>
        <v>0</v>
      </c>
      <c r="S433" s="39"/>
    </row>
    <row r="434" spans="2:19" ht="20.100000000000001" customHeight="1">
      <c r="B434" s="39"/>
      <c r="L434" s="160">
        <f t="shared" si="7"/>
        <v>0</v>
      </c>
      <c r="S434" s="39"/>
    </row>
    <row r="435" spans="2:19" ht="20.100000000000001" customHeight="1">
      <c r="B435" s="39"/>
      <c r="L435" s="160">
        <f t="shared" si="7"/>
        <v>0</v>
      </c>
      <c r="S435" s="39"/>
    </row>
    <row r="436" spans="2:19" ht="20.100000000000001" customHeight="1">
      <c r="B436" s="39"/>
      <c r="L436" s="160">
        <f t="shared" si="7"/>
        <v>0</v>
      </c>
      <c r="S436" s="39"/>
    </row>
    <row r="437" spans="2:19" ht="20.100000000000001" customHeight="1">
      <c r="B437" s="39"/>
      <c r="L437" s="160">
        <f t="shared" si="7"/>
        <v>0</v>
      </c>
      <c r="S437" s="39"/>
    </row>
    <row r="438" spans="2:19" ht="20.100000000000001" customHeight="1">
      <c r="B438" s="39"/>
      <c r="L438" s="160">
        <f t="shared" si="7"/>
        <v>0</v>
      </c>
      <c r="S438" s="39"/>
    </row>
    <row r="439" spans="2:19" ht="20.100000000000001" customHeight="1">
      <c r="B439" s="39"/>
      <c r="L439" s="160">
        <f t="shared" si="7"/>
        <v>0</v>
      </c>
      <c r="S439" s="39"/>
    </row>
    <row r="440" spans="2:19" ht="20.100000000000001" customHeight="1">
      <c r="B440" s="39"/>
      <c r="L440" s="160">
        <f t="shared" si="7"/>
        <v>0</v>
      </c>
      <c r="S440" s="39"/>
    </row>
    <row r="441" spans="2:19" ht="20.100000000000001" customHeight="1">
      <c r="B441" s="39"/>
      <c r="L441" s="160">
        <f t="shared" si="7"/>
        <v>0</v>
      </c>
      <c r="S441" s="39"/>
    </row>
    <row r="442" spans="2:19" ht="20.100000000000001" customHeight="1">
      <c r="B442" s="39"/>
      <c r="L442" s="160">
        <f t="shared" si="7"/>
        <v>0</v>
      </c>
      <c r="S442" s="39"/>
    </row>
    <row r="443" spans="2:19" ht="20.100000000000001" customHeight="1">
      <c r="B443" s="39"/>
      <c r="L443" s="160">
        <f t="shared" si="7"/>
        <v>0</v>
      </c>
      <c r="S443" s="39"/>
    </row>
    <row r="444" spans="2:19" ht="20.100000000000001" customHeight="1">
      <c r="B444" s="39"/>
      <c r="L444" s="160">
        <f t="shared" si="7"/>
        <v>0</v>
      </c>
      <c r="S444" s="39"/>
    </row>
    <row r="445" spans="2:19" ht="20.100000000000001" customHeight="1">
      <c r="B445" s="39"/>
      <c r="L445" s="160">
        <f t="shared" si="7"/>
        <v>0</v>
      </c>
      <c r="S445" s="39"/>
    </row>
    <row r="446" spans="2:19" ht="20.100000000000001" customHeight="1">
      <c r="B446" s="39"/>
      <c r="L446" s="160">
        <f t="shared" si="7"/>
        <v>0</v>
      </c>
      <c r="S446" s="39"/>
    </row>
    <row r="447" spans="2:19" ht="20.100000000000001" customHeight="1">
      <c r="B447" s="39"/>
      <c r="L447" s="160">
        <f t="shared" si="7"/>
        <v>0</v>
      </c>
      <c r="S447" s="39"/>
    </row>
    <row r="448" spans="2:19" ht="20.100000000000001" customHeight="1">
      <c r="B448" s="39"/>
      <c r="L448" s="160">
        <f t="shared" si="7"/>
        <v>0</v>
      </c>
      <c r="S448" s="39"/>
    </row>
    <row r="449" spans="2:19" ht="20.100000000000001" customHeight="1">
      <c r="B449" s="39"/>
      <c r="L449" s="160">
        <f t="shared" si="7"/>
        <v>0</v>
      </c>
      <c r="S449" s="39"/>
    </row>
    <row r="450" spans="2:19" ht="20.100000000000001" customHeight="1">
      <c r="B450" s="39"/>
      <c r="L450" s="160">
        <f t="shared" si="7"/>
        <v>0</v>
      </c>
      <c r="S450" s="39"/>
    </row>
    <row r="451" spans="2:19" ht="20.100000000000001" customHeight="1">
      <c r="B451" s="39"/>
      <c r="L451" s="160">
        <f t="shared" si="7"/>
        <v>0</v>
      </c>
      <c r="S451" s="39"/>
    </row>
    <row r="452" spans="2:19" ht="20.100000000000001" customHeight="1">
      <c r="B452" s="39"/>
      <c r="L452" s="160">
        <f t="shared" si="7"/>
        <v>0</v>
      </c>
      <c r="S452" s="39"/>
    </row>
    <row r="453" spans="2:19" ht="20.100000000000001" customHeight="1">
      <c r="B453" s="39"/>
      <c r="L453" s="160">
        <f t="shared" ref="L453:L516" si="8">I453+K453</f>
        <v>0</v>
      </c>
      <c r="S453" s="39"/>
    </row>
    <row r="454" spans="2:19" ht="20.100000000000001" customHeight="1">
      <c r="B454" s="39"/>
      <c r="D454" s="136"/>
      <c r="L454" s="160">
        <f t="shared" si="8"/>
        <v>0</v>
      </c>
      <c r="S454" s="39"/>
    </row>
    <row r="455" spans="2:19" ht="20.100000000000001" customHeight="1">
      <c r="B455" s="39"/>
      <c r="L455" s="160">
        <f t="shared" si="8"/>
        <v>0</v>
      </c>
      <c r="S455" s="39"/>
    </row>
    <row r="456" spans="2:19" ht="20.100000000000001" customHeight="1">
      <c r="B456" s="39"/>
      <c r="L456" s="160">
        <f t="shared" si="8"/>
        <v>0</v>
      </c>
      <c r="S456" s="39"/>
    </row>
    <row r="457" spans="2:19" ht="20.100000000000001" customHeight="1">
      <c r="B457" s="39"/>
      <c r="L457" s="160">
        <f t="shared" si="8"/>
        <v>0</v>
      </c>
      <c r="S457" s="39"/>
    </row>
    <row r="458" spans="2:19" ht="20.100000000000001" customHeight="1">
      <c r="B458" s="39"/>
      <c r="L458" s="160">
        <f t="shared" si="8"/>
        <v>0</v>
      </c>
      <c r="S458" s="39"/>
    </row>
    <row r="459" spans="2:19" ht="20.100000000000001" customHeight="1">
      <c r="B459" s="39"/>
      <c r="L459" s="160">
        <f t="shared" si="8"/>
        <v>0</v>
      </c>
      <c r="S459" s="39"/>
    </row>
    <row r="460" spans="2:19" ht="20.100000000000001" customHeight="1">
      <c r="B460" s="39"/>
      <c r="L460" s="160">
        <f t="shared" si="8"/>
        <v>0</v>
      </c>
      <c r="S460" s="39"/>
    </row>
    <row r="461" spans="2:19" ht="20.100000000000001" customHeight="1">
      <c r="B461" s="39"/>
      <c r="L461" s="160">
        <f t="shared" si="8"/>
        <v>0</v>
      </c>
      <c r="S461" s="39"/>
    </row>
    <row r="462" spans="2:19" ht="20.100000000000001" customHeight="1">
      <c r="B462" s="39"/>
      <c r="L462" s="160">
        <f t="shared" si="8"/>
        <v>0</v>
      </c>
      <c r="S462" s="39"/>
    </row>
    <row r="463" spans="2:19" ht="20.100000000000001" customHeight="1">
      <c r="B463" s="39"/>
      <c r="L463" s="160">
        <f t="shared" si="8"/>
        <v>0</v>
      </c>
      <c r="S463" s="39"/>
    </row>
    <row r="464" spans="2:19" ht="20.100000000000001" customHeight="1">
      <c r="B464" s="39"/>
      <c r="L464" s="160">
        <f t="shared" si="8"/>
        <v>0</v>
      </c>
      <c r="S464" s="39"/>
    </row>
    <row r="465" spans="2:19" ht="20.100000000000001" customHeight="1">
      <c r="B465" s="39"/>
      <c r="L465" s="160">
        <f t="shared" si="8"/>
        <v>0</v>
      </c>
      <c r="S465" s="39"/>
    </row>
    <row r="466" spans="2:19" ht="20.100000000000001" customHeight="1">
      <c r="B466" s="39"/>
      <c r="L466" s="160">
        <f t="shared" si="8"/>
        <v>0</v>
      </c>
      <c r="S466" s="39"/>
    </row>
    <row r="467" spans="2:19" ht="20.100000000000001" customHeight="1">
      <c r="B467" s="39"/>
      <c r="L467" s="160">
        <f t="shared" si="8"/>
        <v>0</v>
      </c>
      <c r="S467" s="39"/>
    </row>
    <row r="468" spans="2:19" ht="20.100000000000001" customHeight="1">
      <c r="B468" s="39"/>
      <c r="L468" s="160">
        <f t="shared" si="8"/>
        <v>0</v>
      </c>
      <c r="S468" s="39"/>
    </row>
    <row r="469" spans="2:19" ht="20.100000000000001" customHeight="1">
      <c r="B469" s="39"/>
      <c r="L469" s="160">
        <f t="shared" si="8"/>
        <v>0</v>
      </c>
      <c r="S469" s="39"/>
    </row>
    <row r="470" spans="2:19" ht="20.100000000000001" customHeight="1">
      <c r="B470" s="39"/>
      <c r="L470" s="160">
        <f t="shared" si="8"/>
        <v>0</v>
      </c>
      <c r="S470" s="39"/>
    </row>
    <row r="471" spans="2:19" ht="20.100000000000001" customHeight="1">
      <c r="B471" s="39"/>
      <c r="L471" s="160">
        <f t="shared" si="8"/>
        <v>0</v>
      </c>
      <c r="S471" s="39"/>
    </row>
    <row r="472" spans="2:19" ht="20.100000000000001" customHeight="1">
      <c r="B472" s="39"/>
      <c r="L472" s="160">
        <f t="shared" si="8"/>
        <v>0</v>
      </c>
      <c r="S472" s="39"/>
    </row>
    <row r="473" spans="2:19" ht="20.100000000000001" customHeight="1">
      <c r="B473" s="39"/>
      <c r="L473" s="160">
        <f t="shared" si="8"/>
        <v>0</v>
      </c>
      <c r="S473" s="39"/>
    </row>
    <row r="474" spans="2:19" ht="20.100000000000001" customHeight="1">
      <c r="B474" s="39"/>
      <c r="L474" s="160">
        <f t="shared" si="8"/>
        <v>0</v>
      </c>
      <c r="S474" s="39"/>
    </row>
    <row r="475" spans="2:19" ht="20.100000000000001" customHeight="1">
      <c r="B475" s="39"/>
      <c r="L475" s="160">
        <f t="shared" si="8"/>
        <v>0</v>
      </c>
      <c r="S475" s="39"/>
    </row>
    <row r="476" spans="2:19" ht="20.100000000000001" customHeight="1">
      <c r="B476" s="39"/>
      <c r="L476" s="160">
        <f t="shared" si="8"/>
        <v>0</v>
      </c>
      <c r="S476" s="39"/>
    </row>
    <row r="477" spans="2:19" ht="20.100000000000001" customHeight="1">
      <c r="B477" s="39"/>
      <c r="L477" s="160">
        <f t="shared" si="8"/>
        <v>0</v>
      </c>
      <c r="S477" s="39"/>
    </row>
    <row r="478" spans="2:19" ht="20.100000000000001" customHeight="1">
      <c r="B478" s="39"/>
      <c r="L478" s="160">
        <f t="shared" si="8"/>
        <v>0</v>
      </c>
      <c r="S478" s="39"/>
    </row>
    <row r="479" spans="2:19" ht="20.100000000000001" customHeight="1">
      <c r="B479" s="39"/>
      <c r="L479" s="160">
        <f t="shared" si="8"/>
        <v>0</v>
      </c>
      <c r="S479" s="39"/>
    </row>
    <row r="480" spans="2:19" ht="20.100000000000001" customHeight="1">
      <c r="B480" s="39"/>
      <c r="L480" s="160">
        <f t="shared" si="8"/>
        <v>0</v>
      </c>
      <c r="S480" s="39"/>
    </row>
    <row r="481" spans="2:22" ht="20.100000000000001" customHeight="1">
      <c r="B481" s="39"/>
      <c r="L481" s="160">
        <f t="shared" si="8"/>
        <v>0</v>
      </c>
      <c r="S481" s="39"/>
    </row>
    <row r="482" spans="2:22" ht="20.100000000000001" customHeight="1">
      <c r="B482" s="39"/>
      <c r="L482" s="160">
        <f t="shared" si="8"/>
        <v>0</v>
      </c>
      <c r="S482" s="39"/>
    </row>
    <row r="483" spans="2:22" ht="20.100000000000001" customHeight="1">
      <c r="B483" s="39"/>
      <c r="L483" s="160">
        <f t="shared" si="8"/>
        <v>0</v>
      </c>
      <c r="S483" s="39"/>
    </row>
    <row r="484" spans="2:22" ht="20.100000000000001" customHeight="1">
      <c r="B484" s="39"/>
      <c r="L484" s="160">
        <f t="shared" si="8"/>
        <v>0</v>
      </c>
      <c r="S484" s="39"/>
    </row>
    <row r="485" spans="2:22" ht="20.100000000000001" customHeight="1">
      <c r="B485" s="39"/>
      <c r="L485" s="160">
        <f t="shared" si="8"/>
        <v>0</v>
      </c>
      <c r="S485" s="39"/>
    </row>
    <row r="486" spans="2:22" ht="20.100000000000001" customHeight="1">
      <c r="B486" s="39"/>
      <c r="L486" s="160">
        <f t="shared" si="8"/>
        <v>0</v>
      </c>
      <c r="S486" s="39"/>
    </row>
    <row r="487" spans="2:22" ht="20.100000000000001" customHeight="1">
      <c r="B487" s="39"/>
      <c r="L487" s="160">
        <f t="shared" si="8"/>
        <v>0</v>
      </c>
      <c r="S487" s="39"/>
    </row>
    <row r="488" spans="2:22" ht="20.100000000000001" customHeight="1">
      <c r="B488" s="39"/>
      <c r="L488" s="160">
        <f t="shared" si="8"/>
        <v>0</v>
      </c>
      <c r="S488" s="39"/>
    </row>
    <row r="489" spans="2:22" ht="20.100000000000001" customHeight="1">
      <c r="B489" s="39"/>
      <c r="L489" s="160">
        <f t="shared" si="8"/>
        <v>0</v>
      </c>
      <c r="S489" s="39"/>
    </row>
    <row r="490" spans="2:22" ht="20.100000000000001" customHeight="1">
      <c r="B490" s="39"/>
      <c r="L490" s="160">
        <f t="shared" si="8"/>
        <v>0</v>
      </c>
      <c r="S490" s="39"/>
    </row>
    <row r="491" spans="2:22" ht="20.100000000000001" customHeight="1">
      <c r="B491" s="39"/>
      <c r="L491" s="160">
        <f t="shared" si="8"/>
        <v>0</v>
      </c>
      <c r="S491" s="39"/>
    </row>
    <row r="492" spans="2:22" ht="20.100000000000001" customHeight="1">
      <c r="B492" s="39"/>
      <c r="L492" s="160">
        <f t="shared" si="8"/>
        <v>0</v>
      </c>
      <c r="S492" s="39"/>
    </row>
    <row r="493" spans="2:22" ht="20.100000000000001" customHeight="1">
      <c r="B493" s="39"/>
      <c r="L493" s="160">
        <f t="shared" si="8"/>
        <v>0</v>
      </c>
      <c r="S493" s="39"/>
    </row>
    <row r="494" spans="2:22" ht="20.100000000000001" customHeight="1">
      <c r="B494" s="39"/>
      <c r="L494" s="160">
        <f t="shared" si="8"/>
        <v>0</v>
      </c>
      <c r="S494" s="39"/>
    </row>
    <row r="495" spans="2:22" ht="20.100000000000001" customHeight="1">
      <c r="B495" s="39"/>
      <c r="L495" s="160">
        <f t="shared" si="8"/>
        <v>0</v>
      </c>
      <c r="S495" s="39"/>
    </row>
    <row r="496" spans="2:22" ht="20.100000000000001" customHeight="1">
      <c r="B496" s="39"/>
      <c r="D496" s="55"/>
      <c r="F496" s="72"/>
      <c r="G496" s="72"/>
      <c r="I496" s="55"/>
      <c r="K496" s="55"/>
      <c r="L496" s="160">
        <f t="shared" si="8"/>
        <v>0</v>
      </c>
      <c r="M496" s="55"/>
      <c r="Q496" s="55"/>
      <c r="S496" s="39"/>
      <c r="V496" s="73"/>
    </row>
    <row r="497" spans="2:19" ht="20.100000000000001" customHeight="1">
      <c r="B497" s="39"/>
      <c r="L497" s="160">
        <f t="shared" si="8"/>
        <v>0</v>
      </c>
      <c r="S497" s="39"/>
    </row>
    <row r="498" spans="2:19" ht="20.100000000000001" customHeight="1">
      <c r="B498" s="39"/>
      <c r="L498" s="160">
        <f t="shared" si="8"/>
        <v>0</v>
      </c>
      <c r="S498" s="39"/>
    </row>
    <row r="499" spans="2:19" ht="20.100000000000001" customHeight="1">
      <c r="B499" s="39"/>
      <c r="L499" s="160">
        <f t="shared" si="8"/>
        <v>0</v>
      </c>
      <c r="S499" s="39"/>
    </row>
    <row r="500" spans="2:19" ht="20.100000000000001" customHeight="1">
      <c r="B500" s="39"/>
      <c r="L500" s="160">
        <f t="shared" si="8"/>
        <v>0</v>
      </c>
      <c r="S500" s="39"/>
    </row>
    <row r="501" spans="2:19" ht="20.100000000000001" customHeight="1">
      <c r="B501" s="39"/>
      <c r="L501" s="160">
        <f t="shared" si="8"/>
        <v>0</v>
      </c>
      <c r="S501" s="39"/>
    </row>
    <row r="502" spans="2:19" ht="20.100000000000001" customHeight="1">
      <c r="B502" s="39"/>
      <c r="L502" s="160">
        <f t="shared" si="8"/>
        <v>0</v>
      </c>
      <c r="S502" s="39"/>
    </row>
    <row r="503" spans="2:19" ht="20.100000000000001" customHeight="1">
      <c r="B503" s="39"/>
      <c r="L503" s="160">
        <f t="shared" si="8"/>
        <v>0</v>
      </c>
      <c r="S503" s="39"/>
    </row>
    <row r="504" spans="2:19" ht="20.100000000000001" customHeight="1">
      <c r="B504" s="39"/>
      <c r="L504" s="160">
        <f t="shared" si="8"/>
        <v>0</v>
      </c>
      <c r="S504" s="39"/>
    </row>
    <row r="505" spans="2:19" ht="19.5" customHeight="1">
      <c r="B505" s="39"/>
      <c r="L505" s="160">
        <f t="shared" si="8"/>
        <v>0</v>
      </c>
      <c r="S505" s="39"/>
    </row>
    <row r="506" spans="2:19" ht="20.100000000000001" customHeight="1">
      <c r="B506" s="39"/>
      <c r="L506" s="160">
        <f t="shared" si="8"/>
        <v>0</v>
      </c>
      <c r="S506" s="39"/>
    </row>
    <row r="507" spans="2:19" ht="20.100000000000001" customHeight="1">
      <c r="B507" s="39"/>
      <c r="L507" s="160">
        <f t="shared" si="8"/>
        <v>0</v>
      </c>
      <c r="S507" s="39"/>
    </row>
    <row r="508" spans="2:19" ht="20.100000000000001" customHeight="1">
      <c r="B508" s="39"/>
      <c r="L508" s="160">
        <f t="shared" si="8"/>
        <v>0</v>
      </c>
      <c r="S508" s="39"/>
    </row>
    <row r="509" spans="2:19" ht="20.100000000000001" customHeight="1">
      <c r="B509" s="39"/>
      <c r="L509" s="160">
        <f t="shared" si="8"/>
        <v>0</v>
      </c>
      <c r="S509" s="39"/>
    </row>
    <row r="510" spans="2:19" ht="20.100000000000001" customHeight="1">
      <c r="B510" s="39"/>
      <c r="L510" s="160">
        <f t="shared" si="8"/>
        <v>0</v>
      </c>
      <c r="S510" s="39"/>
    </row>
    <row r="511" spans="2:19" ht="20.100000000000001" customHeight="1">
      <c r="B511" s="39"/>
      <c r="L511" s="160">
        <f t="shared" si="8"/>
        <v>0</v>
      </c>
      <c r="S511" s="39"/>
    </row>
    <row r="512" spans="2:19" ht="20.100000000000001" customHeight="1">
      <c r="B512" s="39"/>
      <c r="L512" s="160">
        <f t="shared" si="8"/>
        <v>0</v>
      </c>
      <c r="S512" s="39"/>
    </row>
    <row r="513" spans="2:19" ht="20.100000000000001" customHeight="1">
      <c r="B513" s="39"/>
      <c r="L513" s="160">
        <f t="shared" si="8"/>
        <v>0</v>
      </c>
      <c r="S513" s="39"/>
    </row>
    <row r="514" spans="2:19" ht="20.100000000000001" customHeight="1">
      <c r="B514" s="39"/>
      <c r="L514" s="160">
        <f t="shared" si="8"/>
        <v>0</v>
      </c>
      <c r="S514" s="39"/>
    </row>
    <row r="515" spans="2:19" ht="20.100000000000001" customHeight="1">
      <c r="B515" s="39"/>
      <c r="L515" s="160">
        <f t="shared" si="8"/>
        <v>0</v>
      </c>
      <c r="S515" s="39"/>
    </row>
    <row r="516" spans="2:19" ht="20.100000000000001" customHeight="1">
      <c r="B516" s="39"/>
      <c r="L516" s="160">
        <f t="shared" si="8"/>
        <v>0</v>
      </c>
      <c r="S516" s="39"/>
    </row>
    <row r="517" spans="2:19" ht="20.100000000000001" customHeight="1">
      <c r="B517" s="39"/>
      <c r="L517" s="160">
        <f t="shared" ref="L517:L572" si="9">I517+K517</f>
        <v>0</v>
      </c>
      <c r="S517" s="39"/>
    </row>
    <row r="518" spans="2:19" ht="20.100000000000001" customHeight="1">
      <c r="B518" s="39"/>
      <c r="L518" s="160">
        <f t="shared" si="9"/>
        <v>0</v>
      </c>
      <c r="S518" s="39"/>
    </row>
    <row r="519" spans="2:19" ht="20.100000000000001" customHeight="1">
      <c r="B519" s="39"/>
      <c r="L519" s="160">
        <f t="shared" si="9"/>
        <v>0</v>
      </c>
      <c r="S519" s="39"/>
    </row>
    <row r="520" spans="2:19" ht="20.100000000000001" customHeight="1">
      <c r="B520" s="39"/>
      <c r="L520" s="160">
        <f t="shared" si="9"/>
        <v>0</v>
      </c>
      <c r="S520" s="39"/>
    </row>
    <row r="521" spans="2:19" ht="20.100000000000001" customHeight="1">
      <c r="B521" s="39"/>
      <c r="L521" s="160">
        <f t="shared" si="9"/>
        <v>0</v>
      </c>
      <c r="S521" s="39"/>
    </row>
    <row r="522" spans="2:19" ht="20.100000000000001" customHeight="1">
      <c r="B522" s="39"/>
      <c r="L522" s="160">
        <f t="shared" si="9"/>
        <v>0</v>
      </c>
      <c r="S522" s="39"/>
    </row>
    <row r="523" spans="2:19" ht="20.100000000000001" customHeight="1">
      <c r="B523" s="39"/>
      <c r="L523" s="160">
        <f t="shared" si="9"/>
        <v>0</v>
      </c>
      <c r="S523" s="39"/>
    </row>
    <row r="524" spans="2:19" ht="20.100000000000001" customHeight="1">
      <c r="B524" s="39"/>
      <c r="L524" s="160">
        <f t="shared" si="9"/>
        <v>0</v>
      </c>
      <c r="S524" s="39"/>
    </row>
    <row r="525" spans="2:19" ht="20.100000000000001" customHeight="1">
      <c r="B525" s="39"/>
      <c r="L525" s="160">
        <f t="shared" si="9"/>
        <v>0</v>
      </c>
      <c r="S525" s="39"/>
    </row>
    <row r="526" spans="2:19" ht="20.100000000000001" customHeight="1">
      <c r="B526" s="39"/>
      <c r="L526" s="160">
        <f t="shared" si="9"/>
        <v>0</v>
      </c>
      <c r="S526" s="39"/>
    </row>
    <row r="527" spans="2:19" ht="20.100000000000001" customHeight="1">
      <c r="B527" s="39"/>
      <c r="L527" s="160">
        <f t="shared" si="9"/>
        <v>0</v>
      </c>
      <c r="S527" s="39"/>
    </row>
    <row r="528" spans="2:19" ht="20.100000000000001" customHeight="1">
      <c r="B528" s="39"/>
      <c r="L528" s="160">
        <f t="shared" si="9"/>
        <v>0</v>
      </c>
      <c r="S528" s="39"/>
    </row>
    <row r="529" spans="2:19" ht="20.100000000000001" customHeight="1">
      <c r="B529" s="39"/>
      <c r="L529" s="160">
        <f t="shared" si="9"/>
        <v>0</v>
      </c>
      <c r="S529" s="39"/>
    </row>
    <row r="530" spans="2:19" ht="20.100000000000001" customHeight="1">
      <c r="B530" s="39"/>
      <c r="L530" s="160">
        <f t="shared" si="9"/>
        <v>0</v>
      </c>
      <c r="S530" s="39"/>
    </row>
    <row r="531" spans="2:19" ht="20.100000000000001" customHeight="1">
      <c r="B531" s="39"/>
      <c r="L531" s="160">
        <f t="shared" si="9"/>
        <v>0</v>
      </c>
      <c r="S531" s="39"/>
    </row>
    <row r="532" spans="2:19" ht="20.100000000000001" customHeight="1">
      <c r="B532" s="39"/>
      <c r="L532" s="160">
        <f t="shared" si="9"/>
        <v>0</v>
      </c>
      <c r="S532" s="39"/>
    </row>
    <row r="533" spans="2:19" ht="20.100000000000001" customHeight="1">
      <c r="B533" s="39"/>
      <c r="L533" s="160">
        <f t="shared" si="9"/>
        <v>0</v>
      </c>
      <c r="S533" s="39"/>
    </row>
    <row r="534" spans="2:19" ht="20.100000000000001" customHeight="1">
      <c r="B534" s="39"/>
      <c r="L534" s="160">
        <f t="shared" si="9"/>
        <v>0</v>
      </c>
      <c r="S534" s="39"/>
    </row>
    <row r="535" spans="2:19" ht="20.100000000000001" customHeight="1">
      <c r="B535" s="39"/>
      <c r="L535" s="160">
        <f t="shared" si="9"/>
        <v>0</v>
      </c>
      <c r="S535" s="39"/>
    </row>
    <row r="536" spans="2:19" ht="20.100000000000001" customHeight="1">
      <c r="B536" s="39"/>
      <c r="L536" s="160">
        <f t="shared" si="9"/>
        <v>0</v>
      </c>
      <c r="S536" s="39"/>
    </row>
    <row r="537" spans="2:19" ht="20.100000000000001" customHeight="1">
      <c r="B537" s="39"/>
      <c r="L537" s="160">
        <f t="shared" si="9"/>
        <v>0</v>
      </c>
      <c r="S537" s="39"/>
    </row>
    <row r="538" spans="2:19" ht="20.100000000000001" customHeight="1">
      <c r="B538" s="39"/>
      <c r="L538" s="160">
        <f t="shared" si="9"/>
        <v>0</v>
      </c>
      <c r="S538" s="39"/>
    </row>
    <row r="539" spans="2:19" ht="20.100000000000001" customHeight="1">
      <c r="B539" s="39"/>
      <c r="L539" s="160">
        <f t="shared" si="9"/>
        <v>0</v>
      </c>
      <c r="S539" s="39"/>
    </row>
    <row r="540" spans="2:19" ht="20.100000000000001" customHeight="1">
      <c r="B540" s="39"/>
      <c r="L540" s="160">
        <f t="shared" si="9"/>
        <v>0</v>
      </c>
      <c r="S540" s="39"/>
    </row>
    <row r="541" spans="2:19" ht="20.100000000000001" customHeight="1">
      <c r="B541" s="39"/>
      <c r="L541" s="160">
        <f t="shared" si="9"/>
        <v>0</v>
      </c>
      <c r="S541" s="39"/>
    </row>
    <row r="542" spans="2:19" ht="20.100000000000001" customHeight="1">
      <c r="B542" s="39"/>
      <c r="L542" s="160">
        <f t="shared" si="9"/>
        <v>0</v>
      </c>
      <c r="S542" s="39"/>
    </row>
    <row r="543" spans="2:19" ht="20.100000000000001" customHeight="1">
      <c r="B543" s="39"/>
      <c r="L543" s="160">
        <f t="shared" si="9"/>
        <v>0</v>
      </c>
      <c r="S543" s="39"/>
    </row>
    <row r="544" spans="2:19" ht="20.100000000000001" customHeight="1">
      <c r="B544" s="39"/>
      <c r="L544" s="160">
        <f t="shared" si="9"/>
        <v>0</v>
      </c>
      <c r="S544" s="39"/>
    </row>
    <row r="545" spans="2:19" ht="20.100000000000001" customHeight="1">
      <c r="B545" s="39"/>
      <c r="L545" s="160">
        <f t="shared" si="9"/>
        <v>0</v>
      </c>
      <c r="S545" s="39"/>
    </row>
    <row r="546" spans="2:19" ht="20.100000000000001" customHeight="1">
      <c r="B546" s="39"/>
      <c r="L546" s="160">
        <f t="shared" si="9"/>
        <v>0</v>
      </c>
      <c r="S546" s="39"/>
    </row>
    <row r="547" spans="2:19" ht="20.100000000000001" customHeight="1">
      <c r="B547" s="39"/>
      <c r="L547" s="160">
        <f t="shared" si="9"/>
        <v>0</v>
      </c>
      <c r="S547" s="39"/>
    </row>
    <row r="548" spans="2:19" ht="20.100000000000001" customHeight="1">
      <c r="B548" s="39"/>
      <c r="L548" s="160">
        <f t="shared" si="9"/>
        <v>0</v>
      </c>
      <c r="S548" s="39"/>
    </row>
    <row r="549" spans="2:19" ht="20.100000000000001" customHeight="1">
      <c r="B549" s="39"/>
      <c r="L549" s="160">
        <f t="shared" si="9"/>
        <v>0</v>
      </c>
      <c r="S549" s="39"/>
    </row>
    <row r="550" spans="2:19" ht="20.100000000000001" customHeight="1">
      <c r="B550" s="39"/>
      <c r="L550" s="160">
        <f t="shared" si="9"/>
        <v>0</v>
      </c>
      <c r="S550" s="39"/>
    </row>
    <row r="551" spans="2:19" ht="20.100000000000001" customHeight="1">
      <c r="B551" s="39"/>
      <c r="L551" s="160">
        <f t="shared" si="9"/>
        <v>0</v>
      </c>
      <c r="S551" s="39"/>
    </row>
    <row r="552" spans="2:19" ht="20.100000000000001" customHeight="1">
      <c r="B552" s="39"/>
      <c r="L552" s="160">
        <f t="shared" si="9"/>
        <v>0</v>
      </c>
      <c r="S552" s="39"/>
    </row>
    <row r="553" spans="2:19" ht="20.100000000000001" customHeight="1">
      <c r="B553" s="39"/>
      <c r="L553" s="160">
        <f t="shared" si="9"/>
        <v>0</v>
      </c>
      <c r="S553" s="39"/>
    </row>
    <row r="554" spans="2:19" ht="20.100000000000001" customHeight="1">
      <c r="B554" s="39"/>
      <c r="L554" s="160">
        <f t="shared" si="9"/>
        <v>0</v>
      </c>
      <c r="S554" s="39"/>
    </row>
    <row r="555" spans="2:19" ht="20.100000000000001" customHeight="1">
      <c r="B555" s="39"/>
      <c r="L555" s="160">
        <f t="shared" si="9"/>
        <v>0</v>
      </c>
      <c r="S555" s="39"/>
    </row>
    <row r="556" spans="2:19" ht="20.100000000000001" customHeight="1">
      <c r="B556" s="39"/>
      <c r="L556" s="160">
        <f t="shared" si="9"/>
        <v>0</v>
      </c>
      <c r="S556" s="39"/>
    </row>
    <row r="557" spans="2:19" ht="20.100000000000001" customHeight="1">
      <c r="B557" s="39"/>
      <c r="L557" s="160">
        <f t="shared" si="9"/>
        <v>0</v>
      </c>
      <c r="S557" s="39"/>
    </row>
    <row r="558" spans="2:19" ht="20.100000000000001" customHeight="1">
      <c r="B558" s="39"/>
      <c r="L558" s="160">
        <f t="shared" si="9"/>
        <v>0</v>
      </c>
      <c r="S558" s="39"/>
    </row>
    <row r="559" spans="2:19" ht="20.100000000000001" customHeight="1">
      <c r="B559" s="39"/>
      <c r="L559" s="160">
        <f t="shared" si="9"/>
        <v>0</v>
      </c>
      <c r="S559" s="39"/>
    </row>
    <row r="560" spans="2:19" ht="20.100000000000001" customHeight="1">
      <c r="B560" s="39"/>
      <c r="L560" s="160">
        <f t="shared" si="9"/>
        <v>0</v>
      </c>
      <c r="S560" s="39"/>
    </row>
    <row r="561" spans="2:19" ht="20.100000000000001" customHeight="1">
      <c r="B561" s="39"/>
      <c r="L561" s="160">
        <f t="shared" si="9"/>
        <v>0</v>
      </c>
      <c r="S561" s="39"/>
    </row>
    <row r="562" spans="2:19" ht="20.100000000000001" customHeight="1">
      <c r="B562" s="39"/>
      <c r="L562" s="160">
        <f t="shared" si="9"/>
        <v>0</v>
      </c>
      <c r="S562" s="39"/>
    </row>
    <row r="563" spans="2:19" ht="20.100000000000001" customHeight="1">
      <c r="B563" s="39"/>
      <c r="L563" s="160">
        <f t="shared" si="9"/>
        <v>0</v>
      </c>
      <c r="S563" s="39"/>
    </row>
    <row r="564" spans="2:19" ht="20.100000000000001" customHeight="1">
      <c r="B564" s="39"/>
      <c r="L564" s="160">
        <f t="shared" si="9"/>
        <v>0</v>
      </c>
      <c r="S564" s="39"/>
    </row>
    <row r="565" spans="2:19" ht="20.100000000000001" customHeight="1">
      <c r="B565" s="39"/>
      <c r="L565" s="160">
        <f t="shared" si="9"/>
        <v>0</v>
      </c>
      <c r="S565" s="39"/>
    </row>
    <row r="566" spans="2:19" ht="20.100000000000001" customHeight="1">
      <c r="B566" s="39"/>
      <c r="L566" s="160">
        <f t="shared" si="9"/>
        <v>0</v>
      </c>
      <c r="S566" s="39"/>
    </row>
    <row r="567" spans="2:19" ht="20.100000000000001" customHeight="1">
      <c r="B567" s="39"/>
      <c r="L567" s="160">
        <f t="shared" si="9"/>
        <v>0</v>
      </c>
      <c r="S567" s="39"/>
    </row>
    <row r="568" spans="2:19" ht="20.100000000000001" customHeight="1">
      <c r="B568" s="39"/>
      <c r="L568" s="160">
        <f t="shared" si="9"/>
        <v>0</v>
      </c>
      <c r="S568" s="39"/>
    </row>
    <row r="569" spans="2:19" ht="20.100000000000001" customHeight="1">
      <c r="B569" s="39"/>
      <c r="L569" s="160">
        <f t="shared" si="9"/>
        <v>0</v>
      </c>
      <c r="S569" s="39"/>
    </row>
    <row r="570" spans="2:19" ht="20.100000000000001" customHeight="1">
      <c r="B570" s="39"/>
      <c r="L570" s="160">
        <f t="shared" si="9"/>
        <v>0</v>
      </c>
      <c r="S570" s="39"/>
    </row>
    <row r="571" spans="2:19" ht="20.100000000000001" customHeight="1">
      <c r="B571" s="39"/>
      <c r="L571" s="160">
        <f t="shared" si="9"/>
        <v>0</v>
      </c>
      <c r="S571" s="39"/>
    </row>
    <row r="572" spans="2:19" ht="20.100000000000001" customHeight="1">
      <c r="B572" s="39"/>
      <c r="L572" s="160">
        <f t="shared" si="9"/>
        <v>0</v>
      </c>
      <c r="S572" s="39"/>
    </row>
    <row r="573" spans="2:19" ht="20.100000000000001" customHeight="1">
      <c r="B573" s="39"/>
      <c r="S573" s="39"/>
    </row>
    <row r="574" spans="2:19" ht="20.100000000000001" customHeight="1">
      <c r="B574" s="39"/>
      <c r="S574" s="39"/>
    </row>
    <row r="575" spans="2:19" ht="20.100000000000001" customHeight="1">
      <c r="B575" s="39"/>
      <c r="S575" s="39"/>
    </row>
    <row r="576" spans="2:19" ht="20.100000000000001" customHeight="1">
      <c r="B576" s="39"/>
      <c r="S576" s="39"/>
    </row>
    <row r="577" spans="2:19" ht="20.100000000000001" customHeight="1">
      <c r="B577" s="39"/>
      <c r="S577" s="39"/>
    </row>
    <row r="578" spans="2:19" ht="20.100000000000001" customHeight="1">
      <c r="B578" s="39"/>
      <c r="S578" s="39"/>
    </row>
    <row r="579" spans="2:19" ht="20.100000000000001" customHeight="1">
      <c r="B579" s="39"/>
      <c r="S579" s="39"/>
    </row>
    <row r="580" spans="2:19" ht="20.100000000000001" customHeight="1">
      <c r="B580" s="39"/>
      <c r="S580" s="39"/>
    </row>
    <row r="581" spans="2:19" ht="20.100000000000001" customHeight="1">
      <c r="B581" s="39"/>
      <c r="S581" s="39"/>
    </row>
    <row r="582" spans="2:19" ht="20.100000000000001" customHeight="1">
      <c r="B582" s="39"/>
      <c r="S582" s="39"/>
    </row>
    <row r="583" spans="2:19" ht="20.100000000000001" customHeight="1">
      <c r="B583" s="39"/>
      <c r="S583" s="39"/>
    </row>
    <row r="584" spans="2:19" ht="20.100000000000001" customHeight="1">
      <c r="B584" s="39"/>
      <c r="S584" s="39"/>
    </row>
    <row r="585" spans="2:19" ht="20.100000000000001" customHeight="1">
      <c r="B585" s="39"/>
      <c r="D585" s="146"/>
      <c r="S585" s="39"/>
    </row>
    <row r="586" spans="2:19" ht="20.100000000000001" customHeight="1">
      <c r="B586" s="39"/>
      <c r="D586" s="146"/>
      <c r="S586" s="39"/>
    </row>
    <row r="587" spans="2:19" ht="20.100000000000001" customHeight="1">
      <c r="B587" s="39"/>
      <c r="D587" s="146"/>
      <c r="S587" s="39"/>
    </row>
    <row r="588" spans="2:19" ht="20.100000000000001" customHeight="1">
      <c r="B588" s="39"/>
      <c r="D588" s="146"/>
      <c r="S588" s="39"/>
    </row>
    <row r="589" spans="2:19" ht="20.100000000000001" customHeight="1">
      <c r="B589" s="39"/>
      <c r="D589" s="146"/>
      <c r="S589" s="39"/>
    </row>
    <row r="590" spans="2:19" ht="20.100000000000001" customHeight="1">
      <c r="B590" s="39"/>
      <c r="D590" s="146"/>
      <c r="S590" s="39"/>
    </row>
    <row r="591" spans="2:19" ht="20.100000000000001" customHeight="1">
      <c r="B591" s="39"/>
      <c r="D591" s="146"/>
      <c r="S591" s="39"/>
    </row>
    <row r="592" spans="2:19" ht="20.100000000000001" customHeight="1">
      <c r="B592" s="39"/>
      <c r="D592" s="146"/>
      <c r="S592" s="39"/>
    </row>
    <row r="593" spans="2:19" ht="20.100000000000001" customHeight="1">
      <c r="B593" s="39"/>
      <c r="D593" s="146"/>
      <c r="S593" s="39"/>
    </row>
    <row r="594" spans="2:19" ht="20.100000000000001" customHeight="1">
      <c r="B594" s="39"/>
      <c r="D594" s="146"/>
      <c r="S594" s="39"/>
    </row>
    <row r="595" spans="2:19" ht="20.100000000000001" customHeight="1">
      <c r="B595" s="39"/>
      <c r="D595" s="146"/>
      <c r="S595" s="39"/>
    </row>
    <row r="596" spans="2:19" ht="20.100000000000001" customHeight="1">
      <c r="B596" s="39"/>
      <c r="D596" s="146"/>
      <c r="S596" s="39"/>
    </row>
    <row r="597" spans="2:19" ht="20.100000000000001" customHeight="1">
      <c r="B597" s="39"/>
      <c r="D597" s="146"/>
      <c r="S597" s="39"/>
    </row>
    <row r="598" spans="2:19" ht="20.100000000000001" customHeight="1">
      <c r="B598" s="39"/>
      <c r="D598" s="146"/>
      <c r="S598" s="39"/>
    </row>
    <row r="599" spans="2:19" ht="20.100000000000001" customHeight="1">
      <c r="B599" s="39"/>
      <c r="D599" s="146"/>
      <c r="S599" s="39"/>
    </row>
    <row r="600" spans="2:19" ht="20.100000000000001" customHeight="1">
      <c r="B600" s="39"/>
      <c r="D600" s="146"/>
      <c r="S600" s="39"/>
    </row>
    <row r="601" spans="2:19" ht="20.100000000000001" customHeight="1">
      <c r="B601" s="39"/>
      <c r="D601" s="146"/>
      <c r="S601" s="39"/>
    </row>
    <row r="602" spans="2:19" ht="20.100000000000001" customHeight="1">
      <c r="B602" s="39"/>
      <c r="S602" s="39"/>
    </row>
    <row r="603" spans="2:19" ht="20.100000000000001" customHeight="1">
      <c r="B603" s="39"/>
      <c r="S603" s="39"/>
    </row>
    <row r="604" spans="2:19" ht="20.100000000000001" customHeight="1">
      <c r="B604" s="39"/>
      <c r="S604" s="39"/>
    </row>
    <row r="605" spans="2:19" ht="20.100000000000001" customHeight="1">
      <c r="B605" s="39"/>
      <c r="S605" s="39"/>
    </row>
    <row r="606" spans="2:19" ht="20.100000000000001" customHeight="1">
      <c r="B606" s="39"/>
      <c r="S606" s="39"/>
    </row>
    <row r="607" spans="2:19" ht="20.100000000000001" customHeight="1">
      <c r="B607" s="39"/>
      <c r="S607" s="39"/>
    </row>
    <row r="608" spans="2:19" ht="20.100000000000001" customHeight="1">
      <c r="B608" s="39"/>
      <c r="S608" s="39"/>
    </row>
    <row r="609" spans="2:22" ht="20.100000000000001" customHeight="1">
      <c r="B609" s="39"/>
      <c r="S609" s="39"/>
    </row>
    <row r="610" spans="2:22" ht="20.100000000000001" customHeight="1">
      <c r="B610" s="39"/>
      <c r="S610" s="39"/>
    </row>
    <row r="611" spans="2:22" ht="20.100000000000001" customHeight="1">
      <c r="B611" s="39"/>
      <c r="S611" s="39"/>
    </row>
    <row r="612" spans="2:22" ht="20.100000000000001" customHeight="1">
      <c r="B612" s="39"/>
      <c r="S612" s="39"/>
    </row>
    <row r="613" spans="2:22" ht="20.100000000000001" customHeight="1">
      <c r="B613" s="39"/>
      <c r="S613" s="39"/>
    </row>
    <row r="614" spans="2:22" ht="20.100000000000001" customHeight="1">
      <c r="B614" s="39"/>
      <c r="S614" s="39"/>
    </row>
    <row r="615" spans="2:22" ht="20.100000000000001" customHeight="1">
      <c r="B615" s="39"/>
      <c r="S615" s="39"/>
    </row>
    <row r="616" spans="2:22" ht="20.100000000000001" customHeight="1">
      <c r="B616" s="39"/>
      <c r="S616" s="39"/>
    </row>
    <row r="617" spans="2:22" ht="20.100000000000001" customHeight="1">
      <c r="B617" s="39"/>
      <c r="S617" s="39"/>
    </row>
    <row r="618" spans="2:22" ht="20.100000000000001" customHeight="1">
      <c r="B618" s="39"/>
      <c r="S618" s="39"/>
    </row>
    <row r="619" spans="2:22" ht="20.100000000000001" customHeight="1">
      <c r="B619" s="39"/>
      <c r="C619" s="55"/>
      <c r="D619" s="55"/>
      <c r="E619" s="55"/>
      <c r="G619" s="72"/>
      <c r="H619" s="55"/>
      <c r="I619" s="55"/>
      <c r="J619" s="55"/>
      <c r="K619" s="55"/>
      <c r="M619" s="55"/>
      <c r="P619" s="55"/>
      <c r="Q619" s="55"/>
      <c r="R619" s="55"/>
      <c r="S619" s="39"/>
      <c r="T619" s="55"/>
      <c r="U619" s="55"/>
      <c r="V619" s="73"/>
    </row>
    <row r="620" spans="2:22" ht="20.100000000000001" customHeight="1">
      <c r="B620" s="39"/>
      <c r="C620" s="55"/>
      <c r="D620" s="55"/>
      <c r="E620" s="55"/>
      <c r="G620" s="72"/>
      <c r="H620" s="55"/>
      <c r="I620" s="55"/>
      <c r="J620" s="55"/>
      <c r="K620" s="55"/>
      <c r="M620" s="55"/>
      <c r="P620" s="55"/>
      <c r="Q620" s="55"/>
      <c r="R620" s="55"/>
      <c r="S620" s="39"/>
      <c r="T620" s="55"/>
      <c r="U620" s="55"/>
      <c r="V620" s="73"/>
    </row>
    <row r="621" spans="2:22" ht="20.100000000000001" customHeight="1">
      <c r="B621" s="39"/>
      <c r="C621" s="55"/>
      <c r="D621" s="55"/>
      <c r="E621" s="55"/>
      <c r="G621" s="72"/>
      <c r="H621" s="55"/>
      <c r="I621" s="55"/>
      <c r="J621" s="55"/>
      <c r="K621" s="55"/>
      <c r="M621" s="55"/>
      <c r="P621" s="55"/>
      <c r="Q621" s="55"/>
      <c r="R621" s="55"/>
      <c r="S621" s="39"/>
      <c r="T621" s="55"/>
      <c r="U621" s="55"/>
      <c r="V621" s="73"/>
    </row>
    <row r="622" spans="2:22" ht="20.100000000000001" customHeight="1">
      <c r="B622" s="39"/>
      <c r="C622" s="55"/>
      <c r="D622" s="55"/>
      <c r="E622" s="55"/>
      <c r="G622" s="72"/>
      <c r="H622" s="55"/>
      <c r="I622" s="55"/>
      <c r="J622" s="55"/>
      <c r="K622" s="55"/>
      <c r="M622" s="55"/>
      <c r="P622" s="55"/>
      <c r="Q622" s="55"/>
      <c r="R622" s="55"/>
      <c r="S622" s="39"/>
      <c r="T622" s="55"/>
      <c r="U622" s="55"/>
      <c r="V622" s="73"/>
    </row>
    <row r="623" spans="2:22" ht="20.100000000000001" customHeight="1">
      <c r="B623" s="39"/>
      <c r="C623" s="55"/>
      <c r="D623" s="55"/>
      <c r="E623" s="55"/>
      <c r="G623" s="72"/>
      <c r="H623" s="55"/>
      <c r="I623" s="55"/>
      <c r="J623" s="55"/>
      <c r="K623" s="55"/>
      <c r="M623" s="55"/>
      <c r="P623" s="55"/>
      <c r="Q623" s="55"/>
      <c r="R623" s="55"/>
      <c r="S623" s="39"/>
      <c r="T623" s="55"/>
      <c r="U623" s="55"/>
      <c r="V623" s="73"/>
    </row>
    <row r="624" spans="2:22" ht="20.100000000000001" customHeight="1">
      <c r="B624" s="39"/>
      <c r="S624" s="39"/>
    </row>
    <row r="625" spans="1:22" ht="20.100000000000001" customHeight="1">
      <c r="B625" s="39"/>
      <c r="S625" s="39"/>
    </row>
    <row r="626" spans="1:22" ht="20.100000000000001" customHeight="1">
      <c r="B626" s="39"/>
      <c r="S626" s="39"/>
    </row>
    <row r="627" spans="1:22" ht="20.100000000000001" customHeight="1">
      <c r="B627" s="39"/>
      <c r="S627" s="39"/>
    </row>
    <row r="628" spans="1:22" ht="20.100000000000001" customHeight="1">
      <c r="B628" s="39"/>
      <c r="S628" s="39"/>
    </row>
    <row r="629" spans="1:22" ht="20.100000000000001" customHeight="1">
      <c r="B629" s="39"/>
      <c r="S629" s="39"/>
    </row>
    <row r="630" spans="1:22" ht="20.100000000000001" customHeight="1">
      <c r="B630" s="39"/>
      <c r="S630" s="39"/>
    </row>
    <row r="631" spans="1:22" ht="20.100000000000001" customHeight="1">
      <c r="B631" s="39"/>
      <c r="S631" s="39"/>
    </row>
    <row r="632" spans="1:22" ht="20.100000000000001" customHeight="1">
      <c r="B632" s="39"/>
      <c r="S632" s="39"/>
    </row>
    <row r="633" spans="1:22" ht="20.100000000000001" customHeight="1">
      <c r="B633" s="39"/>
      <c r="S633" s="39"/>
    </row>
    <row r="634" spans="1:22" ht="20.100000000000001" customHeight="1">
      <c r="B634" s="39"/>
      <c r="S634" s="39"/>
    </row>
    <row r="635" spans="1:22" ht="20.100000000000001" customHeight="1">
      <c r="B635" s="39"/>
      <c r="C635" s="55"/>
      <c r="D635" s="55"/>
      <c r="E635" s="55"/>
      <c r="G635" s="72"/>
      <c r="I635" s="55"/>
      <c r="J635" s="55"/>
      <c r="K635" s="55"/>
      <c r="M635" s="55"/>
      <c r="P635" s="55"/>
      <c r="Q635" s="55"/>
      <c r="R635" s="55"/>
      <c r="S635" s="39"/>
      <c r="T635" s="55"/>
      <c r="U635" s="55"/>
      <c r="V635" s="73"/>
    </row>
    <row r="636" spans="1:22" ht="20.100000000000001" customHeight="1">
      <c r="B636" s="39"/>
      <c r="C636" s="55"/>
      <c r="D636" s="55"/>
      <c r="E636" s="55"/>
      <c r="G636" s="72"/>
      <c r="I636" s="55"/>
      <c r="J636" s="55"/>
      <c r="K636" s="55"/>
      <c r="M636" s="55"/>
      <c r="P636" s="55"/>
      <c r="Q636" s="55"/>
      <c r="R636" s="55"/>
      <c r="S636" s="39"/>
      <c r="T636" s="55"/>
      <c r="U636" s="55"/>
      <c r="V636" s="73"/>
    </row>
    <row r="637" spans="1:22" ht="20.100000000000001" customHeight="1">
      <c r="B637" s="39"/>
      <c r="C637" s="55"/>
      <c r="D637" s="55"/>
      <c r="E637" s="55"/>
      <c r="G637" s="72"/>
      <c r="I637" s="55"/>
      <c r="J637" s="55"/>
      <c r="K637" s="55"/>
      <c r="M637" s="55"/>
      <c r="P637" s="55"/>
      <c r="Q637" s="55"/>
      <c r="R637" s="55"/>
      <c r="S637" s="39"/>
      <c r="T637" s="55"/>
      <c r="U637" s="55"/>
      <c r="V637" s="73"/>
    </row>
    <row r="638" spans="1:22" ht="20.100000000000001" customHeight="1">
      <c r="B638" s="39"/>
      <c r="C638" s="55"/>
      <c r="D638" s="55"/>
      <c r="E638" s="55"/>
      <c r="G638" s="72"/>
      <c r="I638" s="55"/>
      <c r="J638" s="55"/>
      <c r="K638" s="55"/>
      <c r="M638" s="55"/>
      <c r="P638" s="55"/>
      <c r="Q638" s="55"/>
      <c r="R638" s="55"/>
      <c r="S638" s="39"/>
      <c r="T638" s="55"/>
      <c r="U638" s="55"/>
      <c r="V638" s="73"/>
    </row>
    <row r="639" spans="1:22" ht="20.100000000000001" customHeight="1">
      <c r="A639" s="55"/>
      <c r="B639" s="39"/>
      <c r="C639" s="55"/>
      <c r="D639" s="55"/>
      <c r="E639" s="55"/>
      <c r="G639" s="72"/>
      <c r="I639" s="55"/>
      <c r="J639" s="55"/>
      <c r="K639" s="55"/>
      <c r="M639" s="55"/>
      <c r="P639" s="55"/>
      <c r="Q639" s="55"/>
      <c r="S639" s="39"/>
      <c r="T639" s="55"/>
      <c r="U639" s="55"/>
      <c r="V639" s="73"/>
    </row>
    <row r="640" spans="1:22" ht="20.100000000000001" customHeight="1">
      <c r="A640" s="55"/>
      <c r="B640" s="39"/>
      <c r="C640" s="55"/>
      <c r="D640" s="55"/>
      <c r="E640" s="55"/>
      <c r="G640" s="72"/>
      <c r="I640" s="55"/>
      <c r="J640" s="55"/>
      <c r="K640" s="55"/>
      <c r="M640" s="55"/>
      <c r="P640" s="55"/>
      <c r="Q640" s="55"/>
      <c r="S640" s="39"/>
      <c r="T640" s="55"/>
      <c r="U640" s="55"/>
      <c r="V640" s="73"/>
    </row>
    <row r="641" spans="1:22" ht="20.100000000000001" customHeight="1">
      <c r="A641" s="55"/>
      <c r="B641" s="39"/>
      <c r="C641" s="55"/>
      <c r="D641" s="55"/>
      <c r="E641" s="55"/>
      <c r="G641" s="72"/>
      <c r="I641" s="55"/>
      <c r="J641" s="55"/>
      <c r="K641" s="55"/>
      <c r="M641" s="55"/>
      <c r="P641" s="55"/>
      <c r="Q641" s="55"/>
      <c r="S641" s="39"/>
      <c r="T641" s="55"/>
      <c r="U641" s="55"/>
      <c r="V641" s="73"/>
    </row>
    <row r="642" spans="1:22" ht="20.100000000000001" customHeight="1">
      <c r="A642" s="55"/>
      <c r="B642" s="39"/>
      <c r="C642" s="55"/>
      <c r="D642" s="55"/>
      <c r="E642" s="55"/>
      <c r="G642" s="72"/>
      <c r="I642" s="55"/>
      <c r="J642" s="55"/>
      <c r="K642" s="55"/>
      <c r="M642" s="55"/>
      <c r="P642" s="55"/>
      <c r="Q642" s="55"/>
      <c r="S642" s="39"/>
      <c r="T642" s="55"/>
      <c r="U642" s="55"/>
      <c r="V642" s="73"/>
    </row>
    <row r="643" spans="1:22" ht="20.100000000000001" customHeight="1">
      <c r="B643" s="39"/>
      <c r="S643" s="39"/>
    </row>
    <row r="644" spans="1:22" ht="20.100000000000001" customHeight="1">
      <c r="B644" s="39"/>
      <c r="S644" s="39"/>
    </row>
    <row r="645" spans="1:22" ht="20.100000000000001" customHeight="1">
      <c r="A645" s="55"/>
      <c r="B645" s="39"/>
      <c r="C645" s="55"/>
      <c r="D645" s="55"/>
      <c r="E645" s="55"/>
      <c r="G645" s="72"/>
      <c r="I645" s="55"/>
      <c r="J645" s="55"/>
      <c r="K645" s="55"/>
      <c r="M645" s="55"/>
      <c r="P645" s="55"/>
      <c r="Q645" s="55"/>
      <c r="R645" s="55"/>
      <c r="S645" s="39"/>
      <c r="U645" s="55"/>
      <c r="V645" s="73"/>
    </row>
    <row r="646" spans="1:22" ht="20.100000000000001" customHeight="1">
      <c r="B646" s="39"/>
      <c r="S646" s="39"/>
    </row>
    <row r="647" spans="1:22" ht="20.100000000000001" customHeight="1">
      <c r="B647" s="39"/>
      <c r="S647" s="39"/>
    </row>
    <row r="648" spans="1:22" ht="20.100000000000001" customHeight="1">
      <c r="B648" s="39"/>
      <c r="S648" s="39"/>
    </row>
    <row r="649" spans="1:22" ht="20.100000000000001" customHeight="1">
      <c r="B649" s="39"/>
      <c r="S649" s="39"/>
    </row>
    <row r="650" spans="1:22" ht="20.100000000000001" customHeight="1">
      <c r="B650" s="39"/>
      <c r="S650" s="39"/>
    </row>
    <row r="651" spans="1:22" ht="20.100000000000001" customHeight="1">
      <c r="B651" s="39"/>
      <c r="S651" s="39"/>
    </row>
    <row r="652" spans="1:22" ht="20.100000000000001" customHeight="1">
      <c r="B652" s="39"/>
      <c r="S652" s="39"/>
    </row>
    <row r="653" spans="1:22" ht="20.100000000000001" customHeight="1">
      <c r="B653" s="39"/>
      <c r="S653" s="39"/>
    </row>
    <row r="654" spans="1:22" ht="20.100000000000001" customHeight="1">
      <c r="B654" s="39"/>
      <c r="S654" s="39"/>
    </row>
    <row r="655" spans="1:22" ht="20.100000000000001" customHeight="1">
      <c r="B655" s="39"/>
      <c r="S655" s="39"/>
    </row>
    <row r="656" spans="1:22" ht="20.100000000000001" customHeight="1">
      <c r="B656" s="39"/>
      <c r="S656" s="39"/>
    </row>
    <row r="657" spans="2:19" ht="20.100000000000001" customHeight="1">
      <c r="B657" s="39"/>
      <c r="S657" s="39"/>
    </row>
    <row r="658" spans="2:19" ht="20.100000000000001" customHeight="1">
      <c r="B658" s="39"/>
      <c r="S658" s="39"/>
    </row>
    <row r="659" spans="2:19" ht="20.100000000000001" customHeight="1">
      <c r="B659" s="39"/>
      <c r="S659" s="39"/>
    </row>
    <row r="660" spans="2:19" ht="20.100000000000001" customHeight="1">
      <c r="B660" s="39"/>
      <c r="S660" s="39"/>
    </row>
    <row r="661" spans="2:19" ht="20.100000000000001" customHeight="1">
      <c r="B661" s="39"/>
      <c r="S661" s="39"/>
    </row>
    <row r="662" spans="2:19" ht="20.100000000000001" customHeight="1">
      <c r="B662" s="39"/>
      <c r="S662" s="39"/>
    </row>
    <row r="663" spans="2:19" ht="20.100000000000001" customHeight="1">
      <c r="B663" s="39"/>
      <c r="S663" s="39"/>
    </row>
    <row r="664" spans="2:19" ht="20.100000000000001" customHeight="1">
      <c r="B664" s="39"/>
      <c r="S664" s="39"/>
    </row>
    <row r="665" spans="2:19" ht="20.100000000000001" customHeight="1">
      <c r="B665" s="39"/>
      <c r="S665" s="39"/>
    </row>
    <row r="666" spans="2:19" ht="20.100000000000001" customHeight="1">
      <c r="B666" s="39"/>
      <c r="S666" s="39"/>
    </row>
    <row r="667" spans="2:19" ht="20.100000000000001" customHeight="1">
      <c r="B667" s="39"/>
      <c r="S667" s="39"/>
    </row>
    <row r="668" spans="2:19" ht="20.100000000000001" customHeight="1">
      <c r="B668" s="39"/>
      <c r="S668" s="39"/>
    </row>
    <row r="669" spans="2:19" ht="20.100000000000001" customHeight="1">
      <c r="B669" s="39"/>
      <c r="S669" s="39"/>
    </row>
    <row r="670" spans="2:19" ht="20.100000000000001" customHeight="1">
      <c r="B670" s="39"/>
      <c r="S670" s="39"/>
    </row>
    <row r="671" spans="2:19" ht="20.100000000000001" customHeight="1">
      <c r="B671" s="39"/>
      <c r="S671" s="39"/>
    </row>
    <row r="672" spans="2:19" ht="20.100000000000001" customHeight="1">
      <c r="B672" s="39"/>
      <c r="S672" s="39"/>
    </row>
    <row r="673" spans="2:19" ht="20.100000000000001" customHeight="1">
      <c r="B673" s="39"/>
      <c r="S673" s="39"/>
    </row>
    <row r="674" spans="2:19" ht="20.100000000000001" customHeight="1">
      <c r="B674" s="39"/>
      <c r="S674" s="39"/>
    </row>
    <row r="675" spans="2:19" ht="20.100000000000001" customHeight="1">
      <c r="B675" s="39"/>
      <c r="S675" s="39"/>
    </row>
    <row r="676" spans="2:19" ht="20.100000000000001" customHeight="1">
      <c r="B676" s="39"/>
      <c r="S676" s="39"/>
    </row>
    <row r="677" spans="2:19" ht="20.100000000000001" customHeight="1">
      <c r="B677" s="39"/>
      <c r="S677" s="39"/>
    </row>
    <row r="678" spans="2:19" ht="20.100000000000001" customHeight="1">
      <c r="B678" s="39"/>
      <c r="S678" s="39"/>
    </row>
    <row r="679" spans="2:19" ht="20.100000000000001" customHeight="1">
      <c r="B679" s="39"/>
      <c r="S679" s="39"/>
    </row>
    <row r="680" spans="2:19" ht="20.100000000000001" customHeight="1">
      <c r="B680" s="39"/>
      <c r="S680" s="39"/>
    </row>
    <row r="681" spans="2:19" ht="20.100000000000001" customHeight="1">
      <c r="B681" s="39"/>
      <c r="S681" s="39"/>
    </row>
    <row r="682" spans="2:19" ht="20.100000000000001" customHeight="1">
      <c r="B682" s="39"/>
      <c r="S682" s="39"/>
    </row>
    <row r="683" spans="2:19" ht="20.100000000000001" customHeight="1">
      <c r="B683" s="39"/>
      <c r="S683" s="39"/>
    </row>
    <row r="684" spans="2:19" ht="20.100000000000001" customHeight="1">
      <c r="B684" s="39"/>
      <c r="S684" s="39"/>
    </row>
    <row r="685" spans="2:19" ht="20.100000000000001" customHeight="1">
      <c r="B685" s="39"/>
      <c r="S685" s="39"/>
    </row>
    <row r="686" spans="2:19" ht="20.100000000000001" customHeight="1">
      <c r="B686" s="39"/>
      <c r="S686" s="39"/>
    </row>
    <row r="687" spans="2:19" ht="20.100000000000001" customHeight="1">
      <c r="B687" s="39"/>
      <c r="S687" s="39"/>
    </row>
    <row r="688" spans="2:19" ht="20.100000000000001" customHeight="1">
      <c r="B688" s="39"/>
      <c r="S688" s="39"/>
    </row>
    <row r="689" spans="2:22" ht="20.100000000000001" customHeight="1">
      <c r="B689" s="39"/>
      <c r="S689" s="39"/>
    </row>
    <row r="690" spans="2:22" ht="20.100000000000001" customHeight="1">
      <c r="B690" s="39"/>
      <c r="S690" s="39"/>
    </row>
    <row r="691" spans="2:22" ht="20.100000000000001" customHeight="1">
      <c r="B691" s="39"/>
      <c r="S691" s="39"/>
    </row>
    <row r="692" spans="2:22" ht="20.100000000000001" customHeight="1">
      <c r="B692" s="39"/>
      <c r="S692" s="39"/>
    </row>
    <row r="693" spans="2:22" ht="20.100000000000001" customHeight="1">
      <c r="B693" s="39"/>
      <c r="S693" s="39"/>
    </row>
    <row r="694" spans="2:22" ht="20.100000000000001" customHeight="1">
      <c r="B694" s="39"/>
      <c r="S694" s="39"/>
    </row>
    <row r="695" spans="2:22" ht="20.100000000000001" customHeight="1">
      <c r="B695" s="39"/>
      <c r="S695" s="39"/>
    </row>
    <row r="696" spans="2:22" ht="20.100000000000001" customHeight="1">
      <c r="B696" s="39"/>
      <c r="D696" s="55"/>
      <c r="E696" s="55"/>
      <c r="I696" s="55"/>
      <c r="J696" s="55"/>
      <c r="K696" s="55"/>
      <c r="M696" s="55"/>
      <c r="P696" s="55"/>
      <c r="Q696" s="55"/>
      <c r="S696" s="39"/>
      <c r="V696" s="73"/>
    </row>
    <row r="697" spans="2:22" ht="20.100000000000001" customHeight="1">
      <c r="B697" s="39"/>
      <c r="S697" s="39"/>
    </row>
    <row r="698" spans="2:22" ht="20.100000000000001" customHeight="1">
      <c r="B698" s="39"/>
      <c r="S698" s="39"/>
    </row>
    <row r="699" spans="2:22" ht="20.100000000000001" customHeight="1">
      <c r="B699" s="39"/>
      <c r="S699" s="39"/>
    </row>
    <row r="700" spans="2:22" ht="20.100000000000001" customHeight="1">
      <c r="B700" s="39"/>
      <c r="S700" s="39"/>
    </row>
    <row r="701" spans="2:22" ht="20.100000000000001" customHeight="1">
      <c r="B701" s="39"/>
      <c r="C701" s="55"/>
      <c r="D701" s="55"/>
      <c r="E701" s="55"/>
      <c r="G701" s="72"/>
      <c r="I701" s="55"/>
      <c r="J701" s="55"/>
      <c r="K701" s="55"/>
      <c r="M701" s="55"/>
      <c r="P701" s="55"/>
      <c r="Q701" s="55"/>
      <c r="R701" s="55"/>
      <c r="S701" s="39"/>
      <c r="V701" s="73"/>
    </row>
    <row r="702" spans="2:22" ht="20.100000000000001" customHeight="1">
      <c r="B702" s="39"/>
      <c r="C702" s="55"/>
      <c r="D702" s="55"/>
      <c r="E702" s="55"/>
      <c r="G702" s="72"/>
      <c r="I702" s="55"/>
      <c r="J702" s="55"/>
      <c r="K702" s="55"/>
      <c r="M702" s="55"/>
      <c r="P702" s="55"/>
      <c r="Q702" s="55"/>
      <c r="R702" s="55"/>
      <c r="S702" s="39"/>
      <c r="V702" s="73"/>
    </row>
    <row r="703" spans="2:22" ht="20.100000000000001" customHeight="1">
      <c r="B703" s="39"/>
      <c r="S703" s="39"/>
    </row>
    <row r="704" spans="2:22" ht="20.100000000000001" customHeight="1">
      <c r="B704" s="39"/>
      <c r="S704" s="39"/>
    </row>
    <row r="705" spans="2:19" ht="20.100000000000001" customHeight="1">
      <c r="B705" s="39"/>
      <c r="S705" s="39"/>
    </row>
    <row r="706" spans="2:19" ht="20.100000000000001" customHeight="1">
      <c r="B706" s="39"/>
      <c r="S706" s="39"/>
    </row>
    <row r="707" spans="2:19" ht="20.100000000000001" customHeight="1">
      <c r="B707" s="39"/>
      <c r="S707" s="39"/>
    </row>
    <row r="708" spans="2:19" ht="20.100000000000001" customHeight="1">
      <c r="B708" s="39"/>
      <c r="S708" s="39"/>
    </row>
    <row r="709" spans="2:19" ht="20.100000000000001" customHeight="1">
      <c r="B709" s="39"/>
      <c r="S709" s="39"/>
    </row>
    <row r="710" spans="2:19" ht="20.100000000000001" customHeight="1">
      <c r="B710" s="39"/>
      <c r="S710" s="39"/>
    </row>
    <row r="711" spans="2:19" ht="20.100000000000001" customHeight="1">
      <c r="B711" s="39"/>
      <c r="S711" s="39"/>
    </row>
    <row r="712" spans="2:19" ht="20.100000000000001" customHeight="1">
      <c r="B712" s="39"/>
      <c r="S712" s="39"/>
    </row>
    <row r="713" spans="2:19" ht="20.100000000000001" customHeight="1">
      <c r="B713" s="39"/>
      <c r="S713" s="39"/>
    </row>
    <row r="714" spans="2:19" ht="20.100000000000001" customHeight="1">
      <c r="B714" s="39"/>
      <c r="S714" s="39"/>
    </row>
    <row r="715" spans="2:19" ht="20.100000000000001" customHeight="1">
      <c r="B715" s="39"/>
      <c r="S715" s="39"/>
    </row>
    <row r="716" spans="2:19" ht="20.100000000000001" customHeight="1">
      <c r="B716" s="39"/>
      <c r="S716" s="39"/>
    </row>
    <row r="717" spans="2:19" ht="20.100000000000001" customHeight="1">
      <c r="B717" s="39"/>
      <c r="S717" s="39"/>
    </row>
    <row r="718" spans="2:19" ht="20.100000000000001" customHeight="1">
      <c r="B718" s="39"/>
      <c r="S718" s="39"/>
    </row>
    <row r="719" spans="2:19" ht="20.100000000000001" customHeight="1">
      <c r="B719" s="39"/>
      <c r="S719" s="39"/>
    </row>
    <row r="720" spans="2:19" ht="20.100000000000001" customHeight="1">
      <c r="B720" s="39"/>
      <c r="S720" s="39"/>
    </row>
    <row r="721" spans="2:19" ht="20.100000000000001" customHeight="1">
      <c r="B721" s="39"/>
      <c r="S721" s="39"/>
    </row>
    <row r="722" spans="2:19" ht="20.100000000000001" customHeight="1">
      <c r="B722" s="39"/>
      <c r="S722" s="39"/>
    </row>
    <row r="723" spans="2:19" ht="20.100000000000001" customHeight="1">
      <c r="B723" s="39"/>
      <c r="S723" s="39"/>
    </row>
    <row r="724" spans="2:19" ht="20.100000000000001" customHeight="1">
      <c r="B724" s="39"/>
      <c r="S724" s="39"/>
    </row>
    <row r="725" spans="2:19" ht="20.100000000000001" customHeight="1">
      <c r="B725" s="39"/>
      <c r="S725" s="39"/>
    </row>
    <row r="726" spans="2:19" ht="20.100000000000001" customHeight="1">
      <c r="B726" s="39"/>
      <c r="S726" s="39"/>
    </row>
    <row r="727" spans="2:19" ht="20.100000000000001" customHeight="1">
      <c r="B727" s="39"/>
      <c r="S727" s="39"/>
    </row>
    <row r="728" spans="2:19" ht="20.100000000000001" customHeight="1">
      <c r="B728" s="39"/>
      <c r="S728" s="39"/>
    </row>
    <row r="729" spans="2:19" ht="20.100000000000001" customHeight="1">
      <c r="B729" s="39"/>
      <c r="S729" s="39"/>
    </row>
    <row r="730" spans="2:19" ht="20.100000000000001" customHeight="1">
      <c r="B730" s="39"/>
      <c r="S730" s="39"/>
    </row>
    <row r="731" spans="2:19" ht="20.100000000000001" customHeight="1">
      <c r="B731" s="39"/>
      <c r="S731" s="39"/>
    </row>
    <row r="732" spans="2:19" ht="20.100000000000001" customHeight="1">
      <c r="B732" s="39"/>
      <c r="S732" s="39"/>
    </row>
    <row r="733" spans="2:19" ht="20.100000000000001" customHeight="1">
      <c r="B733" s="39"/>
      <c r="S733" s="39"/>
    </row>
    <row r="734" spans="2:19" ht="20.100000000000001" customHeight="1">
      <c r="B734" s="39"/>
      <c r="S734" s="39"/>
    </row>
    <row r="735" spans="2:19" ht="20.100000000000001" customHeight="1">
      <c r="B735" s="39"/>
      <c r="S735" s="39"/>
    </row>
    <row r="736" spans="2:19" ht="20.100000000000001" customHeight="1">
      <c r="B736" s="39"/>
      <c r="S736" s="39"/>
    </row>
    <row r="737" spans="2:19" ht="20.100000000000001" customHeight="1">
      <c r="B737" s="39"/>
      <c r="S737" s="39"/>
    </row>
    <row r="738" spans="2:19" ht="20.100000000000001" customHeight="1">
      <c r="B738" s="39"/>
      <c r="S738" s="39"/>
    </row>
    <row r="739" spans="2:19" ht="20.100000000000001" customHeight="1">
      <c r="B739" s="39"/>
      <c r="S739" s="39"/>
    </row>
    <row r="740" spans="2:19" ht="20.100000000000001" customHeight="1">
      <c r="B740" s="39"/>
      <c r="S740" s="39"/>
    </row>
    <row r="741" spans="2:19" ht="20.100000000000001" customHeight="1">
      <c r="B741" s="39"/>
      <c r="S741" s="39"/>
    </row>
    <row r="742" spans="2:19" ht="20.100000000000001" customHeight="1">
      <c r="B742" s="39"/>
      <c r="S742" s="39"/>
    </row>
    <row r="743" spans="2:19" ht="20.100000000000001" customHeight="1">
      <c r="B743" s="39"/>
      <c r="S743" s="39"/>
    </row>
    <row r="744" spans="2:19" ht="20.100000000000001" customHeight="1">
      <c r="B744" s="39"/>
      <c r="S744" s="39"/>
    </row>
    <row r="745" spans="2:19" ht="20.100000000000001" customHeight="1">
      <c r="B745" s="39"/>
      <c r="S745" s="39"/>
    </row>
    <row r="746" spans="2:19" ht="20.100000000000001" customHeight="1">
      <c r="B746" s="39"/>
      <c r="S746" s="39"/>
    </row>
    <row r="747" spans="2:19" ht="20.100000000000001" customHeight="1">
      <c r="B747" s="39"/>
      <c r="S747" s="39"/>
    </row>
    <row r="748" spans="2:19" ht="20.100000000000001" customHeight="1">
      <c r="B748" s="39"/>
      <c r="S748" s="39"/>
    </row>
    <row r="749" spans="2:19" ht="20.100000000000001" customHeight="1">
      <c r="B749" s="39"/>
      <c r="S749" s="39"/>
    </row>
    <row r="750" spans="2:19" ht="20.100000000000001" customHeight="1">
      <c r="B750" s="39"/>
      <c r="S750" s="39"/>
    </row>
    <row r="751" spans="2:19" ht="20.100000000000001" customHeight="1">
      <c r="B751" s="39"/>
      <c r="S751" s="39"/>
    </row>
    <row r="752" spans="2:19" ht="20.100000000000001" customHeight="1">
      <c r="B752" s="39"/>
      <c r="S752" s="39"/>
    </row>
    <row r="753" spans="2:19" ht="20.100000000000001" customHeight="1">
      <c r="B753" s="39"/>
      <c r="S753" s="39"/>
    </row>
    <row r="754" spans="2:19" ht="20.100000000000001" customHeight="1">
      <c r="B754" s="39"/>
      <c r="S754" s="39"/>
    </row>
    <row r="755" spans="2:19" ht="20.100000000000001" customHeight="1">
      <c r="B755" s="39"/>
      <c r="S755" s="39"/>
    </row>
    <row r="756" spans="2:19" ht="20.100000000000001" customHeight="1">
      <c r="B756" s="39"/>
      <c r="S756" s="39"/>
    </row>
    <row r="757" spans="2:19" ht="20.100000000000001" customHeight="1">
      <c r="B757" s="39"/>
      <c r="S757" s="39"/>
    </row>
    <row r="758" spans="2:19" ht="20.100000000000001" customHeight="1">
      <c r="B758" s="39"/>
      <c r="S758" s="39"/>
    </row>
    <row r="759" spans="2:19" ht="20.100000000000001" customHeight="1">
      <c r="B759" s="39"/>
      <c r="S759" s="39"/>
    </row>
    <row r="760" spans="2:19" ht="20.100000000000001" customHeight="1">
      <c r="B760" s="39"/>
      <c r="S760" s="39"/>
    </row>
    <row r="761" spans="2:19" ht="20.100000000000001" customHeight="1">
      <c r="B761" s="39"/>
      <c r="S761" s="39"/>
    </row>
    <row r="762" spans="2:19" ht="20.100000000000001" customHeight="1">
      <c r="B762" s="39"/>
      <c r="S762" s="39"/>
    </row>
    <row r="763" spans="2:19" ht="20.100000000000001" customHeight="1">
      <c r="B763" s="39"/>
      <c r="S763" s="39"/>
    </row>
    <row r="764" spans="2:19" ht="20.100000000000001" customHeight="1">
      <c r="B764" s="39"/>
      <c r="S764" s="39"/>
    </row>
    <row r="765" spans="2:19" ht="20.100000000000001" customHeight="1">
      <c r="B765" s="39"/>
      <c r="S765" s="39"/>
    </row>
    <row r="766" spans="2:19" ht="20.100000000000001" customHeight="1">
      <c r="B766" s="39"/>
      <c r="S766" s="39"/>
    </row>
    <row r="767" spans="2:19" ht="20.100000000000001" customHeight="1">
      <c r="B767" s="39"/>
      <c r="S767" s="39"/>
    </row>
    <row r="768" spans="2:19" ht="20.100000000000001" customHeight="1">
      <c r="B768" s="39"/>
      <c r="S768" s="39"/>
    </row>
    <row r="769" spans="2:19" ht="20.100000000000001" customHeight="1">
      <c r="B769" s="39"/>
      <c r="S769" s="39"/>
    </row>
    <row r="770" spans="2:19" ht="20.100000000000001" customHeight="1">
      <c r="B770" s="39"/>
      <c r="S770" s="39"/>
    </row>
    <row r="771" spans="2:19" ht="20.100000000000001" customHeight="1">
      <c r="B771" s="39"/>
      <c r="S771" s="39"/>
    </row>
    <row r="772" spans="2:19" ht="20.100000000000001" customHeight="1">
      <c r="B772" s="39"/>
      <c r="S772" s="39"/>
    </row>
    <row r="773" spans="2:19" ht="20.100000000000001" customHeight="1">
      <c r="B773" s="39"/>
      <c r="S773" s="39"/>
    </row>
    <row r="774" spans="2:19" ht="20.100000000000001" customHeight="1">
      <c r="B774" s="39"/>
      <c r="S774" s="39"/>
    </row>
    <row r="775" spans="2:19" ht="20.100000000000001" customHeight="1">
      <c r="B775" s="39"/>
      <c r="S775" s="39"/>
    </row>
    <row r="776" spans="2:19" ht="20.100000000000001" customHeight="1">
      <c r="B776" s="39"/>
      <c r="S776" s="39"/>
    </row>
    <row r="777" spans="2:19" ht="20.100000000000001" customHeight="1">
      <c r="B777" s="39"/>
      <c r="S777" s="39"/>
    </row>
    <row r="778" spans="2:19" ht="20.100000000000001" customHeight="1">
      <c r="B778" s="39"/>
      <c r="S778" s="39"/>
    </row>
    <row r="779" spans="2:19" ht="20.100000000000001" customHeight="1">
      <c r="B779" s="39"/>
      <c r="S779" s="39"/>
    </row>
    <row r="780" spans="2:19" ht="20.100000000000001" customHeight="1">
      <c r="B780" s="39"/>
      <c r="S780" s="39"/>
    </row>
    <row r="781" spans="2:19" ht="20.100000000000001" customHeight="1">
      <c r="B781" s="39"/>
      <c r="S781" s="39"/>
    </row>
    <row r="782" spans="2:19" ht="20.100000000000001" customHeight="1">
      <c r="B782" s="39"/>
      <c r="S782" s="39"/>
    </row>
    <row r="783" spans="2:19" ht="20.100000000000001" customHeight="1">
      <c r="B783" s="39"/>
      <c r="S783" s="39"/>
    </row>
    <row r="784" spans="2:19" ht="20.100000000000001" customHeight="1">
      <c r="B784" s="39"/>
      <c r="S784" s="39"/>
    </row>
    <row r="785" spans="2:19" ht="20.100000000000001" customHeight="1">
      <c r="B785" s="39"/>
      <c r="S785" s="39"/>
    </row>
    <row r="786" spans="2:19" ht="20.100000000000001" customHeight="1">
      <c r="B786" s="39"/>
      <c r="S786" s="39"/>
    </row>
    <row r="787" spans="2:19" ht="20.100000000000001" customHeight="1">
      <c r="B787" s="39"/>
      <c r="S787" s="39"/>
    </row>
    <row r="788" spans="2:19" ht="20.100000000000001" customHeight="1">
      <c r="B788" s="39"/>
      <c r="S788" s="39"/>
    </row>
    <row r="789" spans="2:19" ht="20.100000000000001" customHeight="1">
      <c r="B789" s="39"/>
      <c r="S789" s="39"/>
    </row>
    <row r="790" spans="2:19" ht="20.100000000000001" customHeight="1">
      <c r="B790" s="39"/>
      <c r="S790" s="39"/>
    </row>
    <row r="791" spans="2:19" ht="20.100000000000001" customHeight="1">
      <c r="B791" s="39"/>
      <c r="S791" s="39"/>
    </row>
    <row r="792" spans="2:19" ht="20.100000000000001" customHeight="1">
      <c r="B792" s="39"/>
      <c r="S792" s="39"/>
    </row>
    <row r="793" spans="2:19" ht="20.100000000000001" customHeight="1">
      <c r="B793" s="39"/>
      <c r="S793" s="39"/>
    </row>
    <row r="794" spans="2:19" ht="20.100000000000001" customHeight="1">
      <c r="B794" s="39"/>
      <c r="S794" s="39"/>
    </row>
    <row r="795" spans="2:19" ht="20.100000000000001" customHeight="1">
      <c r="B795" s="39"/>
      <c r="S795" s="39"/>
    </row>
    <row r="796" spans="2:19" ht="20.100000000000001" customHeight="1">
      <c r="B796" s="39"/>
      <c r="S796" s="39"/>
    </row>
    <row r="797" spans="2:19" ht="20.100000000000001" customHeight="1">
      <c r="B797" s="39"/>
      <c r="S797" s="39"/>
    </row>
    <row r="798" spans="2:19" ht="20.100000000000001" customHeight="1">
      <c r="B798" s="39"/>
      <c r="S798" s="39"/>
    </row>
    <row r="799" spans="2:19" ht="20.100000000000001" customHeight="1">
      <c r="B799" s="39"/>
      <c r="S799" s="39"/>
    </row>
    <row r="800" spans="2:19" ht="20.100000000000001" customHeight="1">
      <c r="B800" s="39"/>
      <c r="S800" s="39"/>
    </row>
    <row r="801" spans="2:23" ht="20.100000000000001" customHeight="1">
      <c r="B801" s="39"/>
      <c r="S801" s="39"/>
    </row>
    <row r="802" spans="2:23" ht="20.100000000000001" customHeight="1">
      <c r="B802" s="39"/>
      <c r="S802" s="39"/>
    </row>
    <row r="803" spans="2:23" ht="20.100000000000001" customHeight="1">
      <c r="B803" s="39"/>
      <c r="S803" s="39"/>
    </row>
    <row r="804" spans="2:23" ht="20.100000000000001" customHeight="1">
      <c r="B804" s="39"/>
      <c r="S804" s="39"/>
    </row>
    <row r="805" spans="2:23" ht="20.100000000000001" customHeight="1">
      <c r="B805" s="39"/>
      <c r="S805" s="39"/>
    </row>
    <row r="806" spans="2:23" ht="20.100000000000001" customHeight="1">
      <c r="B806" s="39"/>
      <c r="S806" s="39"/>
    </row>
    <row r="807" spans="2:23" ht="20.100000000000001" customHeight="1">
      <c r="B807" s="39"/>
      <c r="S807" s="39"/>
    </row>
    <row r="808" spans="2:23" ht="20.100000000000001" customHeight="1">
      <c r="B808" s="39"/>
      <c r="S808" s="39"/>
    </row>
    <row r="809" spans="2:23" ht="20.100000000000001" customHeight="1">
      <c r="B809" s="39"/>
      <c r="S809" s="39"/>
    </row>
    <row r="810" spans="2:23" ht="20.100000000000001" customHeight="1">
      <c r="B810" s="39"/>
      <c r="S810" s="39"/>
    </row>
    <row r="811" spans="2:23" ht="20.100000000000001" customHeight="1">
      <c r="B811" s="39"/>
      <c r="S811" s="39"/>
    </row>
    <row r="812" spans="2:23" ht="20.100000000000001" customHeight="1">
      <c r="B812" s="39"/>
      <c r="S812" s="39"/>
    </row>
    <row r="813" spans="2:23" ht="20.100000000000001" customHeight="1">
      <c r="B813" s="39"/>
      <c r="S813" s="39"/>
    </row>
    <row r="814" spans="2:23" ht="20.100000000000001" customHeight="1">
      <c r="B814" s="39"/>
      <c r="S814" s="39"/>
    </row>
    <row r="815" spans="2:23" ht="20.100000000000001" customHeight="1">
      <c r="B815" s="39"/>
      <c r="S815" s="39"/>
      <c r="W815" s="165"/>
    </row>
    <row r="816" spans="2:23" ht="20.100000000000001" customHeight="1">
      <c r="B816" s="39"/>
      <c r="D816" s="87"/>
      <c r="E816" s="87"/>
      <c r="F816" s="88"/>
      <c r="J816" s="87"/>
      <c r="K816" s="87"/>
      <c r="M816" s="87"/>
      <c r="Q816" s="87"/>
      <c r="S816" s="39"/>
      <c r="V816" s="89"/>
      <c r="W816" s="165"/>
    </row>
    <row r="817" spans="2:19" ht="20.100000000000001" customHeight="1">
      <c r="B817" s="39"/>
      <c r="S817" s="39"/>
    </row>
    <row r="818" spans="2:19" ht="20.100000000000001" customHeight="1">
      <c r="B818" s="39"/>
      <c r="S818" s="39"/>
    </row>
    <row r="819" spans="2:19" ht="20.100000000000001" customHeight="1">
      <c r="B819" s="39"/>
      <c r="S819" s="39"/>
    </row>
    <row r="820" spans="2:19" ht="20.100000000000001" customHeight="1">
      <c r="B820" s="39"/>
      <c r="S820" s="39"/>
    </row>
    <row r="821" spans="2:19" ht="20.100000000000001" customHeight="1">
      <c r="B821" s="39"/>
      <c r="S821" s="39"/>
    </row>
    <row r="822" spans="2:19" ht="20.100000000000001" customHeight="1">
      <c r="B822" s="39"/>
      <c r="S822" s="39"/>
    </row>
    <row r="823" spans="2:19" ht="20.100000000000001" customHeight="1">
      <c r="B823" s="39"/>
      <c r="S823" s="39"/>
    </row>
    <row r="824" spans="2:19" ht="20.100000000000001" customHeight="1">
      <c r="B824" s="39"/>
      <c r="S824" s="39"/>
    </row>
    <row r="825" spans="2:19" ht="20.100000000000001" customHeight="1">
      <c r="B825" s="39"/>
      <c r="S825" s="39"/>
    </row>
    <row r="826" spans="2:19" ht="20.100000000000001" customHeight="1">
      <c r="B826" s="39"/>
      <c r="S826" s="39"/>
    </row>
    <row r="827" spans="2:19" ht="20.100000000000001" customHeight="1">
      <c r="B827" s="39"/>
      <c r="S827" s="39"/>
    </row>
    <row r="828" spans="2:19" ht="20.100000000000001" customHeight="1">
      <c r="B828" s="39"/>
      <c r="S828" s="39"/>
    </row>
    <row r="829" spans="2:19" ht="20.100000000000001" customHeight="1">
      <c r="B829" s="39"/>
      <c r="S829" s="39"/>
    </row>
    <row r="830" spans="2:19" ht="20.100000000000001" customHeight="1">
      <c r="B830" s="39"/>
      <c r="S830" s="39"/>
    </row>
    <row r="831" spans="2:19" ht="20.100000000000001" customHeight="1">
      <c r="B831" s="39"/>
      <c r="S831" s="39"/>
    </row>
    <row r="832" spans="2:19" ht="20.100000000000001" customHeight="1">
      <c r="B832" s="39"/>
      <c r="S832" s="39"/>
    </row>
    <row r="833" spans="2:19" ht="20.100000000000001" customHeight="1">
      <c r="B833" s="39"/>
      <c r="S833" s="39"/>
    </row>
    <row r="834" spans="2:19" ht="20.100000000000001" customHeight="1">
      <c r="B834" s="39"/>
      <c r="S834" s="39"/>
    </row>
    <row r="835" spans="2:19" ht="20.100000000000001" customHeight="1">
      <c r="B835" s="39"/>
      <c r="S835" s="39"/>
    </row>
    <row r="836" spans="2:19" ht="20.100000000000001" customHeight="1">
      <c r="B836" s="39"/>
      <c r="S836" s="39"/>
    </row>
    <row r="837" spans="2:19" ht="20.100000000000001" customHeight="1">
      <c r="B837" s="39"/>
      <c r="S837" s="39"/>
    </row>
    <row r="838" spans="2:19" ht="20.100000000000001" customHeight="1">
      <c r="B838" s="39"/>
      <c r="S838" s="39"/>
    </row>
    <row r="839" spans="2:19" ht="20.100000000000001" customHeight="1">
      <c r="B839" s="39"/>
      <c r="S839" s="39"/>
    </row>
    <row r="840" spans="2:19" ht="20.100000000000001" customHeight="1">
      <c r="B840" s="39"/>
      <c r="S840" s="39"/>
    </row>
    <row r="841" spans="2:19" ht="20.100000000000001" customHeight="1">
      <c r="B841" s="39"/>
      <c r="S841" s="39"/>
    </row>
    <row r="842" spans="2:19" ht="20.100000000000001" customHeight="1">
      <c r="B842" s="39"/>
      <c r="S842" s="39"/>
    </row>
    <row r="843" spans="2:19" ht="20.100000000000001" customHeight="1">
      <c r="B843" s="39"/>
      <c r="S843" s="39"/>
    </row>
    <row r="844" spans="2:19" ht="20.100000000000001" customHeight="1">
      <c r="B844" s="39"/>
      <c r="S844" s="39"/>
    </row>
    <row r="845" spans="2:19" ht="20.100000000000001" customHeight="1">
      <c r="B845" s="39"/>
      <c r="S845" s="39"/>
    </row>
    <row r="846" spans="2:19" ht="20.100000000000001" customHeight="1">
      <c r="B846" s="39"/>
      <c r="S846" s="39"/>
    </row>
    <row r="847" spans="2:19" ht="20.100000000000001" customHeight="1">
      <c r="B847" s="39"/>
      <c r="S847" s="39"/>
    </row>
    <row r="848" spans="2:19" ht="20.100000000000001" customHeight="1">
      <c r="B848" s="39"/>
      <c r="S848" s="39"/>
    </row>
    <row r="849" spans="2:19" ht="20.100000000000001" customHeight="1">
      <c r="B849" s="39"/>
      <c r="S849" s="39"/>
    </row>
    <row r="850" spans="2:19" ht="20.100000000000001" customHeight="1">
      <c r="B850" s="39"/>
      <c r="S850" s="39"/>
    </row>
    <row r="851" spans="2:19" ht="20.100000000000001" customHeight="1">
      <c r="B851" s="39"/>
      <c r="S851" s="39"/>
    </row>
    <row r="852" spans="2:19" ht="20.100000000000001" customHeight="1">
      <c r="B852" s="39"/>
      <c r="S852" s="39"/>
    </row>
    <row r="853" spans="2:19" ht="20.100000000000001" customHeight="1">
      <c r="B853" s="39"/>
      <c r="S853" s="39"/>
    </row>
    <row r="854" spans="2:19" ht="20.100000000000001" customHeight="1">
      <c r="B854" s="39"/>
      <c r="S854" s="39"/>
    </row>
    <row r="855" spans="2:19" ht="20.100000000000001" customHeight="1">
      <c r="B855" s="39"/>
      <c r="S855" s="39"/>
    </row>
    <row r="856" spans="2:19" ht="20.100000000000001" customHeight="1">
      <c r="B856" s="39"/>
      <c r="S856" s="39"/>
    </row>
    <row r="857" spans="2:19" ht="20.100000000000001" customHeight="1">
      <c r="B857" s="39"/>
      <c r="S857" s="39"/>
    </row>
    <row r="858" spans="2:19" ht="20.100000000000001" customHeight="1">
      <c r="B858" s="39"/>
      <c r="S858" s="39"/>
    </row>
    <row r="859" spans="2:19" ht="20.100000000000001" customHeight="1">
      <c r="B859" s="39"/>
      <c r="S859" s="39"/>
    </row>
    <row r="860" spans="2:19" ht="20.100000000000001" customHeight="1">
      <c r="B860" s="39"/>
      <c r="S860" s="39"/>
    </row>
    <row r="861" spans="2:19" ht="20.100000000000001" customHeight="1">
      <c r="B861" s="39"/>
      <c r="S861" s="39"/>
    </row>
    <row r="862" spans="2:19" ht="20.100000000000001" customHeight="1">
      <c r="B862" s="39"/>
      <c r="S862" s="39"/>
    </row>
    <row r="863" spans="2:19" ht="20.100000000000001" customHeight="1">
      <c r="B863" s="39"/>
      <c r="S863" s="39"/>
    </row>
    <row r="864" spans="2:19" ht="20.100000000000001" customHeight="1">
      <c r="B864" s="39"/>
      <c r="S864" s="39"/>
    </row>
    <row r="865" spans="2:19" ht="20.100000000000001" customHeight="1">
      <c r="B865" s="39"/>
      <c r="S865" s="39"/>
    </row>
    <row r="866" spans="2:19" ht="20.100000000000001" customHeight="1">
      <c r="B866" s="39"/>
      <c r="S866" s="39"/>
    </row>
    <row r="867" spans="2:19" ht="20.100000000000001" customHeight="1">
      <c r="B867" s="39"/>
      <c r="S867" s="39"/>
    </row>
    <row r="868" spans="2:19" ht="20.100000000000001" customHeight="1">
      <c r="B868" s="39"/>
      <c r="S868" s="39"/>
    </row>
    <row r="869" spans="2:19" ht="20.100000000000001" customHeight="1">
      <c r="B869" s="39"/>
      <c r="S869" s="39"/>
    </row>
    <row r="870" spans="2:19" ht="20.100000000000001" customHeight="1">
      <c r="B870" s="39"/>
      <c r="S870" s="39"/>
    </row>
    <row r="871" spans="2:19" ht="20.100000000000001" customHeight="1">
      <c r="B871" s="39"/>
      <c r="S871" s="39"/>
    </row>
    <row r="872" spans="2:19" ht="20.100000000000001" customHeight="1">
      <c r="B872" s="39"/>
      <c r="S872" s="39"/>
    </row>
    <row r="873" spans="2:19" ht="20.100000000000001" customHeight="1">
      <c r="B873" s="39"/>
      <c r="S873" s="39"/>
    </row>
    <row r="874" spans="2:19" ht="20.100000000000001" customHeight="1">
      <c r="B874" s="39"/>
      <c r="S874" s="39"/>
    </row>
    <row r="875" spans="2:19" ht="20.100000000000001" customHeight="1">
      <c r="B875" s="39"/>
      <c r="S875" s="39"/>
    </row>
    <row r="876" spans="2:19" ht="20.100000000000001" customHeight="1">
      <c r="B876" s="39"/>
      <c r="S876" s="39"/>
    </row>
    <row r="877" spans="2:19" ht="20.100000000000001" customHeight="1">
      <c r="B877" s="39"/>
      <c r="S877" s="39"/>
    </row>
    <row r="878" spans="2:19" ht="20.100000000000001" customHeight="1">
      <c r="B878" s="39"/>
      <c r="S878" s="39"/>
    </row>
    <row r="879" spans="2:19" ht="20.100000000000001" customHeight="1">
      <c r="B879" s="39"/>
      <c r="S879" s="39"/>
    </row>
    <row r="880" spans="2:19" ht="20.100000000000001" customHeight="1">
      <c r="B880" s="39"/>
      <c r="S880" s="39"/>
    </row>
    <row r="881" spans="2:19" ht="20.100000000000001" customHeight="1">
      <c r="B881" s="39"/>
      <c r="S881" s="39"/>
    </row>
    <row r="882" spans="2:19" ht="20.100000000000001" customHeight="1">
      <c r="B882" s="39"/>
      <c r="S882" s="39"/>
    </row>
    <row r="883" spans="2:19" ht="20.100000000000001" customHeight="1">
      <c r="B883" s="39"/>
      <c r="S883" s="39"/>
    </row>
    <row r="884" spans="2:19" ht="20.100000000000001" customHeight="1">
      <c r="B884" s="39"/>
      <c r="S884" s="39"/>
    </row>
    <row r="885" spans="2:19" ht="20.100000000000001" customHeight="1">
      <c r="B885" s="39"/>
      <c r="S885" s="39"/>
    </row>
    <row r="886" spans="2:19" ht="20.100000000000001" customHeight="1">
      <c r="B886" s="39"/>
      <c r="S886" s="39"/>
    </row>
    <row r="887" spans="2:19" ht="20.100000000000001" customHeight="1">
      <c r="B887" s="39"/>
      <c r="S887" s="39"/>
    </row>
    <row r="888" spans="2:19" ht="20.100000000000001" customHeight="1">
      <c r="B888" s="39"/>
      <c r="S888" s="39"/>
    </row>
    <row r="889" spans="2:19" ht="19.5" customHeight="1">
      <c r="B889" s="39"/>
      <c r="S889" s="39"/>
    </row>
    <row r="890" spans="2:19" ht="20.100000000000001" customHeight="1">
      <c r="B890" s="39"/>
      <c r="S890" s="39"/>
    </row>
    <row r="891" spans="2:19" ht="20.100000000000001" customHeight="1">
      <c r="B891" s="39"/>
      <c r="S891" s="39"/>
    </row>
    <row r="892" spans="2:19" ht="20.100000000000001" customHeight="1">
      <c r="B892" s="39"/>
      <c r="S892" s="39"/>
    </row>
    <row r="893" spans="2:19" ht="20.100000000000001" customHeight="1">
      <c r="B893" s="39"/>
      <c r="S893" s="39"/>
    </row>
    <row r="894" spans="2:19" ht="20.100000000000001" customHeight="1">
      <c r="B894" s="39"/>
      <c r="S894" s="39"/>
    </row>
    <row r="895" spans="2:19" ht="20.100000000000001" customHeight="1">
      <c r="B895" s="39"/>
      <c r="S895" s="39"/>
    </row>
    <row r="896" spans="2:19" ht="20.100000000000001" customHeight="1">
      <c r="B896" s="39"/>
      <c r="S896" s="39"/>
    </row>
    <row r="897" spans="2:19" ht="20.100000000000001" customHeight="1">
      <c r="B897" s="39"/>
      <c r="S897" s="39"/>
    </row>
    <row r="898" spans="2:19" ht="20.100000000000001" customHeight="1">
      <c r="B898" s="39"/>
      <c r="S898" s="39"/>
    </row>
    <row r="899" spans="2:19" ht="20.100000000000001" customHeight="1">
      <c r="B899" s="39"/>
      <c r="S899" s="39"/>
    </row>
    <row r="900" spans="2:19" ht="20.100000000000001" customHeight="1">
      <c r="B900" s="39"/>
      <c r="S900" s="39"/>
    </row>
    <row r="901" spans="2:19" ht="20.100000000000001" customHeight="1">
      <c r="B901" s="39"/>
      <c r="S901" s="39"/>
    </row>
    <row r="902" spans="2:19" ht="20.100000000000001" customHeight="1">
      <c r="B902" s="39"/>
      <c r="S902" s="39"/>
    </row>
    <row r="903" spans="2:19" ht="20.100000000000001" customHeight="1">
      <c r="B903" s="39"/>
      <c r="S903" s="39"/>
    </row>
    <row r="904" spans="2:19" ht="20.100000000000001" customHeight="1">
      <c r="B904" s="39"/>
      <c r="S904" s="39"/>
    </row>
    <row r="905" spans="2:19" ht="20.100000000000001" customHeight="1">
      <c r="B905" s="39"/>
      <c r="S905" s="39"/>
    </row>
    <row r="906" spans="2:19" ht="20.100000000000001" customHeight="1">
      <c r="B906" s="39"/>
      <c r="S906" s="39"/>
    </row>
    <row r="907" spans="2:19" ht="20.100000000000001" customHeight="1">
      <c r="B907" s="39"/>
      <c r="S907" s="39"/>
    </row>
    <row r="908" spans="2:19" ht="20.100000000000001" customHeight="1">
      <c r="B908" s="39"/>
      <c r="S908" s="39"/>
    </row>
    <row r="909" spans="2:19" ht="20.100000000000001" customHeight="1">
      <c r="B909" s="39"/>
      <c r="S909" s="39"/>
    </row>
    <row r="910" spans="2:19" ht="20.100000000000001" customHeight="1">
      <c r="B910" s="39"/>
      <c r="S910" s="39"/>
    </row>
    <row r="911" spans="2:19" ht="19.5" customHeight="1">
      <c r="B911" s="39"/>
      <c r="S911" s="39"/>
    </row>
    <row r="912" spans="2:19" ht="20.100000000000001" customHeight="1">
      <c r="B912" s="39"/>
      <c r="S912" s="39"/>
    </row>
    <row r="913" spans="2:19" ht="20.100000000000001" customHeight="1">
      <c r="B913" s="39"/>
      <c r="S913" s="39"/>
    </row>
    <row r="914" spans="2:19" ht="20.100000000000001" customHeight="1">
      <c r="B914" s="39"/>
      <c r="S914" s="39"/>
    </row>
    <row r="915" spans="2:19" ht="20.100000000000001" customHeight="1">
      <c r="B915" s="39"/>
      <c r="S915" s="39"/>
    </row>
    <row r="916" spans="2:19" ht="20.100000000000001" customHeight="1">
      <c r="B916" s="39"/>
      <c r="S916" s="39"/>
    </row>
    <row r="917" spans="2:19" ht="20.100000000000001" customHeight="1">
      <c r="B917" s="39"/>
      <c r="S917" s="39"/>
    </row>
    <row r="918" spans="2:19" ht="20.100000000000001" customHeight="1">
      <c r="B918" s="39"/>
      <c r="S918" s="39"/>
    </row>
    <row r="919" spans="2:19" ht="20.100000000000001" customHeight="1">
      <c r="B919" s="39"/>
      <c r="S919" s="39"/>
    </row>
    <row r="920" spans="2:19" ht="20.100000000000001" customHeight="1">
      <c r="B920" s="39"/>
      <c r="S920" s="39"/>
    </row>
    <row r="921" spans="2:19" ht="20.100000000000001" customHeight="1">
      <c r="B921" s="39"/>
      <c r="S921" s="39"/>
    </row>
    <row r="922" spans="2:19" ht="20.100000000000001" customHeight="1">
      <c r="B922" s="39"/>
      <c r="S922" s="39"/>
    </row>
    <row r="923" spans="2:19" ht="20.100000000000001" customHeight="1">
      <c r="B923" s="39"/>
      <c r="S923" s="39"/>
    </row>
    <row r="924" spans="2:19" ht="20.100000000000001" customHeight="1">
      <c r="B924" s="39"/>
      <c r="S924" s="39"/>
    </row>
    <row r="925" spans="2:19" ht="20.100000000000001" customHeight="1">
      <c r="B925" s="39"/>
      <c r="S925" s="39"/>
    </row>
    <row r="926" spans="2:19" ht="20.100000000000001" customHeight="1">
      <c r="B926" s="39"/>
      <c r="S926" s="39"/>
    </row>
    <row r="927" spans="2:19" ht="20.100000000000001" customHeight="1">
      <c r="B927" s="39"/>
      <c r="S927" s="39"/>
    </row>
    <row r="928" spans="2:19" ht="20.100000000000001" customHeight="1">
      <c r="B928" s="39"/>
      <c r="S928" s="39"/>
    </row>
    <row r="929" spans="2:19" ht="20.100000000000001" customHeight="1">
      <c r="B929" s="39"/>
      <c r="S929" s="39"/>
    </row>
    <row r="930" spans="2:19" ht="20.100000000000001" customHeight="1">
      <c r="B930" s="39"/>
      <c r="S930" s="39"/>
    </row>
    <row r="931" spans="2:19" ht="20.100000000000001" customHeight="1">
      <c r="B931" s="39"/>
      <c r="S931" s="39"/>
    </row>
    <row r="932" spans="2:19" ht="20.100000000000001" customHeight="1">
      <c r="B932" s="39"/>
      <c r="S932" s="39"/>
    </row>
    <row r="933" spans="2:19" ht="20.100000000000001" customHeight="1">
      <c r="B933" s="39"/>
      <c r="S933" s="39"/>
    </row>
    <row r="934" spans="2:19" ht="20.100000000000001" customHeight="1">
      <c r="B934" s="39"/>
      <c r="S934" s="39"/>
    </row>
    <row r="935" spans="2:19" ht="20.100000000000001" customHeight="1">
      <c r="B935" s="39"/>
      <c r="S935" s="39"/>
    </row>
    <row r="936" spans="2:19" ht="20.100000000000001" customHeight="1">
      <c r="B936" s="39"/>
      <c r="S936" s="39"/>
    </row>
    <row r="937" spans="2:19" ht="20.100000000000001" customHeight="1">
      <c r="B937" s="39"/>
      <c r="S937" s="39"/>
    </row>
    <row r="938" spans="2:19" ht="20.100000000000001" customHeight="1">
      <c r="B938" s="39"/>
      <c r="S938" s="39"/>
    </row>
    <row r="939" spans="2:19" ht="20.100000000000001" customHeight="1">
      <c r="B939" s="39"/>
      <c r="S939" s="39"/>
    </row>
    <row r="940" spans="2:19" ht="20.100000000000001" customHeight="1">
      <c r="B940" s="39"/>
      <c r="S940" s="39"/>
    </row>
    <row r="941" spans="2:19" ht="20.100000000000001" customHeight="1">
      <c r="B941" s="39"/>
      <c r="S941" s="39"/>
    </row>
    <row r="942" spans="2:19" ht="20.100000000000001" customHeight="1">
      <c r="B942" s="39"/>
      <c r="S942" s="39"/>
    </row>
    <row r="943" spans="2:19" ht="20.100000000000001" customHeight="1">
      <c r="B943" s="39"/>
      <c r="S943" s="39"/>
    </row>
    <row r="944" spans="2:19" ht="20.100000000000001" customHeight="1">
      <c r="B944" s="39"/>
      <c r="S944" s="39"/>
    </row>
    <row r="945" spans="2:19" ht="20.100000000000001" customHeight="1">
      <c r="B945" s="39"/>
      <c r="S945" s="39"/>
    </row>
    <row r="946" spans="2:19" ht="20.100000000000001" customHeight="1">
      <c r="B946" s="39"/>
      <c r="S946" s="39"/>
    </row>
    <row r="947" spans="2:19" ht="20.100000000000001" customHeight="1">
      <c r="B947" s="39"/>
      <c r="S947" s="39"/>
    </row>
    <row r="948" spans="2:19" ht="20.100000000000001" customHeight="1">
      <c r="B948" s="39"/>
      <c r="S948" s="39"/>
    </row>
    <row r="949" spans="2:19" ht="20.100000000000001" customHeight="1">
      <c r="B949" s="39"/>
      <c r="S949" s="39"/>
    </row>
    <row r="950" spans="2:19" ht="20.100000000000001" customHeight="1">
      <c r="B950" s="39"/>
      <c r="S950" s="39"/>
    </row>
    <row r="951" spans="2:19" ht="20.100000000000001" customHeight="1">
      <c r="B951" s="39"/>
      <c r="S951" s="39"/>
    </row>
    <row r="952" spans="2:19" ht="20.100000000000001" customHeight="1">
      <c r="B952" s="39"/>
      <c r="S952" s="39"/>
    </row>
    <row r="953" spans="2:19" ht="20.100000000000001" customHeight="1">
      <c r="B953" s="39"/>
      <c r="S953" s="39"/>
    </row>
    <row r="954" spans="2:19" ht="20.100000000000001" customHeight="1">
      <c r="B954" s="39"/>
      <c r="S954" s="39"/>
    </row>
    <row r="955" spans="2:19" ht="20.100000000000001" customHeight="1">
      <c r="B955" s="39"/>
      <c r="S955" s="39"/>
    </row>
    <row r="956" spans="2:19" ht="20.100000000000001" customHeight="1">
      <c r="B956" s="39"/>
      <c r="S956" s="39"/>
    </row>
    <row r="957" spans="2:19" ht="20.100000000000001" customHeight="1">
      <c r="B957" s="39"/>
      <c r="S957" s="39"/>
    </row>
    <row r="958" spans="2:19" ht="20.100000000000001" customHeight="1">
      <c r="B958" s="39"/>
      <c r="S958" s="39"/>
    </row>
    <row r="959" spans="2:19" ht="20.100000000000001" customHeight="1">
      <c r="B959" s="39"/>
      <c r="S959" s="39"/>
    </row>
    <row r="960" spans="2:19" ht="20.100000000000001" customHeight="1">
      <c r="B960" s="39"/>
      <c r="S960" s="39"/>
    </row>
    <row r="961" spans="2:19" ht="20.100000000000001" customHeight="1">
      <c r="B961" s="39"/>
      <c r="S961" s="39"/>
    </row>
    <row r="962" spans="2:19" ht="20.100000000000001" customHeight="1">
      <c r="B962" s="39"/>
      <c r="S962" s="39"/>
    </row>
    <row r="963" spans="2:19" ht="20.100000000000001" customHeight="1">
      <c r="B963" s="39"/>
      <c r="S963" s="39"/>
    </row>
    <row r="964" spans="2:19" ht="20.100000000000001" customHeight="1">
      <c r="B964" s="39"/>
      <c r="S964" s="39"/>
    </row>
    <row r="965" spans="2:19" ht="20.100000000000001" customHeight="1">
      <c r="B965" s="39"/>
      <c r="S965" s="39"/>
    </row>
    <row r="966" spans="2:19" ht="20.100000000000001" customHeight="1">
      <c r="B966" s="39"/>
      <c r="S966" s="39"/>
    </row>
    <row r="967" spans="2:19" ht="20.100000000000001" customHeight="1">
      <c r="B967" s="39"/>
      <c r="S967" s="39"/>
    </row>
    <row r="968" spans="2:19" ht="20.100000000000001" customHeight="1">
      <c r="B968" s="39"/>
      <c r="S968" s="39"/>
    </row>
    <row r="969" spans="2:19" ht="20.100000000000001" customHeight="1">
      <c r="B969" s="39"/>
      <c r="S969" s="39"/>
    </row>
    <row r="970" spans="2:19" ht="20.100000000000001" customHeight="1">
      <c r="B970" s="39"/>
      <c r="S970" s="39"/>
    </row>
    <row r="971" spans="2:19" ht="20.100000000000001" customHeight="1">
      <c r="B971" s="39"/>
      <c r="S971" s="39"/>
    </row>
    <row r="972" spans="2:19" ht="20.100000000000001" customHeight="1">
      <c r="B972" s="39"/>
      <c r="S972" s="39"/>
    </row>
    <row r="973" spans="2:19" ht="19.5" customHeight="1">
      <c r="B973" s="39"/>
      <c r="S973" s="39"/>
    </row>
    <row r="974" spans="2:19" ht="20.100000000000001" customHeight="1">
      <c r="B974" s="39"/>
      <c r="S974" s="39"/>
    </row>
    <row r="975" spans="2:19" ht="20.100000000000001" customHeight="1">
      <c r="B975" s="39"/>
      <c r="S975" s="39"/>
    </row>
    <row r="976" spans="2:19" ht="20.100000000000001" customHeight="1">
      <c r="B976" s="39"/>
      <c r="S976" s="39"/>
    </row>
    <row r="977" spans="2:22" ht="20.100000000000001" customHeight="1">
      <c r="B977" s="39"/>
      <c r="S977" s="39"/>
    </row>
    <row r="978" spans="2:22" ht="20.100000000000001" customHeight="1">
      <c r="B978" s="39"/>
      <c r="S978" s="39"/>
    </row>
    <row r="979" spans="2:22" ht="20.100000000000001" customHeight="1">
      <c r="B979" s="39"/>
      <c r="S979" s="39"/>
    </row>
    <row r="980" spans="2:22" ht="20.100000000000001" customHeight="1">
      <c r="B980" s="39"/>
      <c r="S980" s="39"/>
    </row>
    <row r="981" spans="2:22" ht="20.100000000000001" customHeight="1">
      <c r="B981" s="39"/>
      <c r="S981" s="39"/>
    </row>
    <row r="982" spans="2:22" ht="19.5" customHeight="1">
      <c r="B982" s="39"/>
      <c r="S982" s="39"/>
    </row>
    <row r="983" spans="2:22" ht="20.100000000000001" customHeight="1">
      <c r="B983" s="39"/>
      <c r="S983" s="39"/>
    </row>
    <row r="984" spans="2:22" ht="20.100000000000001" customHeight="1">
      <c r="B984" s="39"/>
      <c r="S984" s="39"/>
    </row>
    <row r="985" spans="2:22" ht="20.100000000000001" customHeight="1">
      <c r="B985" s="39"/>
      <c r="S985" s="39"/>
    </row>
    <row r="986" spans="2:22" ht="20.100000000000001" customHeight="1">
      <c r="B986" s="39"/>
      <c r="S986" s="39"/>
    </row>
    <row r="987" spans="2:22" ht="20.100000000000001" customHeight="1">
      <c r="B987" s="39"/>
      <c r="S987" s="39"/>
    </row>
    <row r="988" spans="2:22" ht="20.100000000000001" customHeight="1">
      <c r="B988" s="39"/>
      <c r="S988" s="39"/>
    </row>
    <row r="989" spans="2:22" ht="20.100000000000001" customHeight="1">
      <c r="B989" s="39"/>
      <c r="S989" s="39"/>
    </row>
    <row r="990" spans="2:22" ht="20.100000000000001" customHeight="1">
      <c r="B990" s="39"/>
      <c r="S990" s="39"/>
    </row>
    <row r="991" spans="2:22" ht="20.100000000000001" customHeight="1">
      <c r="B991" s="39"/>
      <c r="C991" s="55"/>
      <c r="D991" s="55"/>
      <c r="E991" s="55"/>
      <c r="G991" s="72"/>
      <c r="S991" s="39"/>
      <c r="U991" s="55"/>
      <c r="V991" s="73"/>
    </row>
    <row r="992" spans="2:22" ht="20.100000000000001" customHeight="1">
      <c r="B992" s="39"/>
      <c r="C992" s="55"/>
      <c r="D992" s="55"/>
      <c r="E992" s="55"/>
      <c r="G992" s="72"/>
      <c r="S992" s="39"/>
      <c r="U992" s="55"/>
      <c r="V992" s="73"/>
    </row>
    <row r="993" spans="2:22" ht="20.100000000000001" customHeight="1">
      <c r="B993" s="39"/>
      <c r="C993" s="55"/>
      <c r="D993" s="55"/>
      <c r="E993" s="55"/>
      <c r="G993" s="72"/>
      <c r="S993" s="39"/>
      <c r="U993" s="55"/>
      <c r="V993" s="73"/>
    </row>
    <row r="994" spans="2:22" ht="20.100000000000001" customHeight="1">
      <c r="B994" s="39"/>
      <c r="C994" s="55"/>
      <c r="G994" s="72"/>
      <c r="S994" s="39"/>
      <c r="U994" s="55"/>
    </row>
    <row r="995" spans="2:22" ht="20.100000000000001" customHeight="1">
      <c r="B995" s="39"/>
      <c r="S995" s="39"/>
      <c r="U995" s="55"/>
    </row>
    <row r="996" spans="2:22" ht="20.100000000000001" customHeight="1">
      <c r="B996" s="39"/>
      <c r="S996" s="39"/>
      <c r="U996" s="55"/>
    </row>
    <row r="997" spans="2:22" ht="20.100000000000001" customHeight="1">
      <c r="B997" s="39"/>
      <c r="S997" s="39"/>
      <c r="U997" s="55"/>
    </row>
    <row r="998" spans="2:22" ht="20.100000000000001" customHeight="1">
      <c r="B998" s="39"/>
      <c r="S998" s="39"/>
      <c r="U998" s="55"/>
    </row>
    <row r="999" spans="2:22" ht="20.100000000000001" customHeight="1">
      <c r="B999" s="39"/>
      <c r="C999" s="55"/>
      <c r="D999" s="55"/>
      <c r="E999" s="55"/>
      <c r="G999" s="72"/>
      <c r="S999" s="39"/>
      <c r="U999" s="55"/>
      <c r="V999" s="73"/>
    </row>
    <row r="1000" spans="2:22" ht="20.100000000000001" customHeight="1">
      <c r="B1000" s="39"/>
      <c r="C1000" s="55"/>
      <c r="D1000" s="55"/>
      <c r="E1000" s="55"/>
      <c r="G1000" s="72"/>
      <c r="S1000" s="39"/>
      <c r="U1000" s="55"/>
      <c r="V1000" s="73"/>
    </row>
    <row r="1001" spans="2:22" ht="20.100000000000001" customHeight="1">
      <c r="B1001" s="39"/>
      <c r="C1001" s="55"/>
      <c r="D1001" s="55"/>
      <c r="E1001" s="55"/>
      <c r="G1001" s="72"/>
      <c r="S1001" s="39"/>
      <c r="U1001" s="55"/>
      <c r="V1001" s="73"/>
    </row>
    <row r="1002" spans="2:22" ht="20.100000000000001" customHeight="1">
      <c r="B1002" s="39"/>
      <c r="C1002" s="55"/>
      <c r="G1002" s="72"/>
      <c r="S1002" s="39"/>
      <c r="U1002" s="55"/>
    </row>
    <row r="1003" spans="2:22" ht="19.5" customHeight="1">
      <c r="B1003" s="39"/>
      <c r="S1003" s="39"/>
      <c r="U1003" s="55"/>
    </row>
    <row r="1004" spans="2:22" ht="20.100000000000001" customHeight="1">
      <c r="B1004" s="39"/>
      <c r="S1004" s="39"/>
      <c r="U1004" s="55"/>
    </row>
    <row r="1005" spans="2:22" ht="20.100000000000001" customHeight="1">
      <c r="B1005" s="39"/>
      <c r="S1005" s="39"/>
    </row>
    <row r="1006" spans="2:22" ht="20.100000000000001" customHeight="1">
      <c r="B1006" s="39"/>
      <c r="S1006" s="39"/>
    </row>
    <row r="1007" spans="2:22" ht="20.100000000000001" customHeight="1">
      <c r="B1007" s="39"/>
      <c r="S1007" s="39"/>
    </row>
    <row r="1008" spans="2:22" ht="20.100000000000001" customHeight="1">
      <c r="B1008" s="39"/>
      <c r="S1008" s="39"/>
    </row>
    <row r="1009" spans="2:19" ht="20.100000000000001" customHeight="1">
      <c r="B1009" s="39"/>
      <c r="S1009" s="39"/>
    </row>
    <row r="1010" spans="2:19" ht="20.100000000000001" customHeight="1">
      <c r="B1010" s="39"/>
      <c r="S1010" s="39"/>
    </row>
    <row r="1011" spans="2:19" ht="20.100000000000001" customHeight="1">
      <c r="B1011" s="39"/>
      <c r="S1011" s="39"/>
    </row>
    <row r="1012" spans="2:19" ht="20.100000000000001" customHeight="1">
      <c r="B1012" s="39"/>
      <c r="S1012" s="39"/>
    </row>
    <row r="1013" spans="2:19" ht="20.100000000000001" customHeight="1">
      <c r="B1013" s="39"/>
      <c r="S1013" s="39"/>
    </row>
    <row r="1014" spans="2:19" ht="20.100000000000001" customHeight="1">
      <c r="B1014" s="39"/>
      <c r="S1014" s="39"/>
    </row>
    <row r="1015" spans="2:19" ht="20.100000000000001" customHeight="1">
      <c r="B1015" s="39"/>
      <c r="S1015" s="39"/>
    </row>
    <row r="1016" spans="2:19" ht="20.100000000000001" customHeight="1">
      <c r="B1016" s="39"/>
      <c r="S1016" s="39"/>
    </row>
    <row r="1017" spans="2:19" ht="20.100000000000001" customHeight="1">
      <c r="B1017" s="39"/>
      <c r="S1017" s="39"/>
    </row>
    <row r="1018" spans="2:19" ht="20.100000000000001" customHeight="1">
      <c r="B1018" s="39"/>
      <c r="S1018" s="39"/>
    </row>
    <row r="1019" spans="2:19" ht="20.100000000000001" customHeight="1">
      <c r="B1019" s="39"/>
      <c r="S1019" s="39"/>
    </row>
    <row r="1020" spans="2:19" ht="20.100000000000001" customHeight="1">
      <c r="B1020" s="39"/>
      <c r="S1020" s="39"/>
    </row>
    <row r="1021" spans="2:19" ht="20.100000000000001" customHeight="1">
      <c r="B1021" s="39"/>
      <c r="S1021" s="39"/>
    </row>
    <row r="1022" spans="2:19" ht="20.100000000000001" customHeight="1">
      <c r="B1022" s="39"/>
      <c r="S1022" s="39"/>
    </row>
    <row r="1023" spans="2:19" ht="20.100000000000001" customHeight="1">
      <c r="B1023" s="39"/>
      <c r="S1023" s="39"/>
    </row>
    <row r="1024" spans="2:19" ht="20.100000000000001" customHeight="1">
      <c r="B1024" s="39"/>
      <c r="S1024" s="39"/>
    </row>
    <row r="1025" spans="2:19" ht="20.100000000000001" customHeight="1">
      <c r="B1025" s="39"/>
      <c r="S1025" s="39"/>
    </row>
    <row r="1026" spans="2:19" ht="20.100000000000001" customHeight="1">
      <c r="B1026" s="39"/>
      <c r="S1026" s="39"/>
    </row>
    <row r="1027" spans="2:19" ht="19.5" customHeight="1">
      <c r="B1027" s="39"/>
      <c r="S1027" s="39"/>
    </row>
    <row r="1028" spans="2:19" ht="20.100000000000001" customHeight="1">
      <c r="B1028" s="39"/>
      <c r="S1028" s="39"/>
    </row>
    <row r="1029" spans="2:19" ht="20.100000000000001" customHeight="1">
      <c r="B1029" s="39"/>
      <c r="S1029" s="39"/>
    </row>
    <row r="1030" spans="2:19" ht="20.100000000000001" customHeight="1">
      <c r="B1030" s="39"/>
      <c r="S1030" s="39"/>
    </row>
    <row r="1031" spans="2:19" ht="20.100000000000001" customHeight="1">
      <c r="B1031" s="39"/>
      <c r="S1031" s="39"/>
    </row>
    <row r="1032" spans="2:19" ht="20.100000000000001" customHeight="1">
      <c r="B1032" s="39"/>
      <c r="S1032" s="39"/>
    </row>
    <row r="1033" spans="2:19" ht="20.100000000000001" customHeight="1">
      <c r="B1033" s="39"/>
      <c r="S1033" s="39"/>
    </row>
    <row r="1034" spans="2:19" ht="20.100000000000001" customHeight="1">
      <c r="B1034" s="39"/>
      <c r="S1034" s="39"/>
    </row>
    <row r="1035" spans="2:19" ht="20.100000000000001" customHeight="1">
      <c r="B1035" s="39"/>
      <c r="S1035" s="39"/>
    </row>
    <row r="1036" spans="2:19" ht="20.100000000000001" customHeight="1">
      <c r="B1036" s="39"/>
      <c r="S1036" s="39"/>
    </row>
    <row r="1037" spans="2:19" ht="20.100000000000001" customHeight="1">
      <c r="B1037" s="39"/>
      <c r="S1037" s="39"/>
    </row>
    <row r="1038" spans="2:19" ht="20.100000000000001" customHeight="1">
      <c r="B1038" s="39"/>
      <c r="S1038" s="39"/>
    </row>
    <row r="1039" spans="2:19" ht="20.100000000000001" customHeight="1">
      <c r="B1039" s="39"/>
      <c r="S1039" s="39"/>
    </row>
    <row r="1040" spans="2:19" ht="20.100000000000001" customHeight="1">
      <c r="B1040" s="39"/>
      <c r="S1040" s="39"/>
    </row>
    <row r="1041" spans="2:19" ht="20.100000000000001" customHeight="1">
      <c r="B1041" s="39"/>
      <c r="S1041" s="39"/>
    </row>
    <row r="1042" spans="2:19" ht="20.100000000000001" customHeight="1">
      <c r="B1042" s="39"/>
      <c r="S1042" s="39"/>
    </row>
    <row r="1043" spans="2:19" ht="20.100000000000001" customHeight="1">
      <c r="B1043" s="39"/>
      <c r="S1043" s="39"/>
    </row>
    <row r="1044" spans="2:19" ht="20.100000000000001" customHeight="1">
      <c r="B1044" s="39"/>
      <c r="S1044" s="39"/>
    </row>
    <row r="1045" spans="2:19" ht="20.100000000000001" customHeight="1">
      <c r="B1045" s="39"/>
      <c r="S1045" s="39"/>
    </row>
    <row r="1046" spans="2:19" ht="20.100000000000001" customHeight="1">
      <c r="B1046" s="39"/>
      <c r="S1046" s="39"/>
    </row>
    <row r="1047" spans="2:19" ht="20.100000000000001" customHeight="1">
      <c r="B1047" s="39"/>
      <c r="S1047" s="39"/>
    </row>
    <row r="1048" spans="2:19" ht="20.100000000000001" customHeight="1">
      <c r="B1048" s="39"/>
      <c r="S1048" s="39"/>
    </row>
    <row r="1049" spans="2:19" ht="20.100000000000001" customHeight="1">
      <c r="B1049" s="39"/>
      <c r="S1049" s="39"/>
    </row>
    <row r="1050" spans="2:19" ht="20.100000000000001" customHeight="1">
      <c r="B1050" s="39"/>
      <c r="S1050" s="39"/>
    </row>
    <row r="1051" spans="2:19" ht="20.100000000000001" customHeight="1">
      <c r="B1051" s="39"/>
      <c r="S1051" s="39"/>
    </row>
    <row r="1052" spans="2:19" ht="20.100000000000001" customHeight="1">
      <c r="B1052" s="39"/>
      <c r="S1052" s="39"/>
    </row>
    <row r="1053" spans="2:19" ht="20.100000000000001" customHeight="1">
      <c r="B1053" s="39"/>
      <c r="S1053" s="39"/>
    </row>
    <row r="1054" spans="2:19" ht="19.5" customHeight="1">
      <c r="B1054" s="39"/>
      <c r="S1054" s="39"/>
    </row>
    <row r="1055" spans="2:19" ht="20.100000000000001" customHeight="1">
      <c r="B1055" s="39"/>
      <c r="S1055" s="39"/>
    </row>
    <row r="1056" spans="2:19" ht="20.100000000000001" customHeight="1">
      <c r="B1056" s="39"/>
      <c r="S1056" s="39"/>
    </row>
    <row r="1057" spans="2:19" ht="20.100000000000001" customHeight="1">
      <c r="B1057" s="39"/>
      <c r="S1057" s="39"/>
    </row>
    <row r="1058" spans="2:19" ht="20.100000000000001" customHeight="1">
      <c r="B1058" s="39"/>
      <c r="S1058" s="39"/>
    </row>
    <row r="1059" spans="2:19" ht="20.100000000000001" customHeight="1">
      <c r="B1059" s="39"/>
      <c r="S1059" s="39"/>
    </row>
    <row r="1060" spans="2:19" ht="20.100000000000001" customHeight="1">
      <c r="B1060" s="39"/>
      <c r="S1060" s="39"/>
    </row>
    <row r="1061" spans="2:19" ht="20.100000000000001" customHeight="1">
      <c r="B1061" s="39"/>
      <c r="S1061" s="39"/>
    </row>
    <row r="1062" spans="2:19" ht="20.100000000000001" customHeight="1">
      <c r="B1062" s="39"/>
      <c r="S1062" s="39"/>
    </row>
    <row r="1063" spans="2:19" ht="20.100000000000001" customHeight="1">
      <c r="B1063" s="39"/>
      <c r="S1063" s="39"/>
    </row>
    <row r="1064" spans="2:19" ht="20.100000000000001" customHeight="1">
      <c r="B1064" s="39"/>
      <c r="S1064" s="39"/>
    </row>
    <row r="1065" spans="2:19" ht="20.100000000000001" customHeight="1">
      <c r="B1065" s="39"/>
      <c r="S1065" s="39"/>
    </row>
    <row r="1066" spans="2:19" ht="20.100000000000001" customHeight="1">
      <c r="B1066" s="39"/>
      <c r="S1066" s="39"/>
    </row>
    <row r="1067" spans="2:19" ht="20.100000000000001" customHeight="1">
      <c r="B1067" s="39"/>
      <c r="S1067" s="39"/>
    </row>
    <row r="1068" spans="2:19" ht="20.100000000000001" customHeight="1">
      <c r="B1068" s="39"/>
      <c r="S1068" s="39"/>
    </row>
    <row r="1069" spans="2:19" ht="20.100000000000001" customHeight="1">
      <c r="B1069" s="39"/>
      <c r="S1069" s="39"/>
    </row>
    <row r="1070" spans="2:19" ht="20.100000000000001" customHeight="1">
      <c r="B1070" s="39"/>
      <c r="S1070" s="39"/>
    </row>
    <row r="1071" spans="2:19" ht="20.100000000000001" customHeight="1">
      <c r="B1071" s="39"/>
      <c r="S1071" s="39"/>
    </row>
    <row r="1072" spans="2:19" ht="20.100000000000001" customHeight="1">
      <c r="B1072" s="39"/>
      <c r="S1072" s="39"/>
    </row>
    <row r="1073" spans="2:20" ht="20.100000000000001" customHeight="1">
      <c r="B1073" s="39"/>
      <c r="S1073" s="39"/>
    </row>
    <row r="1074" spans="2:20" ht="20.100000000000001" customHeight="1">
      <c r="B1074" s="39"/>
      <c r="S1074" s="39"/>
      <c r="T1074" s="55"/>
    </row>
    <row r="1075" spans="2:20" ht="20.100000000000001" customHeight="1">
      <c r="B1075" s="39"/>
      <c r="S1075" s="39"/>
      <c r="T1075" s="55"/>
    </row>
    <row r="1076" spans="2:20" ht="20.100000000000001" customHeight="1">
      <c r="B1076" s="39"/>
      <c r="S1076" s="39"/>
      <c r="T1076" s="55"/>
    </row>
    <row r="1077" spans="2:20" ht="20.100000000000001" customHeight="1">
      <c r="B1077" s="39"/>
      <c r="H1077" s="55"/>
      <c r="S1077" s="39"/>
      <c r="T1077" s="55"/>
    </row>
    <row r="1078" spans="2:20" ht="20.100000000000001" customHeight="1">
      <c r="B1078" s="39"/>
      <c r="H1078" s="55"/>
      <c r="S1078" s="39"/>
      <c r="T1078" s="55"/>
    </row>
    <row r="1079" spans="2:20" ht="20.100000000000001" customHeight="1">
      <c r="B1079" s="39"/>
      <c r="H1079" s="55"/>
      <c r="S1079" s="39"/>
      <c r="T1079" s="55"/>
    </row>
    <row r="1080" spans="2:20" ht="20.100000000000001" customHeight="1">
      <c r="B1080" s="39"/>
      <c r="H1080" s="55"/>
      <c r="S1080" s="39"/>
      <c r="T1080" s="55"/>
    </row>
    <row r="1081" spans="2:20" ht="20.100000000000001" customHeight="1">
      <c r="B1081" s="39"/>
      <c r="H1081" s="55"/>
      <c r="S1081" s="39"/>
      <c r="T1081" s="55"/>
    </row>
    <row r="1082" spans="2:20" ht="20.100000000000001" customHeight="1">
      <c r="B1082" s="39"/>
      <c r="S1082" s="39"/>
    </row>
    <row r="1083" spans="2:20" ht="20.100000000000001" customHeight="1">
      <c r="B1083" s="39"/>
      <c r="S1083" s="39"/>
    </row>
    <row r="1084" spans="2:20" ht="20.100000000000001" customHeight="1">
      <c r="B1084" s="39"/>
      <c r="S1084" s="39"/>
    </row>
    <row r="1085" spans="2:20" ht="20.100000000000001" customHeight="1">
      <c r="B1085" s="39"/>
      <c r="S1085" s="39"/>
    </row>
    <row r="1086" spans="2:20" ht="20.100000000000001" customHeight="1">
      <c r="B1086" s="39"/>
      <c r="S1086" s="39"/>
    </row>
    <row r="1087" spans="2:20" ht="20.100000000000001" customHeight="1">
      <c r="B1087" s="39"/>
      <c r="S1087" s="39"/>
    </row>
    <row r="1088" spans="2:20" ht="20.100000000000001" customHeight="1">
      <c r="B1088" s="39"/>
      <c r="S1088" s="39"/>
    </row>
    <row r="1089" spans="2:19" ht="20.100000000000001" customHeight="1">
      <c r="B1089" s="39"/>
      <c r="S1089" s="39"/>
    </row>
    <row r="1090" spans="2:19" ht="20.100000000000001" customHeight="1">
      <c r="B1090" s="39"/>
      <c r="S1090" s="39"/>
    </row>
    <row r="1091" spans="2:19" ht="20.100000000000001" customHeight="1">
      <c r="B1091" s="39"/>
      <c r="S1091" s="39"/>
    </row>
    <row r="1092" spans="2:19" ht="20.100000000000001" customHeight="1">
      <c r="B1092" s="39"/>
      <c r="S1092" s="39"/>
    </row>
    <row r="1093" spans="2:19" ht="19.5" customHeight="1">
      <c r="B1093" s="39"/>
      <c r="S1093" s="39"/>
    </row>
    <row r="1094" spans="2:19" ht="20.100000000000001" customHeight="1">
      <c r="B1094" s="39"/>
      <c r="S1094" s="39"/>
    </row>
    <row r="1095" spans="2:19" ht="20.100000000000001" customHeight="1">
      <c r="B1095" s="39"/>
      <c r="S1095" s="39"/>
    </row>
    <row r="1096" spans="2:19" ht="20.100000000000001" customHeight="1">
      <c r="B1096" s="39"/>
      <c r="D1096" s="147"/>
      <c r="S1096" s="39"/>
    </row>
    <row r="1097" spans="2:19" ht="20.100000000000001" customHeight="1">
      <c r="B1097" s="39"/>
      <c r="D1097" s="147"/>
      <c r="S1097" s="39"/>
    </row>
    <row r="1098" spans="2:19" ht="20.100000000000001" customHeight="1">
      <c r="B1098" s="39"/>
      <c r="D1098" s="147"/>
      <c r="S1098" s="39"/>
    </row>
    <row r="1099" spans="2:19" ht="20.100000000000001" customHeight="1">
      <c r="B1099" s="39"/>
      <c r="D1099" s="147"/>
      <c r="S1099" s="39"/>
    </row>
    <row r="1100" spans="2:19" ht="20.100000000000001" customHeight="1">
      <c r="B1100" s="39"/>
      <c r="D1100" s="147"/>
      <c r="S1100" s="39"/>
    </row>
    <row r="1101" spans="2:19" ht="20.100000000000001" customHeight="1">
      <c r="B1101" s="39"/>
      <c r="D1101" s="147"/>
      <c r="S1101" s="39"/>
    </row>
    <row r="1102" spans="2:19" ht="20.100000000000001" customHeight="1">
      <c r="B1102" s="39"/>
      <c r="S1102" s="39"/>
    </row>
    <row r="1103" spans="2:19" ht="20.100000000000001" customHeight="1">
      <c r="B1103" s="39"/>
      <c r="S1103" s="39"/>
    </row>
    <row r="1104" spans="2:19" ht="20.100000000000001" customHeight="1">
      <c r="B1104" s="39"/>
      <c r="S1104" s="39"/>
    </row>
    <row r="1105" spans="2:25" ht="20.100000000000001" customHeight="1">
      <c r="B1105" s="39"/>
      <c r="S1105" s="39"/>
    </row>
    <row r="1106" spans="2:25" ht="20.100000000000001" customHeight="1">
      <c r="B1106" s="39"/>
      <c r="S1106" s="39"/>
    </row>
    <row r="1107" spans="2:25" ht="20.100000000000001" customHeight="1">
      <c r="B1107" s="39"/>
      <c r="C1107" s="87"/>
      <c r="D1107" s="87"/>
      <c r="E1107" s="87"/>
      <c r="G1107" s="88"/>
      <c r="I1107" s="87"/>
      <c r="J1107" s="87"/>
      <c r="K1107" s="87"/>
      <c r="M1107" s="87"/>
      <c r="P1107" s="87"/>
      <c r="Q1107" s="87"/>
      <c r="R1107" s="87"/>
      <c r="S1107" s="39"/>
      <c r="U1107" s="87"/>
      <c r="V1107" s="89"/>
      <c r="Y1107" s="88"/>
    </row>
    <row r="1108" spans="2:25" ht="20.100000000000001" customHeight="1">
      <c r="B1108" s="39"/>
      <c r="S1108" s="39"/>
    </row>
    <row r="1109" spans="2:25" ht="20.100000000000001" customHeight="1">
      <c r="B1109" s="39"/>
      <c r="S1109" s="39"/>
    </row>
    <row r="1110" spans="2:25" ht="20.100000000000001" customHeight="1">
      <c r="B1110" s="39"/>
      <c r="S1110" s="39"/>
    </row>
    <row r="1111" spans="2:25" ht="20.100000000000001" customHeight="1">
      <c r="B1111" s="39"/>
      <c r="S1111" s="39"/>
    </row>
    <row r="1112" spans="2:25" ht="20.100000000000001" customHeight="1">
      <c r="B1112" s="39"/>
      <c r="S1112" s="39"/>
    </row>
    <row r="1113" spans="2:25" ht="20.100000000000001" customHeight="1">
      <c r="B1113" s="39"/>
      <c r="D1113" s="87"/>
      <c r="E1113" s="87"/>
      <c r="G1113" s="88"/>
      <c r="M1113" s="87"/>
      <c r="Q1113" s="87"/>
      <c r="S1113" s="39"/>
      <c r="V1113" s="89"/>
      <c r="Y1113" s="88"/>
    </row>
    <row r="1114" spans="2:25" ht="20.100000000000001" customHeight="1">
      <c r="B1114" s="39"/>
      <c r="D1114" s="87"/>
      <c r="E1114" s="87"/>
      <c r="G1114" s="88"/>
      <c r="M1114" s="87"/>
      <c r="Q1114" s="87"/>
      <c r="S1114" s="39"/>
      <c r="V1114" s="89"/>
      <c r="Y1114" s="88"/>
    </row>
    <row r="1115" spans="2:25" ht="20.100000000000001" customHeight="1">
      <c r="B1115" s="39"/>
      <c r="D1115" s="87"/>
      <c r="E1115" s="87"/>
      <c r="G1115" s="88"/>
      <c r="M1115" s="87"/>
      <c r="Q1115" s="87"/>
      <c r="S1115" s="39"/>
      <c r="V1115" s="89"/>
      <c r="Y1115" s="88"/>
    </row>
    <row r="1116" spans="2:25" ht="20.100000000000001" customHeight="1">
      <c r="B1116" s="39"/>
      <c r="S1116" s="39"/>
    </row>
    <row r="1117" spans="2:25" ht="20.100000000000001" customHeight="1">
      <c r="B1117" s="39"/>
      <c r="S1117" s="39"/>
    </row>
    <row r="1118" spans="2:25" ht="20.100000000000001" customHeight="1">
      <c r="B1118" s="39"/>
      <c r="S1118" s="39"/>
    </row>
    <row r="1119" spans="2:25" ht="20.100000000000001" customHeight="1">
      <c r="B1119" s="39"/>
      <c r="S1119" s="39"/>
    </row>
    <row r="1120" spans="2:25" ht="20.100000000000001" customHeight="1">
      <c r="B1120" s="39"/>
      <c r="S1120" s="39"/>
    </row>
    <row r="1121" spans="2:19" ht="20.100000000000001" customHeight="1">
      <c r="B1121" s="39"/>
      <c r="S1121" s="39"/>
    </row>
    <row r="1122" spans="2:19" ht="20.100000000000001" customHeight="1">
      <c r="B1122" s="39"/>
      <c r="S1122" s="39"/>
    </row>
    <row r="1123" spans="2:19" ht="20.100000000000001" customHeight="1">
      <c r="B1123" s="39"/>
      <c r="S1123" s="39"/>
    </row>
    <row r="1124" spans="2:19" ht="20.100000000000001" customHeight="1">
      <c r="B1124" s="39"/>
      <c r="S1124" s="39"/>
    </row>
    <row r="1125" spans="2:19" ht="20.100000000000001" customHeight="1">
      <c r="B1125" s="39"/>
      <c r="S1125" s="39"/>
    </row>
    <row r="1126" spans="2:19" ht="20.100000000000001" customHeight="1">
      <c r="B1126" s="39"/>
      <c r="S1126" s="39"/>
    </row>
    <row r="1127" spans="2:19" ht="20.100000000000001" customHeight="1">
      <c r="B1127" s="39"/>
      <c r="S1127" s="39"/>
    </row>
    <row r="1128" spans="2:19" ht="20.100000000000001" customHeight="1">
      <c r="B1128" s="39"/>
      <c r="S1128" s="39"/>
    </row>
    <row r="1129" spans="2:19" ht="20.100000000000001" customHeight="1">
      <c r="B1129" s="39"/>
      <c r="S1129" s="39"/>
    </row>
    <row r="1130" spans="2:19" ht="20.100000000000001" customHeight="1">
      <c r="B1130" s="39"/>
      <c r="S1130" s="39"/>
    </row>
    <row r="1131" spans="2:19" ht="20.100000000000001" customHeight="1">
      <c r="B1131" s="39"/>
      <c r="S1131" s="39"/>
    </row>
    <row r="1132" spans="2:19" ht="20.100000000000001" customHeight="1">
      <c r="B1132" s="39"/>
      <c r="S1132" s="39"/>
    </row>
    <row r="1133" spans="2:19" ht="20.100000000000001" customHeight="1">
      <c r="B1133" s="39"/>
      <c r="S1133" s="39"/>
    </row>
    <row r="1134" spans="2:19" ht="20.100000000000001" customHeight="1">
      <c r="B1134" s="39"/>
      <c r="S1134" s="39"/>
    </row>
    <row r="1135" spans="2:19" ht="20.100000000000001" customHeight="1">
      <c r="B1135" s="39"/>
      <c r="S1135" s="39"/>
    </row>
    <row r="1136" spans="2:19" ht="20.100000000000001" customHeight="1">
      <c r="B1136" s="39"/>
      <c r="S1136" s="39"/>
    </row>
    <row r="1137" spans="2:19" ht="20.100000000000001" customHeight="1">
      <c r="B1137" s="39"/>
      <c r="S1137" s="39"/>
    </row>
    <row r="1138" spans="2:19" ht="20.100000000000001" customHeight="1">
      <c r="B1138" s="39"/>
      <c r="S1138" s="39"/>
    </row>
    <row r="1139" spans="2:19" ht="20.100000000000001" customHeight="1">
      <c r="B1139" s="39"/>
      <c r="S1139" s="39"/>
    </row>
    <row r="1140" spans="2:19" ht="20.100000000000001" customHeight="1">
      <c r="B1140" s="39"/>
      <c r="S1140" s="39"/>
    </row>
    <row r="1141" spans="2:19" ht="20.100000000000001" customHeight="1">
      <c r="B1141" s="39"/>
      <c r="S1141" s="39"/>
    </row>
    <row r="1142" spans="2:19" ht="20.100000000000001" customHeight="1">
      <c r="B1142" s="39"/>
      <c r="S1142" s="39"/>
    </row>
    <row r="1143" spans="2:19" ht="20.100000000000001" customHeight="1">
      <c r="B1143" s="39"/>
      <c r="S1143" s="39"/>
    </row>
    <row r="1144" spans="2:19" ht="20.100000000000001" customHeight="1">
      <c r="B1144" s="39"/>
      <c r="S1144" s="39"/>
    </row>
    <row r="1145" spans="2:19" ht="20.100000000000001" customHeight="1">
      <c r="B1145" s="39"/>
      <c r="S1145" s="39"/>
    </row>
    <row r="1146" spans="2:19" ht="20.100000000000001" customHeight="1">
      <c r="B1146" s="39"/>
      <c r="S1146" s="39"/>
    </row>
    <row r="1147" spans="2:19" ht="20.100000000000001" customHeight="1">
      <c r="B1147" s="39"/>
      <c r="S1147" s="39"/>
    </row>
    <row r="1148" spans="2:19" ht="20.100000000000001" customHeight="1">
      <c r="B1148" s="39"/>
      <c r="S1148" s="39"/>
    </row>
    <row r="1149" spans="2:19" ht="20.100000000000001" customHeight="1">
      <c r="B1149" s="39"/>
      <c r="S1149" s="39"/>
    </row>
    <row r="1150" spans="2:19" ht="20.100000000000001" customHeight="1">
      <c r="B1150" s="39"/>
      <c r="S1150" s="39"/>
    </row>
    <row r="1151" spans="2:19" ht="20.100000000000001" customHeight="1">
      <c r="B1151" s="39"/>
      <c r="S1151" s="39"/>
    </row>
    <row r="1152" spans="2:19" ht="20.100000000000001" customHeight="1">
      <c r="B1152" s="39"/>
      <c r="S1152" s="39"/>
    </row>
    <row r="1153" spans="2:19" ht="20.100000000000001" customHeight="1">
      <c r="B1153" s="39"/>
      <c r="S1153" s="39"/>
    </row>
    <row r="1154" spans="2:19" ht="20.100000000000001" customHeight="1">
      <c r="B1154" s="39"/>
      <c r="S1154" s="39"/>
    </row>
    <row r="1155" spans="2:19" ht="20.100000000000001" customHeight="1">
      <c r="B1155" s="39"/>
      <c r="S1155" s="39"/>
    </row>
    <row r="1156" spans="2:19" ht="20.100000000000001" customHeight="1">
      <c r="B1156" s="39"/>
      <c r="S1156" s="39"/>
    </row>
    <row r="1157" spans="2:19" ht="20.100000000000001" customHeight="1">
      <c r="B1157" s="39"/>
      <c r="S1157" s="39"/>
    </row>
    <row r="1158" spans="2:19" ht="20.100000000000001" customHeight="1">
      <c r="B1158" s="39"/>
      <c r="S1158" s="39"/>
    </row>
    <row r="1159" spans="2:19" ht="20.100000000000001" customHeight="1">
      <c r="B1159" s="39"/>
      <c r="S1159" s="39"/>
    </row>
    <row r="1160" spans="2:19" ht="20.100000000000001" customHeight="1">
      <c r="B1160" s="39"/>
      <c r="S1160" s="39"/>
    </row>
    <row r="1161" spans="2:19" ht="20.100000000000001" customHeight="1">
      <c r="B1161" s="39"/>
      <c r="S1161" s="39"/>
    </row>
    <row r="1162" spans="2:19" ht="20.100000000000001" customHeight="1">
      <c r="B1162" s="39"/>
      <c r="S1162" s="39"/>
    </row>
    <row r="1163" spans="2:19" ht="20.100000000000001" customHeight="1">
      <c r="B1163" s="39"/>
      <c r="S1163" s="39"/>
    </row>
    <row r="1164" spans="2:19" ht="20.100000000000001" customHeight="1">
      <c r="B1164" s="39"/>
      <c r="S1164" s="39"/>
    </row>
    <row r="1165" spans="2:19" ht="20.100000000000001" customHeight="1">
      <c r="B1165" s="39"/>
      <c r="S1165" s="39"/>
    </row>
    <row r="1166" spans="2:19" ht="20.100000000000001" customHeight="1">
      <c r="B1166" s="39"/>
      <c r="S1166" s="39"/>
    </row>
    <row r="1167" spans="2:19" ht="20.100000000000001" customHeight="1">
      <c r="B1167" s="39"/>
      <c r="S1167" s="39"/>
    </row>
    <row r="1168" spans="2:19" ht="20.100000000000001" customHeight="1">
      <c r="B1168" s="39"/>
      <c r="S1168" s="39"/>
    </row>
    <row r="1169" spans="2:19" ht="20.100000000000001" customHeight="1">
      <c r="B1169" s="39"/>
      <c r="S1169" s="39"/>
    </row>
    <row r="1170" spans="2:19" ht="20.100000000000001" customHeight="1">
      <c r="B1170" s="39"/>
      <c r="S1170" s="39"/>
    </row>
    <row r="1171" spans="2:19" ht="20.100000000000001" customHeight="1">
      <c r="B1171" s="39"/>
      <c r="S1171" s="39"/>
    </row>
    <row r="1172" spans="2:19" ht="20.100000000000001" customHeight="1">
      <c r="B1172" s="39"/>
      <c r="S1172" s="39"/>
    </row>
    <row r="1173" spans="2:19" ht="20.100000000000001" customHeight="1">
      <c r="B1173" s="39"/>
      <c r="S1173" s="39"/>
    </row>
    <row r="1174" spans="2:19" ht="20.100000000000001" customHeight="1">
      <c r="B1174" s="39"/>
      <c r="S1174" s="39"/>
    </row>
    <row r="1175" spans="2:19" ht="20.100000000000001" customHeight="1">
      <c r="B1175" s="39"/>
      <c r="S1175" s="39"/>
    </row>
    <row r="1176" spans="2:19" ht="20.100000000000001" customHeight="1">
      <c r="B1176" s="39"/>
      <c r="S1176" s="39"/>
    </row>
    <row r="1177" spans="2:19" ht="20.100000000000001" customHeight="1">
      <c r="B1177" s="39"/>
      <c r="S1177" s="39"/>
    </row>
    <row r="1178" spans="2:19" ht="20.100000000000001" customHeight="1">
      <c r="B1178" s="39"/>
      <c r="S1178" s="39"/>
    </row>
    <row r="1179" spans="2:19" ht="20.100000000000001" customHeight="1">
      <c r="B1179" s="39"/>
      <c r="S1179" s="39"/>
    </row>
    <row r="1180" spans="2:19" ht="20.100000000000001" customHeight="1">
      <c r="B1180" s="39"/>
      <c r="S1180" s="39"/>
    </row>
    <row r="1181" spans="2:19" ht="20.100000000000001" customHeight="1">
      <c r="B1181" s="39"/>
      <c r="S1181" s="39"/>
    </row>
    <row r="1182" spans="2:19" ht="20.100000000000001" customHeight="1">
      <c r="B1182" s="39"/>
      <c r="S1182" s="39"/>
    </row>
    <row r="1183" spans="2:19" ht="20.100000000000001" customHeight="1">
      <c r="B1183" s="39"/>
      <c r="S1183" s="39"/>
    </row>
    <row r="1184" spans="2:19" ht="20.100000000000001" customHeight="1">
      <c r="B1184" s="39"/>
      <c r="S1184" s="39"/>
    </row>
    <row r="1185" spans="2:19" ht="20.100000000000001" customHeight="1">
      <c r="B1185" s="39"/>
      <c r="S1185" s="39"/>
    </row>
    <row r="1186" spans="2:19" ht="20.100000000000001" customHeight="1">
      <c r="B1186" s="39"/>
      <c r="S1186" s="39"/>
    </row>
    <row r="1187" spans="2:19" ht="20.100000000000001" customHeight="1">
      <c r="B1187" s="39"/>
      <c r="S1187" s="39"/>
    </row>
    <row r="1188" spans="2:19" ht="20.100000000000001" customHeight="1">
      <c r="B1188" s="39"/>
      <c r="S1188" s="39"/>
    </row>
    <row r="1189" spans="2:19" ht="20.100000000000001" customHeight="1">
      <c r="B1189" s="39"/>
      <c r="S1189" s="39"/>
    </row>
    <row r="1190" spans="2:19" ht="20.100000000000001" customHeight="1">
      <c r="B1190" s="39"/>
      <c r="S1190" s="39"/>
    </row>
    <row r="1191" spans="2:19" ht="20.100000000000001" customHeight="1">
      <c r="B1191" s="39"/>
      <c r="S1191" s="39"/>
    </row>
    <row r="1192" spans="2:19" ht="20.100000000000001" customHeight="1">
      <c r="B1192" s="39"/>
      <c r="S1192" s="39"/>
    </row>
    <row r="1193" spans="2:19" ht="20.100000000000001" customHeight="1">
      <c r="B1193" s="39"/>
      <c r="S1193" s="39"/>
    </row>
    <row r="1194" spans="2:19" ht="20.100000000000001" customHeight="1">
      <c r="B1194" s="39"/>
      <c r="S1194" s="39"/>
    </row>
    <row r="1195" spans="2:19" ht="20.100000000000001" customHeight="1">
      <c r="B1195" s="39"/>
      <c r="S1195" s="39"/>
    </row>
    <row r="1196" spans="2:19" ht="20.100000000000001" customHeight="1">
      <c r="B1196" s="39"/>
      <c r="S1196" s="39"/>
    </row>
    <row r="1197" spans="2:19" ht="20.100000000000001" customHeight="1">
      <c r="B1197" s="39"/>
      <c r="S1197" s="39"/>
    </row>
    <row r="1198" spans="2:19" ht="20.100000000000001" customHeight="1">
      <c r="B1198" s="39"/>
      <c r="S1198" s="39"/>
    </row>
    <row r="1199" spans="2:19" ht="20.100000000000001" customHeight="1">
      <c r="B1199" s="39"/>
      <c r="S1199" s="39"/>
    </row>
    <row r="1200" spans="2:19" ht="20.100000000000001" customHeight="1">
      <c r="B1200" s="39"/>
      <c r="S1200" s="39"/>
    </row>
    <row r="1201" spans="2:25" ht="20.100000000000001" customHeight="1">
      <c r="B1201" s="39"/>
      <c r="S1201" s="39"/>
    </row>
    <row r="1202" spans="2:25" ht="20.100000000000001" customHeight="1">
      <c r="B1202" s="39"/>
      <c r="S1202" s="39"/>
    </row>
    <row r="1203" spans="2:25" ht="20.100000000000001" customHeight="1">
      <c r="B1203" s="39"/>
      <c r="S1203" s="39"/>
    </row>
    <row r="1204" spans="2:25" ht="20.100000000000001" customHeight="1">
      <c r="B1204" s="39"/>
      <c r="S1204" s="39"/>
    </row>
    <row r="1205" spans="2:25" ht="20.100000000000001" customHeight="1">
      <c r="B1205" s="39"/>
      <c r="D1205" s="87"/>
      <c r="E1205" s="87"/>
      <c r="S1205" s="39"/>
      <c r="V1205" s="89"/>
      <c r="Y1205" s="88"/>
    </row>
    <row r="1206" spans="2:25" ht="20.100000000000001" customHeight="1">
      <c r="B1206" s="39"/>
      <c r="S1206" s="39"/>
    </row>
    <row r="1207" spans="2:25" ht="20.100000000000001" customHeight="1">
      <c r="B1207" s="39"/>
      <c r="S1207" s="39"/>
    </row>
    <row r="1208" spans="2:25" ht="20.100000000000001" customHeight="1">
      <c r="B1208" s="39"/>
      <c r="S1208" s="39"/>
    </row>
    <row r="1209" spans="2:25" ht="20.100000000000001" customHeight="1">
      <c r="B1209" s="39"/>
      <c r="S1209" s="39"/>
    </row>
    <row r="1210" spans="2:25" ht="20.100000000000001" customHeight="1">
      <c r="B1210" s="39"/>
      <c r="S1210" s="39"/>
    </row>
    <row r="1211" spans="2:25" ht="20.100000000000001" customHeight="1">
      <c r="B1211" s="39"/>
      <c r="S1211" s="39"/>
    </row>
    <row r="1212" spans="2:25" ht="20.100000000000001" customHeight="1">
      <c r="B1212" s="39"/>
      <c r="S1212" s="39"/>
    </row>
    <row r="1213" spans="2:25" ht="20.100000000000001" customHeight="1">
      <c r="B1213" s="39"/>
      <c r="S1213" s="39"/>
    </row>
    <row r="1214" spans="2:25" ht="20.100000000000001" customHeight="1">
      <c r="B1214" s="39"/>
      <c r="S1214" s="39"/>
    </row>
    <row r="1215" spans="2:25" ht="20.100000000000001" customHeight="1">
      <c r="B1215" s="39"/>
      <c r="S1215" s="39"/>
    </row>
    <row r="1216" spans="2:25" ht="20.100000000000001" customHeight="1">
      <c r="B1216" s="39"/>
      <c r="S1216" s="39"/>
    </row>
    <row r="1217" spans="2:25" ht="20.100000000000001" customHeight="1">
      <c r="B1217" s="39"/>
      <c r="S1217" s="39"/>
    </row>
    <row r="1218" spans="2:25" ht="20.100000000000001" customHeight="1">
      <c r="B1218" s="39"/>
      <c r="E1218" s="87"/>
      <c r="S1218" s="39"/>
    </row>
    <row r="1219" spans="2:25" ht="20.100000000000001" customHeight="1">
      <c r="B1219" s="39"/>
      <c r="S1219" s="39"/>
    </row>
    <row r="1220" spans="2:25" ht="20.100000000000001" customHeight="1">
      <c r="B1220" s="39"/>
      <c r="E1220" s="87"/>
      <c r="S1220" s="39"/>
    </row>
    <row r="1221" spans="2:25" ht="20.100000000000001" customHeight="1">
      <c r="B1221" s="39"/>
      <c r="D1221" s="87"/>
      <c r="E1221" s="87"/>
      <c r="G1221" s="88"/>
      <c r="S1221" s="39"/>
      <c r="V1221" s="89"/>
      <c r="Y1221" s="88"/>
    </row>
    <row r="1222" spans="2:25" ht="20.100000000000001" customHeight="1">
      <c r="B1222" s="39"/>
      <c r="S1222" s="39"/>
    </row>
    <row r="1223" spans="2:25" ht="20.100000000000001" customHeight="1">
      <c r="B1223" s="39"/>
      <c r="S1223" s="39"/>
    </row>
    <row r="1224" spans="2:25" ht="20.100000000000001" customHeight="1">
      <c r="B1224" s="39"/>
      <c r="S1224" s="39"/>
    </row>
    <row r="1225" spans="2:25" ht="20.100000000000001" customHeight="1">
      <c r="B1225" s="39"/>
      <c r="S1225" s="39"/>
    </row>
    <row r="1226" spans="2:25" ht="20.100000000000001" customHeight="1">
      <c r="B1226" s="39"/>
      <c r="S1226" s="39"/>
    </row>
    <row r="1227" spans="2:25" ht="20.100000000000001" customHeight="1">
      <c r="B1227" s="39"/>
      <c r="S1227" s="39"/>
    </row>
    <row r="1228" spans="2:25" ht="20.100000000000001" customHeight="1">
      <c r="B1228" s="39"/>
      <c r="S1228" s="39"/>
    </row>
    <row r="1229" spans="2:25" ht="20.100000000000001" customHeight="1">
      <c r="B1229" s="39"/>
      <c r="S1229" s="39"/>
    </row>
    <row r="1230" spans="2:25" ht="20.100000000000001" customHeight="1">
      <c r="B1230" s="39"/>
      <c r="S1230" s="39"/>
    </row>
    <row r="1231" spans="2:25" ht="20.100000000000001" customHeight="1">
      <c r="B1231" s="39"/>
      <c r="S1231" s="39"/>
    </row>
    <row r="1232" spans="2:25" ht="20.100000000000001" customHeight="1">
      <c r="B1232" s="39"/>
      <c r="S1232" s="39"/>
    </row>
    <row r="1233" spans="2:19" ht="20.100000000000001" customHeight="1">
      <c r="B1233" s="39"/>
      <c r="S1233" s="39"/>
    </row>
    <row r="1234" spans="2:19" ht="20.100000000000001" customHeight="1">
      <c r="B1234" s="39"/>
      <c r="S1234" s="39"/>
    </row>
    <row r="1235" spans="2:19" ht="20.100000000000001" customHeight="1">
      <c r="B1235" s="39"/>
      <c r="S1235" s="39"/>
    </row>
    <row r="1236" spans="2:19" ht="20.100000000000001" customHeight="1">
      <c r="B1236" s="39"/>
      <c r="S1236" s="39"/>
    </row>
    <row r="1237" spans="2:19" ht="19.5" customHeight="1">
      <c r="B1237" s="39"/>
      <c r="S1237" s="39"/>
    </row>
    <row r="1238" spans="2:19" ht="20.100000000000001" customHeight="1">
      <c r="B1238" s="39"/>
      <c r="S1238" s="39"/>
    </row>
    <row r="1239" spans="2:19" ht="20.100000000000001" customHeight="1">
      <c r="B1239" s="39"/>
      <c r="S1239" s="39"/>
    </row>
    <row r="1240" spans="2:19" ht="20.100000000000001" customHeight="1">
      <c r="B1240" s="39"/>
      <c r="S1240" s="39"/>
    </row>
    <row r="1241" spans="2:19" ht="20.100000000000001" customHeight="1">
      <c r="B1241" s="39"/>
      <c r="S1241" s="39"/>
    </row>
    <row r="1242" spans="2:19" ht="20.100000000000001" customHeight="1">
      <c r="B1242" s="39"/>
      <c r="S1242" s="39"/>
    </row>
    <row r="1243" spans="2:19" ht="20.100000000000001" customHeight="1">
      <c r="B1243" s="39"/>
      <c r="S1243" s="39"/>
    </row>
    <row r="1244" spans="2:19" ht="20.100000000000001" customHeight="1">
      <c r="B1244" s="39"/>
      <c r="S1244" s="39"/>
    </row>
    <row r="1245" spans="2:19" ht="20.100000000000001" customHeight="1">
      <c r="B1245" s="39"/>
      <c r="S1245" s="39"/>
    </row>
    <row r="1246" spans="2:19" ht="20.100000000000001" customHeight="1">
      <c r="B1246" s="39"/>
      <c r="S1246" s="39"/>
    </row>
    <row r="1247" spans="2:19" ht="20.100000000000001" customHeight="1">
      <c r="B1247" s="39"/>
      <c r="S1247" s="39"/>
    </row>
    <row r="1248" spans="2:19" ht="20.100000000000001" customHeight="1">
      <c r="B1248" s="39"/>
      <c r="S1248" s="39"/>
    </row>
    <row r="1249" spans="2:19" ht="20.100000000000001" customHeight="1">
      <c r="B1249" s="39"/>
      <c r="S1249" s="39"/>
    </row>
    <row r="1250" spans="2:19" ht="20.100000000000001" customHeight="1">
      <c r="B1250" s="39"/>
      <c r="S1250" s="39"/>
    </row>
    <row r="1251" spans="2:19" ht="20.100000000000001" customHeight="1">
      <c r="B1251" s="39"/>
      <c r="S1251" s="39"/>
    </row>
    <row r="1252" spans="2:19" ht="20.100000000000001" customHeight="1">
      <c r="B1252" s="39"/>
      <c r="S1252" s="39"/>
    </row>
    <row r="1253" spans="2:19" ht="20.100000000000001" customHeight="1">
      <c r="B1253" s="39"/>
      <c r="S1253" s="39"/>
    </row>
    <row r="1254" spans="2:19" ht="20.100000000000001" customHeight="1">
      <c r="B1254" s="39"/>
      <c r="S1254" s="39"/>
    </row>
    <row r="1255" spans="2:19" ht="20.100000000000001" customHeight="1">
      <c r="B1255" s="39"/>
      <c r="S1255" s="39"/>
    </row>
    <row r="1256" spans="2:19" ht="20.100000000000001" customHeight="1">
      <c r="B1256" s="39"/>
      <c r="S1256" s="39"/>
    </row>
    <row r="1257" spans="2:19" ht="20.100000000000001" customHeight="1">
      <c r="B1257" s="39"/>
      <c r="S1257" s="39"/>
    </row>
    <row r="1258" spans="2:19" ht="20.100000000000001" customHeight="1">
      <c r="B1258" s="39"/>
      <c r="S1258" s="39"/>
    </row>
    <row r="1259" spans="2:19" ht="20.100000000000001" customHeight="1">
      <c r="B1259" s="39"/>
      <c r="S1259" s="39"/>
    </row>
    <row r="1260" spans="2:19" ht="20.100000000000001" customHeight="1">
      <c r="B1260" s="39"/>
      <c r="S1260" s="39"/>
    </row>
    <row r="1261" spans="2:19" ht="20.100000000000001" customHeight="1">
      <c r="B1261" s="39"/>
      <c r="S1261" s="39"/>
    </row>
    <row r="1262" spans="2:19" ht="20.100000000000001" customHeight="1">
      <c r="B1262" s="39"/>
      <c r="S1262" s="39"/>
    </row>
    <row r="1263" spans="2:19" ht="20.100000000000001" customHeight="1">
      <c r="B1263" s="39"/>
      <c r="S1263" s="39"/>
    </row>
    <row r="1264" spans="2:19" ht="20.100000000000001" customHeight="1">
      <c r="B1264" s="39"/>
      <c r="S1264" s="39"/>
    </row>
    <row r="1265" spans="2:25" ht="20.100000000000001" customHeight="1">
      <c r="B1265" s="39"/>
      <c r="S1265" s="39"/>
    </row>
    <row r="1266" spans="2:25" ht="20.100000000000001" customHeight="1">
      <c r="B1266" s="39"/>
      <c r="S1266" s="39"/>
    </row>
    <row r="1267" spans="2:25" ht="20.100000000000001" customHeight="1">
      <c r="B1267" s="39"/>
      <c r="S1267" s="39"/>
    </row>
    <row r="1268" spans="2:25" ht="20.100000000000001" customHeight="1">
      <c r="B1268" s="39"/>
      <c r="S1268" s="39"/>
    </row>
    <row r="1269" spans="2:25" ht="20.100000000000001" customHeight="1">
      <c r="B1269" s="39"/>
      <c r="S1269" s="39"/>
    </row>
    <row r="1270" spans="2:25" ht="20.100000000000001" customHeight="1">
      <c r="B1270" s="39"/>
      <c r="S1270" s="39"/>
    </row>
    <row r="1271" spans="2:25" ht="20.100000000000001" customHeight="1">
      <c r="B1271" s="39"/>
      <c r="S1271" s="39"/>
    </row>
    <row r="1272" spans="2:25" ht="20.100000000000001" customHeight="1">
      <c r="B1272" s="39"/>
      <c r="S1272" s="39"/>
    </row>
    <row r="1273" spans="2:25" ht="20.100000000000001" customHeight="1">
      <c r="B1273" s="39"/>
      <c r="S1273" s="39"/>
    </row>
    <row r="1274" spans="2:25" ht="20.100000000000001" customHeight="1">
      <c r="B1274" s="39"/>
      <c r="S1274" s="39"/>
    </row>
    <row r="1275" spans="2:25" ht="20.100000000000001" customHeight="1">
      <c r="B1275" s="39"/>
      <c r="S1275" s="39"/>
    </row>
    <row r="1276" spans="2:25" ht="20.100000000000001" customHeight="1">
      <c r="B1276" s="39"/>
      <c r="S1276" s="39"/>
    </row>
    <row r="1277" spans="2:25" ht="20.100000000000001" customHeight="1">
      <c r="B1277" s="39"/>
      <c r="S1277" s="39"/>
    </row>
    <row r="1278" spans="2:25" ht="20.100000000000001" customHeight="1">
      <c r="B1278" s="39"/>
      <c r="S1278" s="39"/>
    </row>
    <row r="1279" spans="2:25" ht="20.100000000000001" customHeight="1">
      <c r="B1279" s="39"/>
      <c r="S1279" s="39"/>
    </row>
    <row r="1280" spans="2:25" ht="20.100000000000001" customHeight="1">
      <c r="B1280" s="39"/>
      <c r="S1280" s="39"/>
      <c r="Y1280" s="88"/>
    </row>
    <row r="1281" spans="2:25" ht="20.100000000000001" customHeight="1">
      <c r="B1281" s="39"/>
      <c r="S1281" s="39"/>
      <c r="Y1281" s="88"/>
    </row>
    <row r="1282" spans="2:25" ht="20.100000000000001" customHeight="1">
      <c r="B1282" s="39"/>
      <c r="S1282" s="39"/>
    </row>
    <row r="1283" spans="2:25" ht="20.100000000000001" customHeight="1">
      <c r="B1283" s="39"/>
      <c r="S1283" s="39"/>
    </row>
    <row r="1284" spans="2:25" ht="20.100000000000001" customHeight="1">
      <c r="B1284" s="39"/>
      <c r="S1284" s="39"/>
    </row>
    <row r="1285" spans="2:25" ht="20.100000000000001" customHeight="1">
      <c r="B1285" s="39"/>
      <c r="S1285" s="39"/>
    </row>
    <row r="1286" spans="2:25" ht="20.100000000000001" customHeight="1">
      <c r="B1286" s="39"/>
      <c r="S1286" s="39"/>
    </row>
    <row r="1287" spans="2:25" ht="20.100000000000001" customHeight="1">
      <c r="B1287" s="39"/>
      <c r="S1287" s="39"/>
    </row>
    <row r="1288" spans="2:25" ht="20.100000000000001" customHeight="1">
      <c r="B1288" s="39"/>
      <c r="S1288" s="39"/>
    </row>
    <row r="1289" spans="2:25" ht="20.100000000000001" customHeight="1">
      <c r="B1289" s="39"/>
      <c r="S1289" s="39"/>
    </row>
    <row r="1290" spans="2:25" ht="20.100000000000001" customHeight="1">
      <c r="B1290" s="39"/>
      <c r="S1290" s="39"/>
    </row>
    <row r="1291" spans="2:25" ht="20.100000000000001" customHeight="1">
      <c r="B1291" s="39"/>
      <c r="S1291" s="39"/>
    </row>
    <row r="1292" spans="2:25" ht="20.100000000000001" customHeight="1">
      <c r="B1292" s="39"/>
      <c r="S1292" s="39"/>
    </row>
    <row r="1293" spans="2:25" ht="20.100000000000001" customHeight="1">
      <c r="B1293" s="39"/>
      <c r="S1293" s="39"/>
    </row>
    <row r="1294" spans="2:25" ht="19.5" customHeight="1">
      <c r="B1294" s="39"/>
      <c r="S1294" s="39"/>
    </row>
    <row r="1295" spans="2:25" ht="20.100000000000001" customHeight="1">
      <c r="B1295" s="39"/>
      <c r="S1295" s="39"/>
    </row>
    <row r="1296" spans="2:25" ht="20.100000000000001" customHeight="1">
      <c r="B1296" s="39"/>
      <c r="S1296" s="39"/>
    </row>
    <row r="1297" spans="2:23" ht="20.100000000000001" customHeight="1">
      <c r="B1297" s="39"/>
      <c r="S1297" s="39"/>
    </row>
    <row r="1298" spans="2:23" ht="20.100000000000001" customHeight="1">
      <c r="B1298" s="39"/>
      <c r="S1298" s="39"/>
    </row>
    <row r="1299" spans="2:23" ht="20.100000000000001" customHeight="1">
      <c r="B1299" s="39"/>
      <c r="S1299" s="39"/>
    </row>
    <row r="1300" spans="2:23" ht="20.100000000000001" customHeight="1">
      <c r="B1300" s="39"/>
      <c r="S1300" s="39"/>
    </row>
    <row r="1301" spans="2:23" ht="20.100000000000001" customHeight="1">
      <c r="B1301" s="39"/>
      <c r="S1301" s="39"/>
    </row>
    <row r="1302" spans="2:23" ht="20.100000000000001" customHeight="1">
      <c r="B1302" s="39"/>
      <c r="S1302" s="39"/>
    </row>
    <row r="1303" spans="2:23" ht="20.100000000000001" customHeight="1">
      <c r="B1303" s="39"/>
      <c r="S1303" s="39"/>
    </row>
    <row r="1304" spans="2:23" ht="20.100000000000001" customHeight="1">
      <c r="B1304" s="39"/>
      <c r="S1304" s="39"/>
    </row>
    <row r="1305" spans="2:23" ht="20.100000000000001" customHeight="1">
      <c r="B1305" s="39"/>
      <c r="S1305" s="39"/>
      <c r="W1305" s="46"/>
    </row>
    <row r="1306" spans="2:23" ht="20.100000000000001" customHeight="1">
      <c r="B1306" s="39"/>
      <c r="S1306" s="39"/>
    </row>
    <row r="1307" spans="2:23" ht="20.100000000000001" customHeight="1">
      <c r="B1307" s="39"/>
      <c r="S1307" s="39"/>
    </row>
    <row r="1308" spans="2:23" ht="20.100000000000001" customHeight="1">
      <c r="B1308" s="39"/>
      <c r="S1308" s="39"/>
    </row>
    <row r="1309" spans="2:23" ht="20.100000000000001" customHeight="1">
      <c r="B1309" s="39"/>
      <c r="S1309" s="39"/>
    </row>
    <row r="1310" spans="2:23" ht="20.100000000000001" customHeight="1">
      <c r="B1310" s="39"/>
      <c r="S1310" s="39"/>
    </row>
    <row r="1311" spans="2:23" ht="20.100000000000001" customHeight="1">
      <c r="B1311" s="39"/>
      <c r="S1311" s="39"/>
    </row>
    <row r="1312" spans="2:23" ht="20.100000000000001" customHeight="1">
      <c r="B1312" s="39"/>
      <c r="S1312" s="39"/>
    </row>
    <row r="1313" spans="2:19" ht="20.100000000000001" customHeight="1">
      <c r="B1313" s="39"/>
      <c r="S1313" s="39"/>
    </row>
    <row r="1314" spans="2:19" ht="20.100000000000001" customHeight="1">
      <c r="B1314" s="39"/>
      <c r="S1314" s="39"/>
    </row>
    <row r="1315" spans="2:19" ht="20.100000000000001" customHeight="1">
      <c r="B1315" s="39"/>
      <c r="S1315" s="39"/>
    </row>
    <row r="1316" spans="2:19" ht="20.100000000000001" customHeight="1">
      <c r="B1316" s="39"/>
      <c r="S1316" s="39"/>
    </row>
    <row r="1317" spans="2:19" ht="20.100000000000001" customHeight="1">
      <c r="B1317" s="39"/>
      <c r="S1317" s="39"/>
    </row>
    <row r="1318" spans="2:19" ht="20.100000000000001" customHeight="1">
      <c r="B1318" s="39"/>
      <c r="S1318" s="39"/>
    </row>
    <row r="1319" spans="2:19" ht="20.100000000000001" customHeight="1">
      <c r="B1319" s="39"/>
      <c r="S1319" s="39"/>
    </row>
    <row r="1320" spans="2:19" ht="20.100000000000001" customHeight="1">
      <c r="B1320" s="39"/>
      <c r="S1320" s="39"/>
    </row>
    <row r="1321" spans="2:19" ht="20.100000000000001" customHeight="1">
      <c r="B1321" s="39"/>
      <c r="S1321" s="39"/>
    </row>
    <row r="1322" spans="2:19" ht="20.100000000000001" customHeight="1">
      <c r="B1322" s="39"/>
      <c r="S1322" s="39"/>
    </row>
    <row r="1323" spans="2:19" ht="20.100000000000001" customHeight="1">
      <c r="B1323" s="39"/>
      <c r="S1323" s="39"/>
    </row>
    <row r="1324" spans="2:19" ht="20.100000000000001" customHeight="1">
      <c r="B1324" s="39"/>
      <c r="S1324" s="39"/>
    </row>
    <row r="1325" spans="2:19" ht="20.100000000000001" customHeight="1">
      <c r="B1325" s="39"/>
      <c r="S1325" s="39"/>
    </row>
    <row r="1326" spans="2:19" ht="20.100000000000001" customHeight="1">
      <c r="B1326" s="39"/>
      <c r="S1326" s="39"/>
    </row>
    <row r="1327" spans="2:19" ht="20.100000000000001" customHeight="1">
      <c r="B1327" s="39"/>
      <c r="S1327" s="39"/>
    </row>
    <row r="1328" spans="2:19" ht="20.100000000000001" customHeight="1">
      <c r="B1328" s="39"/>
      <c r="S1328" s="39"/>
    </row>
    <row r="1329" spans="2:19" ht="20.100000000000001" customHeight="1">
      <c r="B1329" s="39"/>
      <c r="S1329" s="39"/>
    </row>
    <row r="1330" spans="2:19" ht="20.100000000000001" customHeight="1">
      <c r="B1330" s="39"/>
      <c r="S1330" s="39"/>
    </row>
    <row r="1331" spans="2:19" ht="20.100000000000001" customHeight="1">
      <c r="B1331" s="39"/>
      <c r="S1331" s="39"/>
    </row>
    <row r="1332" spans="2:19" ht="20.100000000000001" customHeight="1">
      <c r="B1332" s="39"/>
      <c r="S1332" s="39"/>
    </row>
    <row r="1333" spans="2:19" ht="20.100000000000001" customHeight="1">
      <c r="B1333" s="39"/>
      <c r="S1333" s="39"/>
    </row>
    <row r="1334" spans="2:19" ht="20.100000000000001" customHeight="1">
      <c r="B1334" s="39"/>
      <c r="S1334" s="39"/>
    </row>
    <row r="1335" spans="2:19" ht="20.100000000000001" customHeight="1">
      <c r="B1335" s="39"/>
      <c r="S1335" s="39"/>
    </row>
    <row r="1336" spans="2:19" ht="20.100000000000001" customHeight="1">
      <c r="B1336" s="39"/>
      <c r="S1336" s="39"/>
    </row>
    <row r="1337" spans="2:19" ht="20.100000000000001" customHeight="1">
      <c r="B1337" s="39"/>
      <c r="S1337" s="39"/>
    </row>
    <row r="1338" spans="2:19" ht="20.100000000000001" customHeight="1">
      <c r="B1338" s="39"/>
      <c r="S1338" s="39"/>
    </row>
    <row r="1339" spans="2:19" ht="20.100000000000001" customHeight="1">
      <c r="B1339" s="39"/>
      <c r="S1339" s="39"/>
    </row>
    <row r="1340" spans="2:19" ht="20.100000000000001" customHeight="1">
      <c r="B1340" s="39"/>
      <c r="S1340" s="39"/>
    </row>
    <row r="1341" spans="2:19" ht="20.100000000000001" customHeight="1">
      <c r="B1341" s="39"/>
      <c r="S1341" s="39"/>
    </row>
    <row r="1342" spans="2:19" ht="20.100000000000001" customHeight="1">
      <c r="B1342" s="39"/>
      <c r="S1342" s="39"/>
    </row>
    <row r="1343" spans="2:19" ht="20.100000000000001" customHeight="1">
      <c r="B1343" s="39"/>
      <c r="S1343" s="39"/>
    </row>
    <row r="1344" spans="2:19" ht="20.100000000000001" customHeight="1">
      <c r="B1344" s="39"/>
      <c r="S1344" s="39"/>
    </row>
    <row r="1345" spans="2:19" ht="20.100000000000001" customHeight="1">
      <c r="B1345" s="39"/>
      <c r="S1345" s="39"/>
    </row>
    <row r="1346" spans="2:19" ht="20.100000000000001" customHeight="1">
      <c r="B1346" s="39"/>
      <c r="S1346" s="39"/>
    </row>
    <row r="1347" spans="2:19" ht="20.100000000000001" customHeight="1">
      <c r="B1347" s="39"/>
      <c r="S1347" s="39"/>
    </row>
    <row r="1348" spans="2:19" ht="20.100000000000001" customHeight="1">
      <c r="B1348" s="39"/>
      <c r="S1348" s="39"/>
    </row>
    <row r="1349" spans="2:19" ht="20.100000000000001" customHeight="1">
      <c r="B1349" s="39"/>
      <c r="S1349" s="39"/>
    </row>
    <row r="1350" spans="2:19" ht="20.100000000000001" customHeight="1">
      <c r="B1350" s="39"/>
      <c r="S1350" s="39"/>
    </row>
    <row r="1351" spans="2:19" ht="20.100000000000001" customHeight="1">
      <c r="B1351" s="39"/>
      <c r="S1351" s="39"/>
    </row>
    <row r="1352" spans="2:19" ht="20.100000000000001" customHeight="1">
      <c r="B1352" s="39"/>
      <c r="S1352" s="39"/>
    </row>
    <row r="1353" spans="2:19" ht="20.100000000000001" customHeight="1">
      <c r="B1353" s="39"/>
      <c r="S1353" s="39"/>
    </row>
    <row r="1354" spans="2:19" ht="20.100000000000001" customHeight="1">
      <c r="B1354" s="39"/>
      <c r="S1354" s="39"/>
    </row>
    <row r="1355" spans="2:19" ht="20.100000000000001" customHeight="1">
      <c r="B1355" s="39"/>
      <c r="S1355" s="39"/>
    </row>
    <row r="1356" spans="2:19" ht="20.100000000000001" customHeight="1">
      <c r="B1356" s="39"/>
      <c r="S1356" s="39"/>
    </row>
    <row r="1357" spans="2:19" ht="20.100000000000001" customHeight="1">
      <c r="B1357" s="39"/>
      <c r="S1357" s="39"/>
    </row>
    <row r="1358" spans="2:19" ht="20.100000000000001" customHeight="1">
      <c r="B1358" s="39"/>
      <c r="S1358" s="39"/>
    </row>
    <row r="1359" spans="2:19" ht="20.100000000000001" customHeight="1">
      <c r="B1359" s="39"/>
      <c r="S1359" s="39"/>
    </row>
    <row r="1360" spans="2:19" ht="20.100000000000001" customHeight="1">
      <c r="B1360" s="39"/>
      <c r="S1360" s="39"/>
    </row>
    <row r="1361" spans="2:25" ht="20.100000000000001" customHeight="1">
      <c r="B1361" s="39"/>
      <c r="S1361" s="39"/>
    </row>
    <row r="1362" spans="2:25" ht="20.100000000000001" customHeight="1">
      <c r="B1362" s="39"/>
      <c r="D1362" s="87"/>
      <c r="E1362" s="87"/>
      <c r="F1362" s="88"/>
      <c r="I1362" s="87"/>
      <c r="J1362" s="87"/>
      <c r="K1362" s="87"/>
      <c r="M1362" s="87"/>
      <c r="P1362" s="87"/>
      <c r="Q1362" s="87"/>
      <c r="R1362" s="87"/>
      <c r="S1362" s="39"/>
      <c r="V1362" s="89"/>
      <c r="Y1362" s="88"/>
    </row>
    <row r="1363" spans="2:25" ht="20.100000000000001" customHeight="1">
      <c r="B1363" s="39"/>
      <c r="S1363" s="39"/>
    </row>
    <row r="1364" spans="2:25" ht="20.100000000000001" customHeight="1">
      <c r="B1364" s="39"/>
      <c r="S1364" s="39"/>
    </row>
    <row r="1365" spans="2:25" ht="20.100000000000001" customHeight="1">
      <c r="B1365" s="39"/>
      <c r="S1365" s="39"/>
    </row>
    <row r="1366" spans="2:25" ht="20.100000000000001" customHeight="1">
      <c r="B1366" s="39"/>
      <c r="S1366" s="39"/>
    </row>
    <row r="1367" spans="2:25" ht="20.100000000000001" customHeight="1">
      <c r="B1367" s="39"/>
      <c r="S1367" s="39"/>
    </row>
    <row r="1368" spans="2:25" ht="20.100000000000001" customHeight="1">
      <c r="B1368" s="39"/>
      <c r="S1368" s="39"/>
    </row>
    <row r="1369" spans="2:25" ht="20.100000000000001" customHeight="1">
      <c r="B1369" s="39"/>
      <c r="S1369" s="39"/>
    </row>
    <row r="1370" spans="2:25" ht="20.100000000000001" customHeight="1">
      <c r="B1370" s="39"/>
      <c r="S1370" s="39"/>
    </row>
    <row r="1371" spans="2:25" ht="20.100000000000001" customHeight="1">
      <c r="B1371" s="39"/>
      <c r="S1371" s="39"/>
    </row>
    <row r="1372" spans="2:25" ht="20.100000000000001" customHeight="1">
      <c r="B1372" s="39"/>
      <c r="S1372" s="39"/>
    </row>
    <row r="1373" spans="2:25" ht="20.100000000000001" customHeight="1">
      <c r="B1373" s="39"/>
      <c r="S1373" s="39"/>
    </row>
    <row r="1374" spans="2:25" ht="20.100000000000001" customHeight="1">
      <c r="B1374" s="39"/>
      <c r="S1374" s="39"/>
    </row>
    <row r="1375" spans="2:25" ht="20.100000000000001" customHeight="1">
      <c r="B1375" s="39"/>
      <c r="S1375" s="39"/>
    </row>
    <row r="1376" spans="2:25" ht="20.100000000000001" customHeight="1">
      <c r="B1376" s="39"/>
      <c r="S1376" s="39"/>
    </row>
    <row r="1377" spans="2:19" ht="20.100000000000001" customHeight="1">
      <c r="B1377" s="39"/>
      <c r="S1377" s="39"/>
    </row>
    <row r="1378" spans="2:19" ht="20.100000000000001" customHeight="1">
      <c r="B1378" s="39"/>
      <c r="S1378" s="39"/>
    </row>
    <row r="1379" spans="2:19" ht="20.100000000000001" customHeight="1">
      <c r="B1379" s="39"/>
      <c r="S1379" s="39"/>
    </row>
    <row r="1380" spans="2:19" ht="20.100000000000001" customHeight="1">
      <c r="B1380" s="39"/>
      <c r="S1380" s="39"/>
    </row>
    <row r="1381" spans="2:19" ht="20.100000000000001" customHeight="1">
      <c r="B1381" s="39"/>
      <c r="S1381" s="39"/>
    </row>
    <row r="1382" spans="2:19" ht="20.100000000000001" customHeight="1">
      <c r="B1382" s="39"/>
      <c r="S1382" s="39"/>
    </row>
    <row r="1383" spans="2:19" ht="20.100000000000001" customHeight="1">
      <c r="B1383" s="39"/>
      <c r="S1383" s="39"/>
    </row>
    <row r="1384" spans="2:19" ht="20.100000000000001" customHeight="1">
      <c r="B1384" s="39"/>
      <c r="S1384" s="39"/>
    </row>
    <row r="1385" spans="2:19" ht="20.100000000000001" customHeight="1">
      <c r="B1385" s="39"/>
      <c r="S1385" s="39"/>
    </row>
    <row r="1386" spans="2:19" ht="20.100000000000001" customHeight="1">
      <c r="B1386" s="39"/>
      <c r="S1386" s="39"/>
    </row>
    <row r="1387" spans="2:19" ht="20.100000000000001" customHeight="1">
      <c r="B1387" s="39"/>
      <c r="S1387" s="39"/>
    </row>
    <row r="1388" spans="2:19" ht="20.100000000000001" customHeight="1">
      <c r="B1388" s="39"/>
      <c r="S1388" s="39"/>
    </row>
    <row r="1389" spans="2:19" ht="20.100000000000001" customHeight="1">
      <c r="B1389" s="39"/>
      <c r="S1389" s="39"/>
    </row>
    <row r="1390" spans="2:19" ht="19.5" customHeight="1">
      <c r="B1390" s="39"/>
      <c r="S1390" s="39"/>
    </row>
    <row r="1391" spans="2:19" ht="20.100000000000001" customHeight="1">
      <c r="B1391" s="39"/>
      <c r="S1391" s="39"/>
    </row>
    <row r="1392" spans="2:19" ht="19.5" customHeight="1">
      <c r="B1392" s="39"/>
      <c r="S1392" s="39"/>
    </row>
    <row r="1393" spans="2:22" ht="20.100000000000001" customHeight="1">
      <c r="B1393" s="39"/>
      <c r="C1393" s="87"/>
      <c r="D1393" s="87"/>
      <c r="E1393" s="87"/>
      <c r="G1393" s="88"/>
      <c r="I1393" s="87"/>
      <c r="J1393" s="87"/>
      <c r="K1393" s="87"/>
      <c r="M1393" s="87"/>
      <c r="P1393" s="87"/>
      <c r="Q1393" s="87"/>
      <c r="S1393" s="39"/>
      <c r="U1393" s="87"/>
      <c r="V1393" s="89"/>
    </row>
    <row r="1394" spans="2:22" ht="20.100000000000001" customHeight="1">
      <c r="B1394" s="39"/>
      <c r="C1394" s="87"/>
      <c r="D1394" s="87"/>
      <c r="E1394" s="87"/>
      <c r="G1394" s="88"/>
      <c r="I1394" s="87"/>
      <c r="J1394" s="87"/>
      <c r="K1394" s="87"/>
      <c r="M1394" s="87"/>
      <c r="P1394" s="87"/>
      <c r="Q1394" s="87"/>
      <c r="S1394" s="39"/>
      <c r="U1394" s="87"/>
      <c r="V1394" s="89"/>
    </row>
    <row r="1395" spans="2:22" ht="20.100000000000001" customHeight="1">
      <c r="B1395" s="39"/>
      <c r="C1395" s="87"/>
      <c r="D1395" s="87"/>
      <c r="E1395" s="87"/>
      <c r="G1395" s="88"/>
      <c r="I1395" s="87"/>
      <c r="J1395" s="87"/>
      <c r="K1395" s="87"/>
      <c r="M1395" s="87"/>
      <c r="P1395" s="87"/>
      <c r="Q1395" s="87"/>
      <c r="S1395" s="39"/>
      <c r="U1395" s="87"/>
      <c r="V1395" s="89"/>
    </row>
    <row r="1396" spans="2:22" ht="20.100000000000001" customHeight="1">
      <c r="B1396" s="39"/>
      <c r="C1396" s="87"/>
      <c r="D1396" s="87"/>
      <c r="E1396" s="87"/>
      <c r="G1396" s="88"/>
      <c r="I1396" s="87"/>
      <c r="J1396" s="87"/>
      <c r="K1396" s="87"/>
      <c r="M1396" s="87"/>
      <c r="P1396" s="87"/>
      <c r="Q1396" s="87"/>
      <c r="S1396" s="39"/>
      <c r="U1396" s="87"/>
      <c r="V1396" s="89"/>
    </row>
    <row r="1397" spans="2:22" ht="20.100000000000001" customHeight="1">
      <c r="B1397" s="39"/>
      <c r="C1397" s="87"/>
      <c r="D1397" s="87"/>
      <c r="E1397" s="87"/>
      <c r="G1397" s="88"/>
      <c r="I1397" s="87"/>
      <c r="J1397" s="87"/>
      <c r="K1397" s="87"/>
      <c r="M1397" s="87"/>
      <c r="P1397" s="87"/>
      <c r="Q1397" s="87"/>
      <c r="S1397" s="39"/>
      <c r="U1397" s="87"/>
      <c r="V1397" s="89"/>
    </row>
    <row r="1398" spans="2:22" ht="20.100000000000001" customHeight="1">
      <c r="B1398" s="39"/>
      <c r="C1398" s="87"/>
      <c r="D1398" s="87"/>
      <c r="E1398" s="87"/>
      <c r="G1398" s="88"/>
      <c r="I1398" s="87"/>
      <c r="J1398" s="87"/>
      <c r="K1398" s="87"/>
      <c r="M1398" s="87"/>
      <c r="P1398" s="87"/>
      <c r="Q1398" s="87"/>
      <c r="S1398" s="39"/>
      <c r="U1398" s="87"/>
      <c r="V1398" s="89"/>
    </row>
    <row r="1399" spans="2:22" ht="20.100000000000001" customHeight="1">
      <c r="B1399" s="39"/>
      <c r="C1399" s="87"/>
      <c r="D1399" s="87"/>
      <c r="E1399" s="87"/>
      <c r="G1399" s="88"/>
      <c r="I1399" s="87"/>
      <c r="J1399" s="87"/>
      <c r="K1399" s="87"/>
      <c r="M1399" s="87"/>
      <c r="P1399" s="87"/>
      <c r="Q1399" s="87"/>
      <c r="S1399" s="39"/>
      <c r="U1399" s="87"/>
      <c r="V1399" s="89"/>
    </row>
    <row r="1400" spans="2:22" ht="20.100000000000001" customHeight="1">
      <c r="B1400" s="39"/>
      <c r="C1400" s="87"/>
      <c r="D1400" s="87"/>
      <c r="E1400" s="87"/>
      <c r="G1400" s="88"/>
      <c r="I1400" s="87"/>
      <c r="J1400" s="87"/>
      <c r="K1400" s="87"/>
      <c r="M1400" s="87"/>
      <c r="P1400" s="87"/>
      <c r="Q1400" s="87"/>
      <c r="S1400" s="39"/>
      <c r="U1400" s="87"/>
      <c r="V1400" s="89"/>
    </row>
    <row r="1401" spans="2:22" ht="20.100000000000001" customHeight="1">
      <c r="B1401" s="39"/>
      <c r="C1401" s="87"/>
      <c r="D1401" s="87"/>
      <c r="E1401" s="87"/>
      <c r="G1401" s="88"/>
      <c r="I1401" s="87"/>
      <c r="J1401" s="87"/>
      <c r="K1401" s="87"/>
      <c r="M1401" s="87"/>
      <c r="P1401" s="87"/>
      <c r="Q1401" s="87"/>
      <c r="S1401" s="39"/>
      <c r="U1401" s="87"/>
      <c r="V1401" s="89"/>
    </row>
    <row r="1402" spans="2:22" ht="20.100000000000001" customHeight="1">
      <c r="B1402" s="39"/>
      <c r="C1402" s="87"/>
      <c r="D1402" s="87"/>
      <c r="E1402" s="87"/>
      <c r="G1402" s="88"/>
      <c r="I1402" s="87"/>
      <c r="J1402" s="87"/>
      <c r="K1402" s="87"/>
      <c r="M1402" s="87"/>
      <c r="P1402" s="87"/>
      <c r="Q1402" s="87"/>
      <c r="S1402" s="39"/>
      <c r="U1402" s="87"/>
      <c r="V1402" s="89"/>
    </row>
    <row r="1403" spans="2:22" ht="20.100000000000001" customHeight="1">
      <c r="B1403" s="39"/>
      <c r="C1403" s="87"/>
      <c r="D1403" s="87"/>
      <c r="E1403" s="87"/>
      <c r="G1403" s="88"/>
      <c r="I1403" s="87"/>
      <c r="J1403" s="87"/>
      <c r="K1403" s="87"/>
      <c r="M1403" s="87"/>
      <c r="P1403" s="87"/>
      <c r="Q1403" s="87"/>
      <c r="R1403" s="87"/>
      <c r="S1403" s="39"/>
      <c r="T1403" s="87"/>
      <c r="U1403" s="87"/>
      <c r="V1403" s="89"/>
    </row>
    <row r="1404" spans="2:22" ht="20.100000000000001" customHeight="1">
      <c r="B1404" s="39"/>
      <c r="C1404" s="87"/>
      <c r="D1404" s="87"/>
      <c r="E1404" s="87"/>
      <c r="G1404" s="88"/>
      <c r="I1404" s="87"/>
      <c r="J1404" s="87"/>
      <c r="K1404" s="87"/>
      <c r="M1404" s="87"/>
      <c r="P1404" s="87"/>
      <c r="Q1404" s="87"/>
      <c r="R1404" s="87"/>
      <c r="S1404" s="39"/>
      <c r="T1404" s="87"/>
      <c r="U1404" s="87"/>
      <c r="V1404" s="89"/>
    </row>
    <row r="1405" spans="2:22" ht="20.100000000000001" customHeight="1">
      <c r="B1405" s="39"/>
      <c r="C1405" s="87"/>
      <c r="D1405" s="87"/>
      <c r="E1405" s="87"/>
      <c r="G1405" s="88"/>
      <c r="I1405" s="87"/>
      <c r="J1405" s="87"/>
      <c r="K1405" s="87"/>
      <c r="M1405" s="87"/>
      <c r="P1405" s="87"/>
      <c r="Q1405" s="87"/>
      <c r="R1405" s="87"/>
      <c r="S1405" s="39"/>
      <c r="T1405" s="87"/>
      <c r="U1405" s="87"/>
      <c r="V1405" s="89"/>
    </row>
    <row r="1406" spans="2:22" ht="20.100000000000001" customHeight="1">
      <c r="B1406" s="39"/>
      <c r="C1406" s="87"/>
      <c r="D1406" s="87"/>
      <c r="E1406" s="87"/>
      <c r="G1406" s="88"/>
      <c r="I1406" s="87"/>
      <c r="J1406" s="87"/>
      <c r="K1406" s="87"/>
      <c r="M1406" s="87"/>
      <c r="P1406" s="87"/>
      <c r="Q1406" s="87"/>
      <c r="R1406" s="87"/>
      <c r="S1406" s="39"/>
      <c r="T1406" s="87"/>
      <c r="U1406" s="87"/>
      <c r="V1406" s="89"/>
    </row>
    <row r="1407" spans="2:22" ht="20.100000000000001" customHeight="1">
      <c r="B1407" s="39"/>
      <c r="C1407" s="87"/>
      <c r="D1407" s="87"/>
      <c r="E1407" s="87"/>
      <c r="G1407" s="88"/>
      <c r="I1407" s="87"/>
      <c r="J1407" s="87"/>
      <c r="K1407" s="87"/>
      <c r="M1407" s="87"/>
      <c r="P1407" s="87"/>
      <c r="Q1407" s="87"/>
      <c r="R1407" s="87"/>
      <c r="S1407" s="39"/>
      <c r="T1407" s="87"/>
      <c r="U1407" s="87"/>
      <c r="V1407" s="89"/>
    </row>
    <row r="1408" spans="2:22" ht="20.100000000000001" customHeight="1">
      <c r="B1408" s="39"/>
      <c r="S1408" s="39"/>
    </row>
    <row r="1409" spans="2:19" ht="20.100000000000001" customHeight="1">
      <c r="B1409" s="39"/>
      <c r="S1409" s="39"/>
    </row>
    <row r="1410" spans="2:19" ht="20.100000000000001" customHeight="1">
      <c r="B1410" s="39"/>
      <c r="S1410" s="39"/>
    </row>
    <row r="1411" spans="2:19" ht="20.100000000000001" customHeight="1">
      <c r="B1411" s="39"/>
      <c r="S1411" s="39"/>
    </row>
    <row r="1412" spans="2:19" ht="20.100000000000001" customHeight="1">
      <c r="B1412" s="39"/>
      <c r="S1412" s="39"/>
    </row>
    <row r="1413" spans="2:19" ht="20.100000000000001" customHeight="1">
      <c r="B1413" s="39"/>
      <c r="S1413" s="39"/>
    </row>
    <row r="1414" spans="2:19" ht="20.100000000000001" customHeight="1">
      <c r="B1414" s="39"/>
      <c r="S1414" s="39"/>
    </row>
    <row r="1415" spans="2:19" ht="20.100000000000001" customHeight="1">
      <c r="B1415" s="39"/>
      <c r="S1415" s="39"/>
    </row>
    <row r="1416" spans="2:19" ht="20.100000000000001" customHeight="1">
      <c r="B1416" s="39"/>
      <c r="S1416" s="39"/>
    </row>
    <row r="1417" spans="2:19" ht="20.100000000000001" customHeight="1">
      <c r="B1417" s="39"/>
      <c r="S1417" s="39"/>
    </row>
    <row r="1418" spans="2:19" ht="20.100000000000001" customHeight="1">
      <c r="B1418" s="39"/>
      <c r="S1418" s="39"/>
    </row>
    <row r="1419" spans="2:19" ht="20.100000000000001" customHeight="1">
      <c r="B1419" s="39"/>
      <c r="S1419" s="39"/>
    </row>
    <row r="1420" spans="2:19" ht="20.100000000000001" customHeight="1">
      <c r="B1420" s="39"/>
      <c r="S1420" s="39"/>
    </row>
    <row r="1421" spans="2:19" ht="20.100000000000001" customHeight="1">
      <c r="B1421" s="39"/>
      <c r="S1421" s="39"/>
    </row>
    <row r="1422" spans="2:19" ht="20.100000000000001" customHeight="1">
      <c r="B1422" s="39"/>
      <c r="S1422" s="39"/>
    </row>
    <row r="1423" spans="2:19" ht="20.100000000000001" customHeight="1">
      <c r="B1423" s="39"/>
      <c r="S1423" s="39"/>
    </row>
    <row r="1424" spans="2:19" ht="20.100000000000001" customHeight="1">
      <c r="B1424" s="39"/>
      <c r="S1424" s="39"/>
    </row>
    <row r="1425" spans="2:19" ht="20.100000000000001" customHeight="1">
      <c r="B1425" s="39"/>
      <c r="S1425" s="39"/>
    </row>
    <row r="1426" spans="2:19" ht="20.100000000000001" customHeight="1">
      <c r="B1426" s="39"/>
      <c r="S1426" s="39"/>
    </row>
    <row r="1427" spans="2:19" ht="20.100000000000001" customHeight="1">
      <c r="B1427" s="39"/>
      <c r="S1427" s="39"/>
    </row>
    <row r="1428" spans="2:19" ht="20.100000000000001" customHeight="1">
      <c r="B1428" s="39"/>
      <c r="S1428" s="39"/>
    </row>
    <row r="1429" spans="2:19" ht="20.100000000000001" customHeight="1">
      <c r="B1429" s="39"/>
      <c r="S1429" s="39"/>
    </row>
    <row r="1430" spans="2:19" ht="20.100000000000001" customHeight="1">
      <c r="B1430" s="39"/>
      <c r="S1430" s="39"/>
    </row>
    <row r="1431" spans="2:19" ht="20.100000000000001" customHeight="1">
      <c r="B1431" s="39"/>
      <c r="S1431" s="39"/>
    </row>
    <row r="1432" spans="2:19" ht="20.100000000000001" customHeight="1">
      <c r="B1432" s="39"/>
      <c r="S1432" s="39"/>
    </row>
    <row r="1433" spans="2:19" ht="20.100000000000001" customHeight="1">
      <c r="B1433" s="39"/>
      <c r="S1433" s="39"/>
    </row>
    <row r="1434" spans="2:19" ht="20.100000000000001" customHeight="1">
      <c r="B1434" s="39"/>
      <c r="S1434" s="39"/>
    </row>
    <row r="1435" spans="2:19" ht="20.100000000000001" customHeight="1">
      <c r="B1435" s="39"/>
      <c r="S1435" s="39"/>
    </row>
    <row r="1436" spans="2:19" ht="20.100000000000001" customHeight="1">
      <c r="B1436" s="39"/>
      <c r="S1436" s="39"/>
    </row>
    <row r="1437" spans="2:19" ht="20.100000000000001" customHeight="1">
      <c r="B1437" s="39"/>
      <c r="S1437" s="39"/>
    </row>
    <row r="1438" spans="2:19" ht="20.100000000000001" customHeight="1">
      <c r="B1438" s="39"/>
      <c r="S1438" s="39"/>
    </row>
    <row r="1439" spans="2:19" ht="20.100000000000001" customHeight="1">
      <c r="B1439" s="39"/>
      <c r="S1439" s="39"/>
    </row>
    <row r="1440" spans="2:19" ht="20.100000000000001" customHeight="1">
      <c r="B1440" s="39"/>
      <c r="S1440" s="39"/>
    </row>
    <row r="1441" spans="2:19" ht="20.100000000000001" customHeight="1">
      <c r="B1441" s="39"/>
      <c r="S1441" s="39"/>
    </row>
    <row r="1442" spans="2:19" ht="20.100000000000001" customHeight="1">
      <c r="B1442" s="39"/>
      <c r="S1442" s="39"/>
    </row>
    <row r="1443" spans="2:19" ht="20.100000000000001" customHeight="1">
      <c r="B1443" s="39"/>
      <c r="S1443" s="39"/>
    </row>
    <row r="1444" spans="2:19" ht="20.100000000000001" customHeight="1">
      <c r="B1444" s="39"/>
      <c r="S1444" s="39"/>
    </row>
    <row r="1445" spans="2:19" ht="20.100000000000001" customHeight="1">
      <c r="B1445" s="39"/>
      <c r="S1445" s="39"/>
    </row>
    <row r="1446" spans="2:19" ht="20.100000000000001" customHeight="1">
      <c r="B1446" s="39"/>
      <c r="S1446" s="39"/>
    </row>
    <row r="1447" spans="2:19" ht="20.100000000000001" customHeight="1">
      <c r="B1447" s="39"/>
      <c r="S1447" s="39"/>
    </row>
    <row r="1448" spans="2:19" ht="20.100000000000001" customHeight="1">
      <c r="B1448" s="39"/>
      <c r="S1448" s="39"/>
    </row>
    <row r="1449" spans="2:19" ht="20.100000000000001" customHeight="1">
      <c r="B1449" s="39"/>
      <c r="S1449" s="39"/>
    </row>
    <row r="1450" spans="2:19" ht="20.100000000000001" customHeight="1">
      <c r="B1450" s="39"/>
      <c r="S1450" s="39"/>
    </row>
    <row r="1451" spans="2:19" ht="20.100000000000001" customHeight="1">
      <c r="B1451" s="39"/>
      <c r="S1451" s="39"/>
    </row>
    <row r="1452" spans="2:19" ht="20.100000000000001" customHeight="1">
      <c r="B1452" s="39"/>
      <c r="S1452" s="39"/>
    </row>
    <row r="1453" spans="2:19" ht="20.100000000000001" customHeight="1">
      <c r="B1453" s="39"/>
      <c r="S1453" s="39"/>
    </row>
    <row r="1454" spans="2:19" ht="20.100000000000001" customHeight="1">
      <c r="B1454" s="39"/>
      <c r="S1454" s="39"/>
    </row>
    <row r="1455" spans="2:19" ht="20.100000000000001" customHeight="1">
      <c r="B1455" s="39"/>
      <c r="S1455" s="39"/>
    </row>
    <row r="1456" spans="2:19" ht="20.100000000000001" customHeight="1">
      <c r="B1456" s="39"/>
      <c r="S1456" s="39"/>
    </row>
    <row r="1457" spans="2:19" ht="20.100000000000001" customHeight="1">
      <c r="B1457" s="39"/>
      <c r="S1457" s="39"/>
    </row>
    <row r="1458" spans="2:19" ht="20.100000000000001" customHeight="1">
      <c r="B1458" s="39"/>
      <c r="S1458" s="39"/>
    </row>
    <row r="1459" spans="2:19" ht="20.100000000000001" customHeight="1">
      <c r="B1459" s="39"/>
      <c r="S1459" s="39"/>
    </row>
    <row r="1460" spans="2:19" ht="20.100000000000001" customHeight="1">
      <c r="B1460" s="39"/>
      <c r="S1460" s="39"/>
    </row>
    <row r="1461" spans="2:19" ht="20.100000000000001" customHeight="1">
      <c r="B1461" s="39"/>
      <c r="S1461" s="39"/>
    </row>
    <row r="1462" spans="2:19" ht="20.100000000000001" customHeight="1">
      <c r="B1462" s="39"/>
      <c r="S1462" s="39"/>
    </row>
    <row r="1463" spans="2:19" ht="20.100000000000001" customHeight="1">
      <c r="B1463" s="39"/>
      <c r="S1463" s="39"/>
    </row>
    <row r="1464" spans="2:19" ht="20.100000000000001" customHeight="1">
      <c r="B1464" s="39"/>
      <c r="S1464" s="39"/>
    </row>
    <row r="1465" spans="2:19" ht="20.100000000000001" customHeight="1">
      <c r="B1465" s="39"/>
      <c r="S1465" s="39"/>
    </row>
    <row r="1466" spans="2:19" ht="20.100000000000001" customHeight="1">
      <c r="B1466" s="39"/>
      <c r="S1466" s="39"/>
    </row>
    <row r="1467" spans="2:19" ht="19.5" customHeight="1">
      <c r="B1467" s="39"/>
      <c r="S1467" s="39"/>
    </row>
    <row r="1468" spans="2:19" ht="20.100000000000001" customHeight="1">
      <c r="B1468" s="39"/>
      <c r="S1468" s="39"/>
    </row>
    <row r="1469" spans="2:19" ht="20.100000000000001" customHeight="1">
      <c r="B1469" s="39"/>
      <c r="S1469" s="39"/>
    </row>
    <row r="1470" spans="2:19" ht="20.100000000000001" customHeight="1">
      <c r="B1470" s="39"/>
      <c r="S1470" s="39"/>
    </row>
    <row r="1471" spans="2:19" ht="20.100000000000001" customHeight="1">
      <c r="B1471" s="39"/>
      <c r="S1471" s="39"/>
    </row>
    <row r="1472" spans="2:19" ht="20.100000000000001" customHeight="1">
      <c r="B1472" s="39"/>
      <c r="S1472" s="39"/>
    </row>
    <row r="1473" spans="2:25" ht="20.100000000000001" customHeight="1">
      <c r="B1473" s="39"/>
      <c r="K1473" s="87"/>
      <c r="S1473" s="39"/>
    </row>
    <row r="1474" spans="2:25" ht="20.100000000000001" customHeight="1">
      <c r="B1474" s="39"/>
      <c r="S1474" s="39"/>
    </row>
    <row r="1475" spans="2:25" ht="20.100000000000001" customHeight="1">
      <c r="B1475" s="39"/>
      <c r="S1475" s="39"/>
    </row>
    <row r="1476" spans="2:25" ht="20.100000000000001" customHeight="1">
      <c r="B1476" s="39"/>
      <c r="S1476" s="39"/>
    </row>
    <row r="1477" spans="2:25" ht="20.100000000000001" customHeight="1">
      <c r="B1477" s="39"/>
      <c r="S1477" s="39"/>
    </row>
    <row r="1478" spans="2:25" ht="20.100000000000001" customHeight="1">
      <c r="B1478" s="39"/>
      <c r="S1478" s="39"/>
    </row>
    <row r="1479" spans="2:25" ht="20.100000000000001" customHeight="1">
      <c r="B1479" s="39"/>
      <c r="D1479" s="87"/>
      <c r="J1479" s="87"/>
      <c r="K1479" s="87"/>
      <c r="M1479" s="87"/>
      <c r="Q1479" s="87"/>
      <c r="R1479" s="87"/>
      <c r="S1479" s="39"/>
      <c r="V1479" s="89"/>
      <c r="Y1479" s="88"/>
    </row>
    <row r="1480" spans="2:25" ht="20.100000000000001" customHeight="1">
      <c r="B1480" s="39"/>
      <c r="D1480" s="87"/>
      <c r="E1480" s="87"/>
      <c r="G1480" s="88"/>
      <c r="J1480" s="87"/>
      <c r="K1480" s="87"/>
      <c r="M1480" s="87"/>
      <c r="Q1480" s="87"/>
      <c r="R1480" s="87"/>
      <c r="S1480" s="39"/>
      <c r="V1480" s="89"/>
      <c r="Y1480" s="88"/>
    </row>
    <row r="1481" spans="2:25" ht="20.100000000000001" customHeight="1">
      <c r="B1481" s="39"/>
      <c r="S1481" s="39"/>
    </row>
    <row r="1482" spans="2:25" ht="20.100000000000001" customHeight="1">
      <c r="B1482" s="39"/>
      <c r="S1482" s="39"/>
    </row>
    <row r="1483" spans="2:25" ht="20.100000000000001" customHeight="1">
      <c r="B1483" s="39"/>
      <c r="S1483" s="39"/>
    </row>
    <row r="1484" spans="2:25" ht="20.100000000000001" customHeight="1">
      <c r="B1484" s="39"/>
      <c r="S1484" s="39"/>
    </row>
    <row r="1485" spans="2:25" ht="20.100000000000001" customHeight="1">
      <c r="B1485" s="39"/>
      <c r="S1485" s="39"/>
    </row>
    <row r="1486" spans="2:25" ht="20.100000000000001" customHeight="1">
      <c r="B1486" s="39"/>
      <c r="S1486" s="39"/>
    </row>
    <row r="1487" spans="2:25" ht="19.5" customHeight="1">
      <c r="B1487" s="39"/>
      <c r="S1487" s="39"/>
    </row>
    <row r="1488" spans="2:25" ht="20.100000000000001" customHeight="1">
      <c r="B1488" s="39"/>
      <c r="S1488" s="39"/>
    </row>
    <row r="1489" spans="2:19" ht="20.100000000000001" customHeight="1">
      <c r="B1489" s="39"/>
      <c r="S1489" s="39"/>
    </row>
    <row r="1490" spans="2:19" ht="20.100000000000001" customHeight="1">
      <c r="B1490" s="39"/>
      <c r="S1490" s="39"/>
    </row>
    <row r="1491" spans="2:19" ht="20.100000000000001" customHeight="1">
      <c r="B1491" s="39"/>
      <c r="S1491" s="39"/>
    </row>
    <row r="1492" spans="2:19" ht="20.100000000000001" customHeight="1">
      <c r="B1492" s="39"/>
      <c r="S1492" s="39"/>
    </row>
    <row r="1493" spans="2:19" ht="20.100000000000001" customHeight="1">
      <c r="B1493" s="39"/>
      <c r="S1493" s="39"/>
    </row>
    <row r="1494" spans="2:19" ht="20.100000000000001" customHeight="1">
      <c r="B1494" s="39"/>
      <c r="S1494" s="39"/>
    </row>
    <row r="1495" spans="2:19" ht="20.100000000000001" customHeight="1">
      <c r="B1495" s="39"/>
      <c r="S1495" s="39"/>
    </row>
    <row r="1496" spans="2:19" ht="20.100000000000001" customHeight="1">
      <c r="B1496" s="39"/>
      <c r="S1496" s="39"/>
    </row>
    <row r="1497" spans="2:19" ht="20.100000000000001" customHeight="1">
      <c r="B1497" s="39"/>
      <c r="S1497" s="39"/>
    </row>
    <row r="1498" spans="2:19" ht="20.100000000000001" customHeight="1">
      <c r="B1498" s="39"/>
      <c r="S1498" s="39"/>
    </row>
    <row r="1499" spans="2:19" ht="20.100000000000001" customHeight="1">
      <c r="B1499" s="39"/>
      <c r="S1499" s="39"/>
    </row>
    <row r="1500" spans="2:19" ht="20.100000000000001" customHeight="1">
      <c r="B1500" s="39"/>
      <c r="S1500" s="39"/>
    </row>
    <row r="1501" spans="2:19" ht="20.100000000000001" customHeight="1">
      <c r="B1501" s="39"/>
      <c r="S1501" s="39"/>
    </row>
    <row r="1502" spans="2:19" ht="20.100000000000001" customHeight="1">
      <c r="B1502" s="39"/>
      <c r="S1502" s="39"/>
    </row>
    <row r="1503" spans="2:19" ht="20.100000000000001" customHeight="1">
      <c r="B1503" s="39"/>
      <c r="S1503" s="39"/>
    </row>
    <row r="1504" spans="2:19" ht="20.100000000000001" customHeight="1">
      <c r="B1504" s="39"/>
      <c r="S1504" s="39"/>
    </row>
    <row r="1505" spans="2:19" ht="20.100000000000001" customHeight="1">
      <c r="B1505" s="39"/>
      <c r="S1505" s="39"/>
    </row>
    <row r="1506" spans="2:19" ht="20.100000000000001" customHeight="1">
      <c r="B1506" s="39"/>
      <c r="S1506" s="39"/>
    </row>
    <row r="1507" spans="2:19" ht="20.100000000000001" customHeight="1">
      <c r="B1507" s="39"/>
      <c r="S1507" s="39"/>
    </row>
    <row r="1508" spans="2:19" ht="20.100000000000001" customHeight="1">
      <c r="B1508" s="39"/>
      <c r="S1508" s="39"/>
    </row>
    <row r="1509" spans="2:19" ht="20.100000000000001" customHeight="1">
      <c r="B1509" s="39"/>
      <c r="S1509" s="39"/>
    </row>
    <row r="1510" spans="2:19" ht="20.100000000000001" customHeight="1">
      <c r="B1510" s="39"/>
      <c r="S1510" s="39"/>
    </row>
    <row r="1511" spans="2:19" ht="20.100000000000001" customHeight="1">
      <c r="B1511" s="39"/>
      <c r="S1511" s="39"/>
    </row>
    <row r="1512" spans="2:19" ht="20.100000000000001" customHeight="1">
      <c r="B1512" s="39"/>
      <c r="S1512" s="39"/>
    </row>
    <row r="1513" spans="2:19" ht="20.100000000000001" customHeight="1">
      <c r="B1513" s="39"/>
      <c r="S1513" s="39"/>
    </row>
    <row r="1514" spans="2:19" ht="20.100000000000001" customHeight="1">
      <c r="B1514" s="39"/>
      <c r="S1514" s="39"/>
    </row>
    <row r="1515" spans="2:19" ht="20.100000000000001" customHeight="1">
      <c r="B1515" s="39"/>
      <c r="S1515" s="39"/>
    </row>
    <row r="1516" spans="2:19" ht="20.100000000000001" customHeight="1">
      <c r="B1516" s="39"/>
      <c r="S1516" s="39"/>
    </row>
    <row r="1517" spans="2:19" ht="20.100000000000001" customHeight="1">
      <c r="B1517" s="39"/>
      <c r="S1517" s="39"/>
    </row>
    <row r="1518" spans="2:19" ht="20.100000000000001" customHeight="1">
      <c r="B1518" s="39"/>
      <c r="S1518" s="39"/>
    </row>
    <row r="1519" spans="2:19" ht="19.5" customHeight="1">
      <c r="B1519" s="39"/>
      <c r="S1519" s="39"/>
    </row>
    <row r="1520" spans="2:19" ht="20.100000000000001" customHeight="1">
      <c r="B1520" s="39"/>
      <c r="S1520" s="39"/>
    </row>
    <row r="1521" spans="2:25" ht="20.100000000000001" customHeight="1">
      <c r="B1521" s="39"/>
      <c r="S1521" s="39"/>
    </row>
    <row r="1522" spans="2:25" ht="20.100000000000001" customHeight="1">
      <c r="B1522" s="39"/>
      <c r="D1522" s="136"/>
      <c r="S1522" s="39"/>
    </row>
    <row r="1523" spans="2:25" ht="20.100000000000001" customHeight="1">
      <c r="B1523" s="39"/>
      <c r="S1523" s="39"/>
    </row>
    <row r="1524" spans="2:25" ht="20.100000000000001" customHeight="1">
      <c r="B1524" s="39"/>
      <c r="S1524" s="39"/>
    </row>
    <row r="1525" spans="2:25" ht="20.100000000000001" customHeight="1">
      <c r="B1525" s="39"/>
      <c r="S1525" s="39"/>
    </row>
    <row r="1526" spans="2:25" ht="20.100000000000001" customHeight="1">
      <c r="B1526" s="39"/>
      <c r="D1526" s="87"/>
      <c r="E1526" s="87"/>
      <c r="G1526" s="88"/>
      <c r="M1526" s="87"/>
      <c r="S1526" s="39"/>
      <c r="V1526" s="89"/>
      <c r="Y1526" s="88"/>
    </row>
    <row r="1527" spans="2:25" ht="20.100000000000001" customHeight="1">
      <c r="B1527" s="39"/>
      <c r="E1527" s="55"/>
      <c r="S1527" s="39"/>
    </row>
    <row r="1528" spans="2:25" ht="20.100000000000001" customHeight="1">
      <c r="B1528" s="39"/>
      <c r="E1528" s="55"/>
      <c r="S1528" s="39"/>
    </row>
    <row r="1529" spans="2:25" ht="20.100000000000001" customHeight="1">
      <c r="B1529" s="39"/>
      <c r="E1529" s="55"/>
      <c r="S1529" s="39"/>
    </row>
    <row r="1530" spans="2:25" ht="20.100000000000001" customHeight="1">
      <c r="B1530" s="39"/>
      <c r="S1530" s="39"/>
    </row>
    <row r="1531" spans="2:25" ht="20.100000000000001" customHeight="1">
      <c r="B1531" s="39"/>
      <c r="S1531" s="39"/>
    </row>
    <row r="1532" spans="2:25" ht="20.100000000000001" customHeight="1">
      <c r="B1532" s="39"/>
      <c r="S1532" s="39"/>
    </row>
    <row r="1533" spans="2:25" ht="20.100000000000001" customHeight="1">
      <c r="B1533" s="39"/>
      <c r="S1533" s="39"/>
    </row>
    <row r="1534" spans="2:25" ht="20.100000000000001" customHeight="1">
      <c r="B1534" s="39"/>
      <c r="S1534" s="39"/>
    </row>
    <row r="1535" spans="2:25" ht="20.100000000000001" customHeight="1">
      <c r="B1535" s="39"/>
      <c r="S1535" s="39"/>
    </row>
    <row r="1536" spans="2:25" ht="20.100000000000001" customHeight="1">
      <c r="B1536" s="39"/>
      <c r="S1536" s="39"/>
    </row>
    <row r="1537" spans="2:19" ht="20.100000000000001" customHeight="1">
      <c r="B1537" s="39"/>
      <c r="S1537" s="39"/>
    </row>
    <row r="1538" spans="2:19" ht="20.100000000000001" customHeight="1">
      <c r="B1538" s="39"/>
      <c r="S1538" s="39"/>
    </row>
    <row r="1539" spans="2:19" ht="19.5" customHeight="1">
      <c r="B1539" s="39"/>
      <c r="S1539" s="39"/>
    </row>
    <row r="1540" spans="2:19" ht="20.100000000000001" customHeight="1">
      <c r="B1540" s="39"/>
      <c r="S1540" s="39"/>
    </row>
    <row r="1541" spans="2:19" ht="20.100000000000001" customHeight="1">
      <c r="B1541" s="39"/>
      <c r="S1541" s="39"/>
    </row>
    <row r="1542" spans="2:19" ht="20.100000000000001" customHeight="1">
      <c r="B1542" s="39"/>
      <c r="S1542" s="39"/>
    </row>
    <row r="1543" spans="2:19" ht="20.100000000000001" customHeight="1">
      <c r="B1543" s="39"/>
      <c r="S1543" s="39"/>
    </row>
    <row r="1544" spans="2:19" ht="20.100000000000001" customHeight="1">
      <c r="B1544" s="39"/>
      <c r="S1544" s="39"/>
    </row>
    <row r="1545" spans="2:19" ht="20.100000000000001" customHeight="1">
      <c r="B1545" s="39"/>
      <c r="S1545" s="39"/>
    </row>
    <row r="1546" spans="2:19" ht="20.100000000000001" customHeight="1">
      <c r="B1546" s="39"/>
      <c r="S1546" s="39"/>
    </row>
    <row r="1547" spans="2:19" ht="20.100000000000001" customHeight="1">
      <c r="B1547" s="39"/>
      <c r="S1547" s="39"/>
    </row>
    <row r="1548" spans="2:19" ht="20.100000000000001" customHeight="1">
      <c r="B1548" s="39"/>
      <c r="S1548" s="39"/>
    </row>
    <row r="1549" spans="2:19" ht="20.100000000000001" customHeight="1">
      <c r="B1549" s="39"/>
      <c r="S1549" s="39"/>
    </row>
    <row r="1550" spans="2:19" ht="20.100000000000001" customHeight="1">
      <c r="B1550" s="39"/>
      <c r="S1550" s="39"/>
    </row>
    <row r="1551" spans="2:19" ht="20.100000000000001" customHeight="1">
      <c r="B1551" s="39"/>
      <c r="S1551" s="39"/>
    </row>
    <row r="1552" spans="2:19" ht="20.100000000000001" customHeight="1">
      <c r="B1552" s="39"/>
      <c r="S1552" s="39"/>
    </row>
    <row r="1553" spans="2:19" ht="20.100000000000001" customHeight="1">
      <c r="B1553" s="39"/>
      <c r="S1553" s="39"/>
    </row>
    <row r="1554" spans="2:19" ht="20.100000000000001" customHeight="1">
      <c r="B1554" s="39"/>
      <c r="S1554" s="39"/>
    </row>
    <row r="1555" spans="2:19" ht="20.100000000000001" customHeight="1">
      <c r="B1555" s="39"/>
      <c r="S1555" s="39"/>
    </row>
    <row r="1556" spans="2:19" ht="20.100000000000001" customHeight="1">
      <c r="B1556" s="39"/>
      <c r="S1556" s="39"/>
    </row>
    <row r="1557" spans="2:19" ht="20.100000000000001" customHeight="1">
      <c r="B1557" s="39"/>
      <c r="S1557" s="39"/>
    </row>
    <row r="1558" spans="2:19" ht="20.100000000000001" customHeight="1">
      <c r="B1558" s="39"/>
      <c r="S1558" s="39"/>
    </row>
    <row r="1559" spans="2:19" ht="20.100000000000001" customHeight="1">
      <c r="B1559" s="39"/>
      <c r="S1559" s="39"/>
    </row>
    <row r="1560" spans="2:19" ht="20.100000000000001" customHeight="1">
      <c r="B1560" s="39"/>
      <c r="S1560" s="39"/>
    </row>
    <row r="1561" spans="2:19" ht="20.100000000000001" customHeight="1">
      <c r="B1561" s="39"/>
      <c r="S1561" s="39"/>
    </row>
    <row r="1562" spans="2:19" ht="20.100000000000001" customHeight="1">
      <c r="B1562" s="39"/>
      <c r="S1562" s="39"/>
    </row>
    <row r="1563" spans="2:19" ht="20.100000000000001" customHeight="1">
      <c r="B1563" s="39"/>
      <c r="S1563" s="39"/>
    </row>
    <row r="1564" spans="2:19" ht="20.100000000000001" customHeight="1">
      <c r="B1564" s="39"/>
      <c r="S1564" s="39"/>
    </row>
    <row r="1565" spans="2:19" ht="20.100000000000001" customHeight="1">
      <c r="B1565" s="39"/>
      <c r="S1565" s="39"/>
    </row>
    <row r="1566" spans="2:19" ht="20.100000000000001" customHeight="1">
      <c r="B1566" s="39"/>
      <c r="S1566" s="39"/>
    </row>
    <row r="1567" spans="2:19" ht="20.100000000000001" customHeight="1">
      <c r="B1567" s="39"/>
      <c r="S1567" s="39"/>
    </row>
    <row r="1568" spans="2:19" ht="20.100000000000001" customHeight="1">
      <c r="B1568" s="39"/>
      <c r="S1568" s="39"/>
    </row>
    <row r="1569" spans="2:19" ht="20.100000000000001" customHeight="1">
      <c r="B1569" s="39"/>
      <c r="S1569" s="39"/>
    </row>
    <row r="1570" spans="2:19" ht="20.100000000000001" customHeight="1">
      <c r="B1570" s="39"/>
      <c r="S1570" s="39"/>
    </row>
    <row r="1571" spans="2:19" ht="20.100000000000001" customHeight="1">
      <c r="B1571" s="39"/>
      <c r="S1571" s="39"/>
    </row>
    <row r="1572" spans="2:19" ht="20.100000000000001" customHeight="1">
      <c r="B1572" s="39"/>
      <c r="S1572" s="39"/>
    </row>
    <row r="1573" spans="2:19" ht="20.100000000000001" customHeight="1">
      <c r="B1573" s="39"/>
      <c r="S1573" s="39"/>
    </row>
    <row r="1574" spans="2:19" ht="20.100000000000001" customHeight="1">
      <c r="B1574" s="39"/>
      <c r="S1574" s="39"/>
    </row>
    <row r="1575" spans="2:19" ht="20.100000000000001" customHeight="1">
      <c r="B1575" s="39"/>
      <c r="S1575" s="39"/>
    </row>
    <row r="1576" spans="2:19" ht="20.100000000000001" customHeight="1">
      <c r="B1576" s="39"/>
      <c r="S1576" s="39"/>
    </row>
    <row r="1577" spans="2:19" ht="20.100000000000001" customHeight="1">
      <c r="B1577" s="39"/>
      <c r="S1577" s="39"/>
    </row>
    <row r="1578" spans="2:19" ht="20.100000000000001" customHeight="1">
      <c r="B1578" s="39"/>
      <c r="S1578" s="39"/>
    </row>
    <row r="1579" spans="2:19" ht="20.100000000000001" customHeight="1">
      <c r="B1579" s="39"/>
      <c r="S1579" s="39"/>
    </row>
    <row r="1580" spans="2:19" ht="20.100000000000001" customHeight="1">
      <c r="B1580" s="39"/>
      <c r="S1580" s="39"/>
    </row>
    <row r="1581" spans="2:19" ht="20.100000000000001" customHeight="1">
      <c r="B1581" s="39"/>
      <c r="S1581" s="39"/>
    </row>
    <row r="1582" spans="2:19" ht="20.100000000000001" customHeight="1">
      <c r="B1582" s="39"/>
      <c r="S1582" s="39"/>
    </row>
    <row r="1583" spans="2:19" ht="20.100000000000001" customHeight="1">
      <c r="B1583" s="39"/>
      <c r="S1583" s="39"/>
    </row>
    <row r="1584" spans="2:19" ht="20.100000000000001" customHeight="1">
      <c r="B1584" s="39"/>
      <c r="S1584" s="39"/>
    </row>
    <row r="1585" spans="1:23" ht="20.100000000000001" customHeight="1">
      <c r="B1585" s="39"/>
      <c r="S1585" s="39"/>
    </row>
    <row r="1586" spans="1:23" ht="20.100000000000001" customHeight="1">
      <c r="B1586" s="39"/>
      <c r="S1586" s="39"/>
    </row>
    <row r="1587" spans="1:23" ht="20.100000000000001" customHeight="1">
      <c r="B1587" s="39"/>
      <c r="S1587" s="39"/>
    </row>
    <row r="1588" spans="1:23" ht="20.100000000000001" customHeight="1">
      <c r="A1588" s="91"/>
      <c r="B1588" s="39"/>
      <c r="S1588" s="39"/>
    </row>
    <row r="1589" spans="1:23" ht="20.100000000000001" customHeight="1">
      <c r="A1589" s="91"/>
      <c r="B1589" s="39"/>
      <c r="S1589" s="39"/>
    </row>
    <row r="1590" spans="1:23" ht="20.100000000000001" customHeight="1">
      <c r="A1590" s="91"/>
      <c r="B1590" s="39"/>
      <c r="S1590" s="39"/>
    </row>
    <row r="1591" spans="1:23" ht="20.100000000000001" customHeight="1">
      <c r="A1591" s="91"/>
      <c r="B1591" s="39"/>
      <c r="S1591" s="39"/>
    </row>
    <row r="1592" spans="1:23" ht="20.100000000000001" customHeight="1">
      <c r="A1592" s="91"/>
      <c r="B1592" s="39"/>
      <c r="S1592" s="39"/>
    </row>
    <row r="1593" spans="1:23" ht="20.100000000000001" customHeight="1">
      <c r="A1593" s="91"/>
      <c r="B1593" s="39"/>
      <c r="S1593" s="39"/>
    </row>
    <row r="1594" spans="1:23" ht="20.100000000000001" customHeight="1">
      <c r="A1594" s="91"/>
      <c r="B1594" s="39"/>
      <c r="C1594" s="91"/>
      <c r="D1594" s="91"/>
      <c r="E1594" s="91"/>
      <c r="F1594" s="92"/>
      <c r="G1594" s="92"/>
      <c r="H1594" s="91"/>
      <c r="I1594" s="91"/>
      <c r="J1594" s="91"/>
      <c r="K1594" s="91"/>
      <c r="L1594" s="207"/>
      <c r="M1594" s="91"/>
      <c r="N1594" s="207"/>
      <c r="O1594" s="207"/>
      <c r="P1594" s="91"/>
      <c r="Q1594" s="91"/>
      <c r="R1594" s="91"/>
      <c r="S1594" s="39"/>
      <c r="T1594" s="91"/>
      <c r="U1594" s="91"/>
      <c r="V1594" s="93"/>
      <c r="W1594" s="166"/>
    </row>
    <row r="1595" spans="1:23" ht="20.100000000000001" customHeight="1">
      <c r="A1595" s="91"/>
      <c r="B1595" s="39"/>
      <c r="C1595" s="91"/>
      <c r="D1595" s="91"/>
      <c r="E1595" s="91"/>
      <c r="F1595" s="92"/>
      <c r="G1595" s="92"/>
      <c r="H1595" s="91"/>
      <c r="I1595" s="91"/>
      <c r="J1595" s="91"/>
      <c r="K1595" s="91"/>
      <c r="L1595" s="207"/>
      <c r="M1595" s="91"/>
      <c r="N1595" s="207"/>
      <c r="O1595" s="207"/>
      <c r="P1595" s="91"/>
      <c r="Q1595" s="91"/>
      <c r="R1595" s="91"/>
      <c r="S1595" s="39"/>
      <c r="T1595" s="91"/>
      <c r="U1595" s="91"/>
      <c r="V1595" s="93"/>
      <c r="W1595" s="166"/>
    </row>
    <row r="1596" spans="1:23" ht="20.100000000000001" customHeight="1">
      <c r="A1596" s="91"/>
      <c r="B1596" s="39"/>
      <c r="C1596" s="91"/>
      <c r="D1596" s="91"/>
      <c r="E1596" s="91"/>
      <c r="F1596" s="92"/>
      <c r="G1596" s="92"/>
      <c r="H1596" s="91"/>
      <c r="I1596" s="91"/>
      <c r="J1596" s="91"/>
      <c r="K1596" s="91"/>
      <c r="L1596" s="207"/>
      <c r="M1596" s="91"/>
      <c r="N1596" s="207"/>
      <c r="O1596" s="207"/>
      <c r="P1596" s="91"/>
      <c r="Q1596" s="91"/>
      <c r="R1596" s="91"/>
      <c r="S1596" s="39"/>
      <c r="T1596" s="91"/>
      <c r="U1596" s="91"/>
      <c r="V1596" s="93"/>
      <c r="W1596" s="166"/>
    </row>
    <row r="1597" spans="1:23" ht="20.100000000000001" customHeight="1">
      <c r="A1597" s="91"/>
      <c r="B1597" s="39"/>
      <c r="C1597" s="91"/>
      <c r="D1597" s="91"/>
      <c r="E1597" s="91"/>
      <c r="F1597" s="92"/>
      <c r="G1597" s="92"/>
      <c r="H1597" s="91"/>
      <c r="I1597" s="91"/>
      <c r="J1597" s="91"/>
      <c r="K1597" s="91"/>
      <c r="L1597" s="207"/>
      <c r="M1597" s="91"/>
      <c r="N1597" s="207"/>
      <c r="O1597" s="207"/>
      <c r="P1597" s="91"/>
      <c r="Q1597" s="91"/>
      <c r="R1597" s="91"/>
      <c r="S1597" s="39"/>
      <c r="T1597" s="91"/>
      <c r="U1597" s="91"/>
      <c r="V1597" s="93"/>
      <c r="W1597" s="166"/>
    </row>
    <row r="1598" spans="1:23" ht="20.100000000000001" customHeight="1">
      <c r="A1598" s="91"/>
      <c r="B1598" s="39"/>
      <c r="C1598" s="91"/>
      <c r="D1598" s="91"/>
      <c r="E1598" s="91"/>
      <c r="F1598" s="92"/>
      <c r="G1598" s="92"/>
      <c r="H1598" s="91"/>
      <c r="I1598" s="91"/>
      <c r="J1598" s="91"/>
      <c r="K1598" s="91"/>
      <c r="L1598" s="207"/>
      <c r="M1598" s="91"/>
      <c r="N1598" s="207"/>
      <c r="O1598" s="207"/>
      <c r="P1598" s="91"/>
      <c r="Q1598" s="91"/>
      <c r="R1598" s="91"/>
      <c r="S1598" s="39"/>
      <c r="T1598" s="91"/>
      <c r="U1598" s="91"/>
      <c r="V1598" s="93"/>
      <c r="W1598" s="166"/>
    </row>
    <row r="1599" spans="1:23" ht="20.100000000000001" customHeight="1">
      <c r="A1599" s="91"/>
      <c r="B1599" s="39"/>
      <c r="C1599" s="91"/>
      <c r="D1599" s="91"/>
      <c r="E1599" s="91"/>
      <c r="F1599" s="92"/>
      <c r="G1599" s="92"/>
      <c r="H1599" s="91"/>
      <c r="I1599" s="91"/>
      <c r="J1599" s="91"/>
      <c r="K1599" s="91"/>
      <c r="L1599" s="207"/>
      <c r="M1599" s="91"/>
      <c r="N1599" s="207"/>
      <c r="O1599" s="207"/>
      <c r="P1599" s="91"/>
      <c r="Q1599" s="91"/>
      <c r="R1599" s="91"/>
      <c r="S1599" s="39"/>
      <c r="T1599" s="91"/>
      <c r="U1599" s="91"/>
      <c r="V1599" s="93"/>
      <c r="W1599" s="166"/>
    </row>
    <row r="1600" spans="1:23" ht="20.100000000000001" customHeight="1">
      <c r="A1600" s="91"/>
      <c r="B1600" s="39"/>
      <c r="C1600" s="91"/>
      <c r="D1600" s="91"/>
      <c r="E1600" s="91"/>
      <c r="F1600" s="92"/>
      <c r="G1600" s="92"/>
      <c r="H1600" s="91"/>
      <c r="I1600" s="91"/>
      <c r="J1600" s="91"/>
      <c r="K1600" s="91"/>
      <c r="L1600" s="207"/>
      <c r="M1600" s="91"/>
      <c r="N1600" s="207"/>
      <c r="O1600" s="207"/>
      <c r="P1600" s="91"/>
      <c r="Q1600" s="91"/>
      <c r="R1600" s="91"/>
      <c r="S1600" s="39"/>
      <c r="T1600" s="91"/>
      <c r="U1600" s="91"/>
      <c r="V1600" s="93"/>
      <c r="W1600" s="166"/>
    </row>
    <row r="1601" spans="1:23" ht="20.100000000000001" customHeight="1">
      <c r="A1601" s="91"/>
      <c r="B1601" s="39"/>
      <c r="C1601" s="91"/>
      <c r="D1601" s="91"/>
      <c r="E1601" s="91"/>
      <c r="F1601" s="92"/>
      <c r="G1601" s="92"/>
      <c r="H1601" s="91"/>
      <c r="I1601" s="91"/>
      <c r="J1601" s="91"/>
      <c r="K1601" s="91"/>
      <c r="L1601" s="207"/>
      <c r="M1601" s="91"/>
      <c r="N1601" s="207"/>
      <c r="O1601" s="207"/>
      <c r="P1601" s="91"/>
      <c r="Q1601" s="91"/>
      <c r="R1601" s="91"/>
      <c r="S1601" s="39"/>
      <c r="T1601" s="91"/>
      <c r="U1601" s="91"/>
      <c r="V1601" s="93"/>
      <c r="W1601" s="166"/>
    </row>
    <row r="1602" spans="1:23" ht="20.100000000000001" customHeight="1">
      <c r="A1602" s="91"/>
      <c r="B1602" s="39"/>
      <c r="C1602" s="91"/>
      <c r="D1602" s="91"/>
      <c r="E1602" s="91"/>
      <c r="F1602" s="92"/>
      <c r="G1602" s="92"/>
      <c r="H1602" s="91"/>
      <c r="I1602" s="91"/>
      <c r="J1602" s="91"/>
      <c r="K1602" s="91"/>
      <c r="L1602" s="207"/>
      <c r="M1602" s="91"/>
      <c r="N1602" s="207"/>
      <c r="O1602" s="207"/>
      <c r="P1602" s="91"/>
      <c r="Q1602" s="91"/>
      <c r="R1602" s="91"/>
      <c r="S1602" s="39"/>
      <c r="T1602" s="91"/>
      <c r="U1602" s="91"/>
      <c r="V1602" s="93"/>
      <c r="W1602" s="166"/>
    </row>
    <row r="1603" spans="1:23" ht="20.100000000000001" customHeight="1">
      <c r="A1603" s="91"/>
      <c r="B1603" s="39"/>
      <c r="C1603" s="91"/>
      <c r="D1603" s="91"/>
      <c r="E1603" s="91"/>
      <c r="F1603" s="92"/>
      <c r="G1603" s="92"/>
      <c r="H1603" s="91"/>
      <c r="I1603" s="91"/>
      <c r="J1603" s="91"/>
      <c r="K1603" s="91"/>
      <c r="L1603" s="207"/>
      <c r="M1603" s="91"/>
      <c r="N1603" s="207"/>
      <c r="O1603" s="207"/>
      <c r="P1603" s="91"/>
      <c r="Q1603" s="91"/>
      <c r="R1603" s="91"/>
      <c r="S1603" s="39"/>
      <c r="T1603" s="91"/>
      <c r="U1603" s="91"/>
      <c r="V1603" s="93"/>
      <c r="W1603" s="166"/>
    </row>
    <row r="1604" spans="1:23" ht="20.100000000000001" customHeight="1">
      <c r="A1604" s="91"/>
      <c r="B1604" s="39"/>
      <c r="C1604" s="91"/>
      <c r="D1604" s="91"/>
      <c r="E1604" s="91"/>
      <c r="F1604" s="92"/>
      <c r="G1604" s="92"/>
      <c r="H1604" s="91"/>
      <c r="I1604" s="91"/>
      <c r="J1604" s="91"/>
      <c r="K1604" s="91"/>
      <c r="L1604" s="207"/>
      <c r="M1604" s="91"/>
      <c r="N1604" s="207"/>
      <c r="O1604" s="207"/>
      <c r="P1604" s="91"/>
      <c r="Q1604" s="91"/>
      <c r="R1604" s="91"/>
      <c r="S1604" s="39"/>
      <c r="T1604" s="91"/>
      <c r="U1604" s="91"/>
      <c r="V1604" s="93"/>
      <c r="W1604" s="166"/>
    </row>
    <row r="1605" spans="1:23" ht="20.100000000000001" customHeight="1">
      <c r="A1605" s="91"/>
      <c r="B1605" s="39"/>
      <c r="C1605" s="91"/>
      <c r="D1605" s="91"/>
      <c r="E1605" s="91"/>
      <c r="F1605" s="92"/>
      <c r="G1605" s="92"/>
      <c r="H1605" s="91"/>
      <c r="I1605" s="91"/>
      <c r="J1605" s="91"/>
      <c r="K1605" s="91"/>
      <c r="L1605" s="207"/>
      <c r="M1605" s="91"/>
      <c r="N1605" s="207"/>
      <c r="O1605" s="207"/>
      <c r="P1605" s="91"/>
      <c r="Q1605" s="91"/>
      <c r="R1605" s="91"/>
      <c r="S1605" s="39"/>
      <c r="T1605" s="91"/>
      <c r="U1605" s="91"/>
      <c r="V1605" s="93"/>
      <c r="W1605" s="166"/>
    </row>
    <row r="1606" spans="1:23" ht="20.100000000000001" customHeight="1">
      <c r="A1606" s="91"/>
      <c r="B1606" s="39"/>
      <c r="C1606" s="91"/>
      <c r="D1606" s="91"/>
      <c r="E1606" s="91"/>
      <c r="F1606" s="92"/>
      <c r="G1606" s="92"/>
      <c r="H1606" s="91"/>
      <c r="I1606" s="91"/>
      <c r="J1606" s="91"/>
      <c r="K1606" s="91"/>
      <c r="L1606" s="207"/>
      <c r="M1606" s="91"/>
      <c r="N1606" s="207"/>
      <c r="O1606" s="207"/>
      <c r="P1606" s="91"/>
      <c r="Q1606" s="91"/>
      <c r="R1606" s="91"/>
      <c r="S1606" s="39"/>
      <c r="T1606" s="91"/>
      <c r="U1606" s="91"/>
      <c r="V1606" s="93"/>
      <c r="W1606" s="166"/>
    </row>
    <row r="1607" spans="1:23" ht="20.100000000000001" customHeight="1">
      <c r="A1607" s="91"/>
      <c r="B1607" s="39"/>
      <c r="C1607" s="91"/>
      <c r="D1607" s="91"/>
      <c r="E1607" s="91"/>
      <c r="F1607" s="92"/>
      <c r="G1607" s="92"/>
      <c r="H1607" s="91"/>
      <c r="I1607" s="91"/>
      <c r="J1607" s="91"/>
      <c r="K1607" s="91"/>
      <c r="L1607" s="207"/>
      <c r="M1607" s="91"/>
      <c r="N1607" s="207"/>
      <c r="O1607" s="207"/>
      <c r="P1607" s="91"/>
      <c r="Q1607" s="91"/>
      <c r="R1607" s="91"/>
      <c r="S1607" s="39"/>
      <c r="T1607" s="91"/>
      <c r="U1607" s="91"/>
      <c r="V1607" s="93"/>
      <c r="W1607" s="166"/>
    </row>
    <row r="1608" spans="1:23" ht="20.100000000000001" customHeight="1">
      <c r="A1608" s="91"/>
      <c r="B1608" s="39"/>
      <c r="C1608" s="91"/>
      <c r="D1608" s="91"/>
      <c r="E1608" s="91"/>
      <c r="F1608" s="92"/>
      <c r="G1608" s="92"/>
      <c r="H1608" s="91"/>
      <c r="I1608" s="91"/>
      <c r="J1608" s="91"/>
      <c r="K1608" s="91"/>
      <c r="L1608" s="207"/>
      <c r="M1608" s="91"/>
      <c r="N1608" s="207"/>
      <c r="O1608" s="207"/>
      <c r="P1608" s="91"/>
      <c r="Q1608" s="91"/>
      <c r="R1608" s="91"/>
      <c r="S1608" s="39"/>
      <c r="T1608" s="91"/>
      <c r="U1608" s="91"/>
      <c r="V1608" s="93"/>
      <c r="W1608" s="166"/>
    </row>
    <row r="1609" spans="1:23" ht="20.100000000000001" customHeight="1">
      <c r="A1609" s="91"/>
      <c r="B1609" s="39"/>
      <c r="C1609" s="91"/>
      <c r="D1609" s="91"/>
      <c r="E1609" s="91"/>
      <c r="F1609" s="92"/>
      <c r="G1609" s="92"/>
      <c r="H1609" s="91"/>
      <c r="I1609" s="91"/>
      <c r="J1609" s="91"/>
      <c r="K1609" s="91"/>
      <c r="L1609" s="207"/>
      <c r="M1609" s="91"/>
      <c r="N1609" s="207"/>
      <c r="O1609" s="207"/>
      <c r="P1609" s="91"/>
      <c r="Q1609" s="91"/>
      <c r="R1609" s="91"/>
      <c r="S1609" s="39"/>
      <c r="T1609" s="91"/>
      <c r="U1609" s="91"/>
      <c r="V1609" s="93"/>
      <c r="W1609" s="166"/>
    </row>
    <row r="1610" spans="1:23" ht="20.100000000000001" customHeight="1">
      <c r="A1610" s="91"/>
      <c r="B1610" s="39"/>
      <c r="C1610" s="91"/>
      <c r="D1610" s="91"/>
      <c r="E1610" s="91"/>
      <c r="F1610" s="92"/>
      <c r="G1610" s="92"/>
      <c r="H1610" s="91"/>
      <c r="I1610" s="91"/>
      <c r="J1610" s="91"/>
      <c r="K1610" s="91"/>
      <c r="L1610" s="207"/>
      <c r="M1610" s="91"/>
      <c r="N1610" s="207"/>
      <c r="O1610" s="207"/>
      <c r="P1610" s="91"/>
      <c r="Q1610" s="91"/>
      <c r="R1610" s="91"/>
      <c r="S1610" s="39"/>
      <c r="T1610" s="91"/>
      <c r="U1610" s="91"/>
      <c r="V1610" s="93"/>
      <c r="W1610" s="166"/>
    </row>
    <row r="1611" spans="1:23" ht="20.100000000000001" customHeight="1">
      <c r="A1611" s="91"/>
      <c r="B1611" s="39"/>
      <c r="C1611" s="91"/>
      <c r="D1611" s="91"/>
      <c r="E1611" s="91"/>
      <c r="F1611" s="92"/>
      <c r="G1611" s="92"/>
      <c r="H1611" s="91"/>
      <c r="I1611" s="91"/>
      <c r="J1611" s="91"/>
      <c r="K1611" s="91"/>
      <c r="L1611" s="207"/>
      <c r="M1611" s="91"/>
      <c r="N1611" s="207"/>
      <c r="O1611" s="207"/>
      <c r="P1611" s="91"/>
      <c r="Q1611" s="91"/>
      <c r="R1611" s="91"/>
      <c r="S1611" s="39"/>
      <c r="T1611" s="91"/>
      <c r="U1611" s="91"/>
      <c r="V1611" s="93"/>
      <c r="W1611" s="166"/>
    </row>
    <row r="1612" spans="1:23" ht="20.100000000000001" customHeight="1">
      <c r="A1612" s="91"/>
      <c r="B1612" s="39"/>
      <c r="C1612" s="91"/>
      <c r="D1612" s="91"/>
      <c r="E1612" s="91"/>
      <c r="F1612" s="92"/>
      <c r="G1612" s="92"/>
      <c r="H1612" s="91"/>
      <c r="I1612" s="91"/>
      <c r="J1612" s="91"/>
      <c r="K1612" s="91"/>
      <c r="L1612" s="207"/>
      <c r="M1612" s="91"/>
      <c r="N1612" s="207"/>
      <c r="O1612" s="207"/>
      <c r="P1612" s="91"/>
      <c r="Q1612" s="91"/>
      <c r="R1612" s="91"/>
      <c r="S1612" s="39"/>
      <c r="T1612" s="91"/>
      <c r="U1612" s="91"/>
      <c r="V1612" s="93"/>
      <c r="W1612" s="166"/>
    </row>
    <row r="1613" spans="1:23" ht="20.100000000000001" customHeight="1">
      <c r="A1613" s="91"/>
      <c r="B1613" s="39"/>
      <c r="C1613" s="91"/>
      <c r="D1613" s="91"/>
      <c r="E1613" s="91"/>
      <c r="F1613" s="92"/>
      <c r="G1613" s="92"/>
      <c r="H1613" s="91"/>
      <c r="I1613" s="91"/>
      <c r="J1613" s="91"/>
      <c r="K1613" s="91"/>
      <c r="L1613" s="207"/>
      <c r="M1613" s="91"/>
      <c r="N1613" s="207"/>
      <c r="O1613" s="207"/>
      <c r="P1613" s="91"/>
      <c r="Q1613" s="91"/>
      <c r="R1613" s="91"/>
      <c r="S1613" s="39"/>
      <c r="T1613" s="91"/>
      <c r="U1613" s="91"/>
      <c r="V1613" s="93"/>
      <c r="W1613" s="166"/>
    </row>
    <row r="1614" spans="1:23" ht="20.100000000000001" customHeight="1">
      <c r="A1614" s="91"/>
      <c r="B1614" s="39"/>
      <c r="C1614" s="91"/>
      <c r="D1614" s="91"/>
      <c r="E1614" s="91"/>
      <c r="F1614" s="92"/>
      <c r="G1614" s="92"/>
      <c r="H1614" s="91"/>
      <c r="I1614" s="91"/>
      <c r="J1614" s="91"/>
      <c r="K1614" s="91"/>
      <c r="L1614" s="207"/>
      <c r="M1614" s="91"/>
      <c r="N1614" s="207"/>
      <c r="O1614" s="207"/>
      <c r="P1614" s="91"/>
      <c r="Q1614" s="91"/>
      <c r="R1614" s="91"/>
      <c r="S1614" s="39"/>
      <c r="T1614" s="91"/>
      <c r="U1614" s="91"/>
      <c r="V1614" s="93"/>
      <c r="W1614" s="166"/>
    </row>
    <row r="1615" spans="1:23" ht="20.100000000000001" customHeight="1">
      <c r="A1615" s="91"/>
      <c r="B1615" s="39"/>
      <c r="C1615" s="91"/>
      <c r="D1615" s="91"/>
      <c r="E1615" s="91"/>
      <c r="F1615" s="92"/>
      <c r="G1615" s="92"/>
      <c r="H1615" s="91"/>
      <c r="I1615" s="91"/>
      <c r="J1615" s="91"/>
      <c r="K1615" s="91"/>
      <c r="L1615" s="207"/>
      <c r="M1615" s="91"/>
      <c r="N1615" s="207"/>
      <c r="O1615" s="207"/>
      <c r="P1615" s="91"/>
      <c r="Q1615" s="91"/>
      <c r="R1615" s="91"/>
      <c r="S1615" s="39"/>
      <c r="T1615" s="91"/>
      <c r="U1615" s="91"/>
      <c r="V1615" s="93"/>
      <c r="W1615" s="166"/>
    </row>
    <row r="1616" spans="1:23" ht="20.100000000000001" customHeight="1">
      <c r="A1616" s="91"/>
      <c r="B1616" s="39"/>
      <c r="C1616" s="91"/>
      <c r="D1616" s="91"/>
      <c r="E1616" s="91"/>
      <c r="F1616" s="92"/>
      <c r="G1616" s="92"/>
      <c r="H1616" s="91"/>
      <c r="I1616" s="91"/>
      <c r="J1616" s="91"/>
      <c r="K1616" s="91"/>
      <c r="L1616" s="207"/>
      <c r="M1616" s="91"/>
      <c r="N1616" s="207"/>
      <c r="O1616" s="207"/>
      <c r="P1616" s="91"/>
      <c r="Q1616" s="91"/>
      <c r="R1616" s="91"/>
      <c r="S1616" s="39"/>
      <c r="T1616" s="91"/>
      <c r="U1616" s="91"/>
      <c r="V1616" s="93"/>
      <c r="W1616" s="166"/>
    </row>
    <row r="1617" spans="1:23" ht="20.100000000000001" customHeight="1">
      <c r="A1617" s="91"/>
      <c r="B1617" s="39"/>
      <c r="C1617" s="91"/>
      <c r="D1617" s="91"/>
      <c r="E1617" s="91"/>
      <c r="F1617" s="92"/>
      <c r="G1617" s="92"/>
      <c r="H1617" s="91"/>
      <c r="I1617" s="91"/>
      <c r="J1617" s="91"/>
      <c r="K1617" s="91"/>
      <c r="L1617" s="207"/>
      <c r="M1617" s="91"/>
      <c r="N1617" s="207"/>
      <c r="O1617" s="207"/>
      <c r="P1617" s="91"/>
      <c r="Q1617" s="91"/>
      <c r="R1617" s="91"/>
      <c r="S1617" s="39"/>
      <c r="T1617" s="91"/>
      <c r="U1617" s="91"/>
      <c r="V1617" s="93"/>
      <c r="W1617" s="166"/>
    </row>
    <row r="1618" spans="1:23" ht="20.100000000000001" customHeight="1">
      <c r="A1618" s="91"/>
      <c r="B1618" s="39"/>
      <c r="C1618" s="91"/>
      <c r="D1618" s="91"/>
      <c r="E1618" s="91"/>
      <c r="F1618" s="92"/>
      <c r="G1618" s="92"/>
      <c r="H1618" s="91"/>
      <c r="I1618" s="91"/>
      <c r="J1618" s="91"/>
      <c r="K1618" s="91"/>
      <c r="L1618" s="207"/>
      <c r="M1618" s="91"/>
      <c r="N1618" s="207"/>
      <c r="O1618" s="207"/>
      <c r="P1618" s="91"/>
      <c r="Q1618" s="91"/>
      <c r="R1618" s="91"/>
      <c r="S1618" s="39"/>
      <c r="T1618" s="91"/>
      <c r="U1618" s="91"/>
      <c r="V1618" s="93"/>
      <c r="W1618" s="166"/>
    </row>
    <row r="1619" spans="1:23" ht="20.100000000000001" customHeight="1">
      <c r="A1619" s="91"/>
      <c r="B1619" s="39"/>
      <c r="C1619" s="91"/>
      <c r="D1619" s="91"/>
      <c r="E1619" s="91"/>
      <c r="F1619" s="92"/>
      <c r="G1619" s="92"/>
      <c r="H1619" s="91"/>
      <c r="I1619" s="91"/>
      <c r="J1619" s="91"/>
      <c r="K1619" s="91"/>
      <c r="L1619" s="207"/>
      <c r="M1619" s="91"/>
      <c r="N1619" s="207"/>
      <c r="O1619" s="207"/>
      <c r="P1619" s="91"/>
      <c r="Q1619" s="91"/>
      <c r="R1619" s="91"/>
      <c r="S1619" s="39"/>
      <c r="T1619" s="91"/>
      <c r="U1619" s="91"/>
      <c r="V1619" s="93"/>
      <c r="W1619" s="166"/>
    </row>
    <row r="1620" spans="1:23" ht="20.100000000000001" customHeight="1">
      <c r="A1620" s="91"/>
      <c r="B1620" s="39"/>
      <c r="C1620" s="91"/>
      <c r="D1620" s="91"/>
      <c r="E1620" s="91"/>
      <c r="F1620" s="92"/>
      <c r="G1620" s="92"/>
      <c r="H1620" s="91"/>
      <c r="I1620" s="91"/>
      <c r="J1620" s="91"/>
      <c r="K1620" s="91"/>
      <c r="L1620" s="207"/>
      <c r="M1620" s="91"/>
      <c r="N1620" s="207"/>
      <c r="O1620" s="207"/>
      <c r="P1620" s="91"/>
      <c r="Q1620" s="91"/>
      <c r="R1620" s="91"/>
      <c r="S1620" s="39"/>
      <c r="T1620" s="91"/>
      <c r="U1620" s="91"/>
      <c r="V1620" s="93"/>
      <c r="W1620" s="166"/>
    </row>
    <row r="1621" spans="1:23" ht="20.100000000000001" customHeight="1">
      <c r="B1621" s="39"/>
      <c r="S1621" s="39"/>
    </row>
    <row r="1622" spans="1:23" ht="20.100000000000001" customHeight="1">
      <c r="B1622" s="39"/>
      <c r="S1622" s="39"/>
    </row>
    <row r="1623" spans="1:23" ht="20.100000000000001" customHeight="1">
      <c r="B1623" s="39"/>
      <c r="S1623" s="39"/>
    </row>
    <row r="1624" spans="1:23" ht="20.100000000000001" customHeight="1">
      <c r="B1624" s="39"/>
      <c r="S1624" s="39"/>
    </row>
    <row r="1625" spans="1:23" ht="20.100000000000001" customHeight="1">
      <c r="B1625" s="39"/>
      <c r="S1625" s="39"/>
    </row>
    <row r="1626" spans="1:23" ht="20.100000000000001" customHeight="1">
      <c r="B1626" s="39"/>
      <c r="S1626" s="39"/>
    </row>
    <row r="1627" spans="1:23" ht="20.100000000000001" customHeight="1">
      <c r="B1627" s="39"/>
      <c r="S1627" s="39"/>
    </row>
    <row r="1628" spans="1:23" ht="20.100000000000001" customHeight="1">
      <c r="A1628" s="91"/>
      <c r="B1628" s="39"/>
      <c r="S1628" s="39"/>
    </row>
    <row r="1629" spans="1:23" ht="20.100000000000001" customHeight="1">
      <c r="A1629" s="91"/>
      <c r="B1629" s="39"/>
      <c r="S1629" s="39"/>
    </row>
    <row r="1630" spans="1:23" ht="19.5" customHeight="1">
      <c r="B1630" s="39"/>
      <c r="S1630" s="39"/>
    </row>
    <row r="1631" spans="1:23" ht="20.100000000000001" customHeight="1">
      <c r="B1631" s="39"/>
      <c r="S1631" s="39"/>
    </row>
    <row r="1632" spans="1:23" ht="20.100000000000001" customHeight="1">
      <c r="B1632" s="39"/>
      <c r="S1632" s="39"/>
    </row>
    <row r="1633" spans="1:19" ht="20.100000000000001" customHeight="1">
      <c r="B1633" s="39"/>
      <c r="S1633" s="39"/>
    </row>
    <row r="1634" spans="1:19" ht="20.100000000000001" customHeight="1">
      <c r="B1634" s="39"/>
      <c r="S1634" s="39"/>
    </row>
    <row r="1635" spans="1:19" ht="20.100000000000001" customHeight="1">
      <c r="B1635" s="39"/>
      <c r="S1635" s="39"/>
    </row>
    <row r="1636" spans="1:19" ht="20.100000000000001" customHeight="1">
      <c r="B1636" s="39"/>
      <c r="S1636" s="39"/>
    </row>
    <row r="1637" spans="1:19" ht="20.100000000000001" customHeight="1">
      <c r="B1637" s="39"/>
      <c r="S1637" s="39"/>
    </row>
    <row r="1638" spans="1:19" ht="20.100000000000001" customHeight="1">
      <c r="A1638" s="91"/>
      <c r="B1638" s="39"/>
      <c r="S1638" s="39"/>
    </row>
    <row r="1639" spans="1:19" ht="20.100000000000001" customHeight="1">
      <c r="A1639" s="91"/>
      <c r="B1639" s="39"/>
      <c r="S1639" s="39"/>
    </row>
    <row r="1640" spans="1:19" ht="20.100000000000001" customHeight="1">
      <c r="A1640" s="91"/>
      <c r="B1640" s="39"/>
      <c r="S1640" s="39"/>
    </row>
    <row r="1641" spans="1:19" ht="20.100000000000001" customHeight="1">
      <c r="A1641" s="91"/>
      <c r="B1641" s="39"/>
      <c r="S1641" s="39"/>
    </row>
    <row r="1642" spans="1:19" ht="20.100000000000001" customHeight="1">
      <c r="A1642" s="91"/>
      <c r="B1642" s="39"/>
      <c r="S1642" s="39"/>
    </row>
    <row r="1643" spans="1:19" ht="20.100000000000001" customHeight="1">
      <c r="A1643" s="91"/>
      <c r="B1643" s="39"/>
      <c r="S1643" s="39"/>
    </row>
    <row r="1644" spans="1:19" ht="20.100000000000001" customHeight="1">
      <c r="B1644" s="39"/>
      <c r="S1644" s="39"/>
    </row>
    <row r="1645" spans="1:19" ht="20.100000000000001" customHeight="1">
      <c r="B1645" s="39"/>
      <c r="S1645" s="39"/>
    </row>
    <row r="1646" spans="1:19" ht="20.100000000000001" customHeight="1">
      <c r="B1646" s="39"/>
      <c r="S1646" s="39"/>
    </row>
    <row r="1647" spans="1:19" ht="20.100000000000001" customHeight="1">
      <c r="B1647" s="39"/>
      <c r="S1647" s="39"/>
    </row>
    <row r="1648" spans="1:19" ht="20.100000000000001" customHeight="1">
      <c r="B1648" s="39"/>
      <c r="S1648" s="39"/>
    </row>
    <row r="1649" spans="2:19" ht="20.100000000000001" customHeight="1">
      <c r="B1649" s="39"/>
      <c r="S1649" s="39"/>
    </row>
    <row r="1650" spans="2:19" ht="20.100000000000001" customHeight="1">
      <c r="B1650" s="39"/>
      <c r="S1650" s="39"/>
    </row>
    <row r="1651" spans="2:19" ht="20.100000000000001" customHeight="1">
      <c r="B1651" s="39"/>
      <c r="S1651" s="39"/>
    </row>
    <row r="1652" spans="2:19" ht="20.100000000000001" customHeight="1">
      <c r="B1652" s="39"/>
      <c r="S1652" s="39"/>
    </row>
    <row r="1653" spans="2:19" ht="20.100000000000001" customHeight="1">
      <c r="B1653" s="39"/>
      <c r="S1653" s="39"/>
    </row>
    <row r="1654" spans="2:19" ht="20.100000000000001" customHeight="1">
      <c r="B1654" s="39"/>
      <c r="S1654" s="39"/>
    </row>
    <row r="1655" spans="2:19" ht="20.100000000000001" customHeight="1">
      <c r="B1655" s="39"/>
      <c r="S1655" s="39"/>
    </row>
    <row r="1656" spans="2:19" ht="20.100000000000001" customHeight="1">
      <c r="B1656" s="39"/>
      <c r="S1656" s="39"/>
    </row>
    <row r="1657" spans="2:19" ht="20.100000000000001" customHeight="1">
      <c r="B1657" s="39"/>
      <c r="S1657" s="39"/>
    </row>
    <row r="1658" spans="2:19" ht="20.100000000000001" customHeight="1">
      <c r="B1658" s="39"/>
      <c r="S1658" s="39"/>
    </row>
    <row r="1659" spans="2:19" ht="20.100000000000001" customHeight="1">
      <c r="B1659" s="39"/>
      <c r="S1659" s="39"/>
    </row>
    <row r="1660" spans="2:19" ht="20.100000000000001" customHeight="1">
      <c r="B1660" s="39"/>
      <c r="S1660" s="39"/>
    </row>
    <row r="1661" spans="2:19" ht="20.100000000000001" customHeight="1">
      <c r="B1661" s="39"/>
      <c r="S1661" s="39"/>
    </row>
    <row r="1662" spans="2:19" ht="20.100000000000001" customHeight="1">
      <c r="B1662" s="39"/>
      <c r="S1662" s="39"/>
    </row>
    <row r="1663" spans="2:19" ht="20.100000000000001" customHeight="1">
      <c r="B1663" s="39"/>
      <c r="S1663" s="39"/>
    </row>
    <row r="1664" spans="2:19" ht="20.100000000000001" customHeight="1">
      <c r="B1664" s="39"/>
      <c r="S1664" s="39"/>
    </row>
    <row r="1665" spans="2:19" ht="20.100000000000001" customHeight="1">
      <c r="B1665" s="39"/>
      <c r="S1665" s="39"/>
    </row>
    <row r="1666" spans="2:19" ht="20.100000000000001" customHeight="1">
      <c r="B1666" s="39"/>
      <c r="S1666" s="39"/>
    </row>
    <row r="1667" spans="2:19" ht="20.100000000000001" customHeight="1">
      <c r="B1667" s="39"/>
      <c r="S1667" s="39"/>
    </row>
    <row r="1668" spans="2:19" ht="20.100000000000001" customHeight="1">
      <c r="B1668" s="39"/>
      <c r="S1668" s="39"/>
    </row>
    <row r="1669" spans="2:19" ht="20.100000000000001" customHeight="1">
      <c r="B1669" s="39"/>
      <c r="S1669" s="39"/>
    </row>
    <row r="1670" spans="2:19" ht="20.100000000000001" customHeight="1">
      <c r="B1670" s="39"/>
      <c r="S1670" s="39"/>
    </row>
    <row r="1671" spans="2:19" ht="20.100000000000001" customHeight="1">
      <c r="B1671" s="39"/>
      <c r="S1671" s="39"/>
    </row>
    <row r="1672" spans="2:19" ht="20.100000000000001" customHeight="1">
      <c r="B1672" s="39"/>
      <c r="S1672" s="39"/>
    </row>
    <row r="1673" spans="2:19" ht="20.100000000000001" customHeight="1">
      <c r="B1673" s="39"/>
      <c r="S1673" s="39"/>
    </row>
    <row r="1674" spans="2:19" ht="20.100000000000001" customHeight="1">
      <c r="B1674" s="39"/>
      <c r="S1674" s="39"/>
    </row>
    <row r="1675" spans="2:19" ht="20.100000000000001" customHeight="1">
      <c r="B1675" s="39"/>
      <c r="S1675" s="39"/>
    </row>
    <row r="1676" spans="2:19" ht="20.100000000000001" customHeight="1">
      <c r="B1676" s="39"/>
      <c r="S1676" s="39"/>
    </row>
    <row r="1677" spans="2:19" ht="20.100000000000001" customHeight="1">
      <c r="B1677" s="39"/>
      <c r="S1677" s="39"/>
    </row>
    <row r="1678" spans="2:19" ht="19.5" customHeight="1">
      <c r="B1678" s="39"/>
      <c r="S1678" s="39"/>
    </row>
    <row r="1679" spans="2:19" ht="20.100000000000001" customHeight="1">
      <c r="B1679" s="39"/>
      <c r="S1679" s="39"/>
    </row>
    <row r="1680" spans="2:19" ht="20.100000000000001" customHeight="1">
      <c r="B1680" s="39"/>
      <c r="S1680" s="39"/>
    </row>
    <row r="1681" spans="2:19" ht="20.100000000000001" customHeight="1">
      <c r="B1681" s="39"/>
      <c r="S1681" s="39"/>
    </row>
    <row r="1682" spans="2:19" ht="20.100000000000001" customHeight="1">
      <c r="B1682" s="39"/>
      <c r="S1682" s="39"/>
    </row>
    <row r="1683" spans="2:19" ht="20.100000000000001" customHeight="1">
      <c r="B1683" s="39"/>
      <c r="S1683" s="39"/>
    </row>
    <row r="1684" spans="2:19" ht="20.100000000000001" customHeight="1">
      <c r="B1684" s="39"/>
      <c r="S1684" s="39"/>
    </row>
    <row r="1685" spans="2:19" ht="20.100000000000001" customHeight="1">
      <c r="B1685" s="39"/>
      <c r="S1685" s="39"/>
    </row>
    <row r="1686" spans="2:19" ht="20.100000000000001" customHeight="1">
      <c r="B1686" s="39"/>
      <c r="S1686" s="39"/>
    </row>
    <row r="1687" spans="2:19" ht="20.100000000000001" customHeight="1">
      <c r="B1687" s="39"/>
      <c r="S1687" s="39"/>
    </row>
    <row r="1688" spans="2:19" ht="20.100000000000001" customHeight="1">
      <c r="B1688" s="39"/>
      <c r="S1688" s="39"/>
    </row>
    <row r="1689" spans="2:19" ht="20.100000000000001" customHeight="1">
      <c r="B1689" s="39"/>
      <c r="S1689" s="39"/>
    </row>
    <row r="1690" spans="2:19" ht="20.100000000000001" customHeight="1">
      <c r="B1690" s="39"/>
      <c r="S1690" s="39"/>
    </row>
    <row r="1691" spans="2:19" ht="20.100000000000001" customHeight="1">
      <c r="B1691" s="39"/>
      <c r="S1691" s="39"/>
    </row>
    <row r="1692" spans="2:19" ht="20.100000000000001" customHeight="1">
      <c r="B1692" s="39"/>
      <c r="S1692" s="39"/>
    </row>
    <row r="1693" spans="2:19" ht="20.100000000000001" customHeight="1">
      <c r="B1693" s="39"/>
      <c r="S1693" s="39"/>
    </row>
    <row r="1694" spans="2:19" ht="20.100000000000001" customHeight="1">
      <c r="B1694" s="39"/>
      <c r="S1694" s="39"/>
    </row>
    <row r="1695" spans="2:19" ht="20.100000000000001" customHeight="1">
      <c r="B1695" s="39"/>
      <c r="S1695" s="39"/>
    </row>
    <row r="1696" spans="2:19" ht="20.100000000000001" customHeight="1">
      <c r="B1696" s="39"/>
      <c r="S1696" s="39"/>
    </row>
    <row r="1697" spans="2:19" ht="20.100000000000001" customHeight="1">
      <c r="B1697" s="39"/>
      <c r="S1697" s="39"/>
    </row>
    <row r="1698" spans="2:19" ht="20.100000000000001" customHeight="1">
      <c r="B1698" s="39"/>
      <c r="S1698" s="39"/>
    </row>
    <row r="1699" spans="2:19" ht="20.100000000000001" customHeight="1">
      <c r="B1699" s="39"/>
      <c r="S1699" s="39"/>
    </row>
    <row r="1700" spans="2:19" ht="20.100000000000001" customHeight="1">
      <c r="B1700" s="39"/>
      <c r="S1700" s="39"/>
    </row>
    <row r="1701" spans="2:19" ht="20.100000000000001" customHeight="1">
      <c r="B1701" s="39"/>
      <c r="S1701" s="39"/>
    </row>
    <row r="1702" spans="2:19" ht="20.100000000000001" customHeight="1">
      <c r="B1702" s="39"/>
      <c r="S1702" s="39"/>
    </row>
    <row r="1703" spans="2:19" ht="20.100000000000001" customHeight="1">
      <c r="B1703" s="39"/>
      <c r="S1703" s="39"/>
    </row>
    <row r="1704" spans="2:19" ht="20.100000000000001" customHeight="1">
      <c r="B1704" s="39"/>
      <c r="S1704" s="39"/>
    </row>
    <row r="1705" spans="2:19" ht="20.100000000000001" customHeight="1">
      <c r="B1705" s="39"/>
      <c r="S1705" s="39"/>
    </row>
    <row r="1706" spans="2:19" ht="20.100000000000001" customHeight="1">
      <c r="B1706" s="39"/>
      <c r="S1706" s="39"/>
    </row>
    <row r="1707" spans="2:19" ht="20.100000000000001" customHeight="1">
      <c r="B1707" s="39"/>
      <c r="S1707" s="39"/>
    </row>
    <row r="1708" spans="2:19" ht="20.100000000000001" customHeight="1">
      <c r="B1708" s="39"/>
      <c r="S1708" s="39"/>
    </row>
    <row r="1709" spans="2:19" ht="20.100000000000001" customHeight="1">
      <c r="B1709" s="39"/>
      <c r="S1709" s="39"/>
    </row>
    <row r="1710" spans="2:19" ht="20.100000000000001" customHeight="1">
      <c r="B1710" s="39"/>
      <c r="S1710" s="39"/>
    </row>
    <row r="1711" spans="2:19" ht="20.100000000000001" customHeight="1">
      <c r="B1711" s="39"/>
      <c r="F1711" s="92"/>
      <c r="S1711" s="39"/>
    </row>
    <row r="1712" spans="2:19" ht="20.100000000000001" customHeight="1">
      <c r="B1712" s="39"/>
      <c r="F1712" s="92"/>
      <c r="S1712" s="39"/>
    </row>
    <row r="1713" spans="2:19" ht="19.5" customHeight="1">
      <c r="B1713" s="39"/>
      <c r="S1713" s="39"/>
    </row>
    <row r="1714" spans="2:19" ht="20.100000000000001" customHeight="1">
      <c r="B1714" s="39"/>
      <c r="S1714" s="39"/>
    </row>
    <row r="1715" spans="2:19" ht="20.100000000000001" customHeight="1">
      <c r="B1715" s="39"/>
      <c r="S1715" s="39"/>
    </row>
    <row r="1716" spans="2:19" ht="20.100000000000001" customHeight="1">
      <c r="B1716" s="39"/>
      <c r="S1716" s="39"/>
    </row>
    <row r="1717" spans="2:19" ht="20.100000000000001" customHeight="1">
      <c r="B1717" s="39"/>
      <c r="S1717" s="39"/>
    </row>
    <row r="1718" spans="2:19" ht="20.100000000000001" customHeight="1">
      <c r="B1718" s="39"/>
      <c r="S1718" s="39"/>
    </row>
    <row r="1719" spans="2:19" ht="19.5" customHeight="1">
      <c r="B1719" s="39"/>
      <c r="S1719" s="39"/>
    </row>
    <row r="1720" spans="2:19" ht="19.5" customHeight="1">
      <c r="B1720" s="39"/>
      <c r="S1720" s="39"/>
    </row>
    <row r="1721" spans="2:19" ht="20.100000000000001" customHeight="1">
      <c r="B1721" s="39"/>
      <c r="S1721" s="39"/>
    </row>
    <row r="1722" spans="2:19" ht="20.100000000000001" customHeight="1">
      <c r="B1722" s="39"/>
      <c r="S1722" s="39"/>
    </row>
    <row r="1723" spans="2:19" ht="20.100000000000001" customHeight="1">
      <c r="B1723" s="39"/>
      <c r="S1723" s="39"/>
    </row>
    <row r="1724" spans="2:19" ht="20.100000000000001" customHeight="1">
      <c r="B1724" s="39"/>
      <c r="S1724" s="39"/>
    </row>
    <row r="1725" spans="2:19" ht="20.100000000000001" customHeight="1">
      <c r="B1725" s="39"/>
      <c r="S1725" s="39"/>
    </row>
    <row r="1726" spans="2:19" ht="20.100000000000001" customHeight="1">
      <c r="B1726" s="39"/>
      <c r="S1726" s="39"/>
    </row>
    <row r="1727" spans="2:19" ht="20.100000000000001" customHeight="1">
      <c r="B1727" s="39"/>
      <c r="S1727" s="39"/>
    </row>
    <row r="1728" spans="2:19" ht="20.100000000000001" customHeight="1">
      <c r="B1728" s="39"/>
      <c r="S1728" s="39"/>
    </row>
    <row r="1729" spans="2:19" ht="20.100000000000001" customHeight="1">
      <c r="B1729" s="39"/>
      <c r="S1729" s="39"/>
    </row>
    <row r="1730" spans="2:19" ht="20.100000000000001" customHeight="1">
      <c r="B1730" s="39"/>
      <c r="S1730" s="39"/>
    </row>
    <row r="1731" spans="2:19" ht="20.100000000000001" customHeight="1">
      <c r="B1731" s="39"/>
      <c r="S1731" s="39"/>
    </row>
    <row r="1732" spans="2:19" ht="20.100000000000001" customHeight="1">
      <c r="B1732" s="39"/>
      <c r="S1732" s="39"/>
    </row>
    <row r="1733" spans="2:19" ht="20.100000000000001" customHeight="1">
      <c r="B1733" s="39"/>
      <c r="S1733" s="39"/>
    </row>
    <row r="1734" spans="2:19" ht="20.100000000000001" customHeight="1">
      <c r="B1734" s="39"/>
      <c r="S1734" s="39"/>
    </row>
    <row r="1735" spans="2:19" ht="20.100000000000001" customHeight="1">
      <c r="B1735" s="39"/>
      <c r="S1735" s="39"/>
    </row>
    <row r="1736" spans="2:19" ht="20.100000000000001" customHeight="1">
      <c r="B1736" s="39"/>
      <c r="S1736" s="39"/>
    </row>
    <row r="1737" spans="2:19" ht="20.100000000000001" customHeight="1">
      <c r="B1737" s="39"/>
      <c r="S1737" s="39"/>
    </row>
    <row r="1738" spans="2:19" ht="20.100000000000001" customHeight="1">
      <c r="B1738" s="39"/>
      <c r="S1738" s="39"/>
    </row>
    <row r="1739" spans="2:19" ht="20.100000000000001" customHeight="1">
      <c r="B1739" s="39"/>
      <c r="S1739" s="39"/>
    </row>
    <row r="1740" spans="2:19" ht="20.100000000000001" customHeight="1">
      <c r="B1740" s="39"/>
      <c r="S1740" s="39"/>
    </row>
    <row r="1741" spans="2:19" ht="20.100000000000001" customHeight="1">
      <c r="B1741" s="39"/>
      <c r="S1741" s="39"/>
    </row>
    <row r="1742" spans="2:19" ht="20.100000000000001" customHeight="1">
      <c r="B1742" s="39"/>
      <c r="S1742" s="39"/>
    </row>
    <row r="1743" spans="2:19" ht="20.100000000000001" customHeight="1">
      <c r="B1743" s="39"/>
      <c r="S1743" s="39"/>
    </row>
    <row r="1744" spans="2:19" ht="20.100000000000001" customHeight="1">
      <c r="B1744" s="39"/>
      <c r="S1744" s="39"/>
    </row>
    <row r="1745" spans="2:27" ht="20.100000000000001" customHeight="1">
      <c r="B1745" s="39"/>
      <c r="S1745" s="39"/>
    </row>
    <row r="1746" spans="2:27" ht="20.100000000000001" customHeight="1">
      <c r="B1746" s="39"/>
      <c r="S1746" s="39"/>
    </row>
    <row r="1747" spans="2:27" ht="20.100000000000001" customHeight="1">
      <c r="B1747" s="39"/>
      <c r="S1747" s="39"/>
    </row>
    <row r="1748" spans="2:27" ht="20.100000000000001" customHeight="1">
      <c r="B1748" s="39"/>
      <c r="S1748" s="39"/>
    </row>
    <row r="1749" spans="2:27" ht="20.100000000000001" customHeight="1">
      <c r="B1749" s="39"/>
      <c r="S1749" s="39"/>
    </row>
    <row r="1750" spans="2:27" ht="20.100000000000001" customHeight="1">
      <c r="B1750" s="39"/>
      <c r="D1750" s="87"/>
      <c r="E1750" s="87"/>
      <c r="F1750" s="88"/>
      <c r="G1750" s="88"/>
      <c r="S1750" s="39"/>
      <c r="V1750" s="89"/>
    </row>
    <row r="1751" spans="2:27" ht="20.100000000000001" customHeight="1">
      <c r="B1751" s="39"/>
      <c r="S1751" s="39"/>
    </row>
    <row r="1752" spans="2:27" ht="20.100000000000001" customHeight="1">
      <c r="B1752" s="39"/>
      <c r="S1752" s="39"/>
    </row>
    <row r="1753" spans="2:27" ht="20.100000000000001" customHeight="1">
      <c r="B1753" s="39"/>
      <c r="S1753" s="39"/>
    </row>
    <row r="1754" spans="2:27" ht="20.100000000000001" customHeight="1">
      <c r="B1754" s="39"/>
      <c r="S1754" s="39"/>
    </row>
    <row r="1755" spans="2:27" ht="20.100000000000001" customHeight="1">
      <c r="B1755" s="39"/>
      <c r="S1755" s="39"/>
    </row>
    <row r="1756" spans="2:27" ht="20.100000000000001" customHeight="1">
      <c r="B1756" s="39"/>
      <c r="S1756" s="39"/>
      <c r="AA1756" s="136"/>
    </row>
    <row r="1757" spans="2:27" ht="20.100000000000001" customHeight="1">
      <c r="B1757" s="39"/>
      <c r="S1757" s="39"/>
      <c r="AA1757" s="136"/>
    </row>
    <row r="1758" spans="2:27" ht="20.100000000000001" customHeight="1">
      <c r="B1758" s="39"/>
      <c r="S1758" s="39"/>
      <c r="AA1758" s="136"/>
    </row>
    <row r="1759" spans="2:27" ht="20.100000000000001" customHeight="1">
      <c r="B1759" s="39"/>
      <c r="S1759" s="39"/>
      <c r="AA1759" s="136"/>
    </row>
    <row r="1760" spans="2:27" ht="20.100000000000001" customHeight="1">
      <c r="B1760" s="39"/>
      <c r="S1760" s="39"/>
      <c r="AA1760" s="136"/>
    </row>
    <row r="1761" spans="2:27" ht="20.100000000000001" customHeight="1">
      <c r="B1761" s="39"/>
      <c r="S1761" s="39"/>
      <c r="AA1761" s="136"/>
    </row>
    <row r="1762" spans="2:27" ht="20.100000000000001" customHeight="1">
      <c r="B1762" s="39"/>
      <c r="S1762" s="39"/>
      <c r="AA1762" s="136"/>
    </row>
    <row r="1763" spans="2:27" ht="20.100000000000001" customHeight="1">
      <c r="B1763" s="39"/>
      <c r="S1763" s="39"/>
      <c r="AA1763" s="136"/>
    </row>
    <row r="1764" spans="2:27" ht="20.100000000000001" customHeight="1">
      <c r="B1764" s="39"/>
      <c r="S1764" s="39"/>
      <c r="AA1764" s="136"/>
    </row>
    <row r="1765" spans="2:27" ht="20.100000000000001" customHeight="1">
      <c r="B1765" s="39"/>
      <c r="S1765" s="39"/>
      <c r="AA1765" s="136"/>
    </row>
    <row r="1766" spans="2:27" ht="20.100000000000001" customHeight="1">
      <c r="B1766" s="39"/>
      <c r="S1766" s="39"/>
      <c r="AA1766" s="136"/>
    </row>
    <row r="1767" spans="2:27" ht="20.100000000000001" customHeight="1">
      <c r="B1767" s="39"/>
      <c r="S1767" s="39"/>
      <c r="AA1767" s="136"/>
    </row>
    <row r="1768" spans="2:27" ht="20.100000000000001" customHeight="1">
      <c r="B1768" s="39"/>
      <c r="S1768" s="39"/>
      <c r="AA1768" s="136"/>
    </row>
    <row r="1769" spans="2:27" ht="20.100000000000001" customHeight="1">
      <c r="B1769" s="39"/>
      <c r="S1769" s="39"/>
      <c r="AA1769" s="136"/>
    </row>
    <row r="1770" spans="2:27" ht="20.100000000000001" customHeight="1">
      <c r="B1770" s="39"/>
      <c r="S1770" s="39"/>
      <c r="AA1770" s="136"/>
    </row>
    <row r="1771" spans="2:27" ht="20.100000000000001" customHeight="1">
      <c r="B1771" s="39"/>
      <c r="S1771" s="39"/>
      <c r="AA1771" s="136"/>
    </row>
    <row r="1772" spans="2:27" ht="20.100000000000001" customHeight="1">
      <c r="B1772" s="39"/>
      <c r="S1772" s="39"/>
      <c r="AA1772" s="136"/>
    </row>
    <row r="1773" spans="2:27" ht="20.100000000000001" customHeight="1">
      <c r="B1773" s="39"/>
      <c r="S1773" s="39"/>
      <c r="AA1773" s="136"/>
    </row>
    <row r="1774" spans="2:27" ht="20.100000000000001" customHeight="1">
      <c r="B1774" s="39"/>
      <c r="S1774" s="39"/>
      <c r="AA1774" s="136"/>
    </row>
    <row r="1775" spans="2:27" ht="20.100000000000001" customHeight="1">
      <c r="B1775" s="39"/>
      <c r="S1775" s="39"/>
      <c r="AA1775" s="136"/>
    </row>
    <row r="1776" spans="2:27" ht="20.100000000000001" customHeight="1">
      <c r="B1776" s="39"/>
      <c r="S1776" s="39"/>
      <c r="AA1776" s="136"/>
    </row>
    <row r="1777" spans="2:27" ht="20.100000000000001" customHeight="1">
      <c r="B1777" s="39"/>
      <c r="S1777" s="39"/>
      <c r="AA1777" s="136"/>
    </row>
    <row r="1778" spans="2:27" ht="20.100000000000001" customHeight="1">
      <c r="B1778" s="39"/>
      <c r="S1778" s="39"/>
      <c r="AA1778" s="136"/>
    </row>
    <row r="1779" spans="2:27" ht="20.100000000000001" customHeight="1">
      <c r="B1779" s="39"/>
      <c r="S1779" s="39"/>
      <c r="AA1779" s="136"/>
    </row>
    <row r="1780" spans="2:27" ht="20.100000000000001" customHeight="1">
      <c r="B1780" s="39"/>
      <c r="S1780" s="39"/>
      <c r="AA1780" s="136"/>
    </row>
    <row r="1781" spans="2:27" ht="20.100000000000001" customHeight="1">
      <c r="B1781" s="39"/>
      <c r="S1781" s="39"/>
    </row>
    <row r="1782" spans="2:27" ht="20.100000000000001" customHeight="1">
      <c r="B1782" s="39"/>
      <c r="S1782" s="39"/>
    </row>
    <row r="1783" spans="2:27" ht="20.100000000000001" customHeight="1">
      <c r="B1783" s="39"/>
      <c r="S1783" s="39"/>
    </row>
    <row r="1784" spans="2:27" ht="20.100000000000001" customHeight="1">
      <c r="B1784" s="39"/>
      <c r="S1784" s="39"/>
    </row>
    <row r="1785" spans="2:27" ht="20.100000000000001" customHeight="1">
      <c r="B1785" s="39"/>
      <c r="S1785" s="39"/>
    </row>
    <row r="1786" spans="2:27" ht="20.100000000000001" customHeight="1">
      <c r="B1786" s="39"/>
      <c r="S1786" s="39"/>
    </row>
    <row r="1787" spans="2:27" ht="20.100000000000001" customHeight="1">
      <c r="B1787" s="39"/>
      <c r="S1787" s="39"/>
    </row>
    <row r="1788" spans="2:27" ht="20.100000000000001" customHeight="1">
      <c r="B1788" s="39"/>
      <c r="S1788" s="39"/>
    </row>
    <row r="1789" spans="2:27" ht="20.100000000000001" customHeight="1">
      <c r="B1789" s="39"/>
      <c r="S1789" s="39"/>
    </row>
    <row r="1790" spans="2:27" ht="20.100000000000001" customHeight="1">
      <c r="B1790" s="39"/>
      <c r="S1790" s="39"/>
    </row>
    <row r="1791" spans="2:27" ht="20.100000000000001" customHeight="1">
      <c r="B1791" s="39"/>
      <c r="S1791" s="39"/>
    </row>
    <row r="1792" spans="2:27" ht="20.100000000000001" customHeight="1">
      <c r="B1792" s="39"/>
      <c r="S1792" s="39"/>
    </row>
    <row r="1793" spans="2:19" ht="20.100000000000001" customHeight="1">
      <c r="B1793" s="39"/>
      <c r="S1793" s="39"/>
    </row>
    <row r="1794" spans="2:19" ht="20.100000000000001" customHeight="1">
      <c r="B1794" s="39"/>
      <c r="S1794" s="39"/>
    </row>
    <row r="1795" spans="2:19" ht="20.100000000000001" customHeight="1">
      <c r="B1795" s="39"/>
      <c r="S1795" s="39"/>
    </row>
    <row r="1796" spans="2:19" ht="20.100000000000001" customHeight="1">
      <c r="B1796" s="39"/>
      <c r="S1796" s="39"/>
    </row>
    <row r="1797" spans="2:19" ht="20.100000000000001" customHeight="1">
      <c r="B1797" s="39"/>
      <c r="S1797" s="39"/>
    </row>
    <row r="1798" spans="2:19" ht="20.100000000000001" customHeight="1">
      <c r="B1798" s="39"/>
      <c r="S1798" s="39"/>
    </row>
    <row r="1799" spans="2:19" ht="19.5" customHeight="1">
      <c r="B1799" s="39"/>
      <c r="S1799" s="39"/>
    </row>
    <row r="1800" spans="2:19" ht="20.100000000000001" customHeight="1">
      <c r="B1800" s="39"/>
      <c r="S1800" s="39"/>
    </row>
    <row r="1801" spans="2:19" ht="20.100000000000001" customHeight="1">
      <c r="B1801" s="39"/>
      <c r="S1801" s="39"/>
    </row>
    <row r="1802" spans="2:19" ht="20.100000000000001" customHeight="1">
      <c r="B1802" s="39"/>
      <c r="S1802" s="39"/>
    </row>
    <row r="1803" spans="2:19" ht="20.100000000000001" customHeight="1">
      <c r="B1803" s="39"/>
      <c r="S1803" s="39"/>
    </row>
    <row r="1804" spans="2:19" ht="20.100000000000001" customHeight="1">
      <c r="B1804" s="39"/>
      <c r="S1804" s="39"/>
    </row>
    <row r="1805" spans="2:19" ht="20.100000000000001" customHeight="1">
      <c r="B1805" s="39"/>
      <c r="S1805" s="39"/>
    </row>
    <row r="1806" spans="2:19" ht="20.100000000000001" customHeight="1">
      <c r="B1806" s="39"/>
      <c r="S1806" s="39"/>
    </row>
    <row r="1807" spans="2:19" ht="20.100000000000001" customHeight="1">
      <c r="B1807" s="39"/>
      <c r="S1807" s="39"/>
    </row>
    <row r="1808" spans="2:19" ht="20.100000000000001" customHeight="1">
      <c r="B1808" s="39"/>
      <c r="S1808" s="39"/>
    </row>
    <row r="1809" spans="2:22" ht="20.100000000000001" customHeight="1">
      <c r="B1809" s="39"/>
      <c r="S1809" s="39"/>
    </row>
    <row r="1810" spans="2:22" ht="20.100000000000001" customHeight="1">
      <c r="B1810" s="39"/>
      <c r="S1810" s="39"/>
    </row>
    <row r="1811" spans="2:22" ht="20.100000000000001" customHeight="1">
      <c r="B1811" s="39"/>
      <c r="S1811" s="39"/>
    </row>
    <row r="1812" spans="2:22" ht="20.100000000000001" customHeight="1">
      <c r="B1812" s="39"/>
      <c r="S1812" s="39"/>
    </row>
    <row r="1813" spans="2:22" ht="20.100000000000001" customHeight="1">
      <c r="B1813" s="39"/>
      <c r="S1813" s="39"/>
    </row>
    <row r="1814" spans="2:22" ht="20.100000000000001" customHeight="1">
      <c r="B1814" s="39"/>
      <c r="D1814" s="87"/>
      <c r="E1814" s="87"/>
      <c r="G1814" s="88"/>
      <c r="I1814" s="87"/>
      <c r="J1814" s="87"/>
      <c r="K1814" s="87"/>
      <c r="M1814" s="87"/>
      <c r="P1814" s="87"/>
      <c r="Q1814" s="87"/>
      <c r="S1814" s="39"/>
      <c r="V1814" s="89"/>
    </row>
    <row r="1815" spans="2:22" ht="20.100000000000001" customHeight="1">
      <c r="B1815" s="39"/>
      <c r="S1815" s="39"/>
    </row>
    <row r="1816" spans="2:22" ht="20.100000000000001" customHeight="1">
      <c r="B1816" s="39"/>
      <c r="S1816" s="39"/>
    </row>
    <row r="1817" spans="2:22" ht="20.100000000000001" customHeight="1">
      <c r="B1817" s="39"/>
      <c r="S1817" s="39"/>
    </row>
    <row r="1818" spans="2:22" ht="20.100000000000001" customHeight="1">
      <c r="B1818" s="39"/>
      <c r="S1818" s="39"/>
    </row>
    <row r="1819" spans="2:22" ht="20.100000000000001" customHeight="1">
      <c r="B1819" s="39"/>
      <c r="S1819" s="39"/>
    </row>
    <row r="1820" spans="2:22" ht="20.100000000000001" customHeight="1">
      <c r="B1820" s="39"/>
      <c r="S1820" s="39"/>
    </row>
    <row r="1821" spans="2:22" ht="20.100000000000001" customHeight="1">
      <c r="B1821" s="39"/>
      <c r="S1821" s="39"/>
    </row>
    <row r="1822" spans="2:22" ht="20.100000000000001" customHeight="1">
      <c r="B1822" s="39"/>
      <c r="S1822" s="39"/>
    </row>
    <row r="1823" spans="2:22" ht="20.100000000000001" customHeight="1">
      <c r="B1823" s="39"/>
      <c r="S1823" s="39"/>
    </row>
    <row r="1824" spans="2:22" ht="20.100000000000001" customHeight="1">
      <c r="B1824" s="39"/>
      <c r="S1824" s="39"/>
    </row>
    <row r="1825" spans="1:22" ht="20.100000000000001" customHeight="1">
      <c r="B1825" s="39"/>
      <c r="S1825" s="39"/>
    </row>
    <row r="1826" spans="1:22" ht="20.100000000000001" customHeight="1">
      <c r="B1826" s="39"/>
      <c r="S1826" s="39"/>
    </row>
    <row r="1827" spans="1:22" ht="20.100000000000001" customHeight="1">
      <c r="B1827" s="39"/>
      <c r="S1827" s="39"/>
    </row>
    <row r="1828" spans="1:22" ht="20.100000000000001" customHeight="1">
      <c r="B1828" s="39"/>
      <c r="S1828" s="39"/>
    </row>
    <row r="1829" spans="1:22" ht="20.100000000000001" customHeight="1">
      <c r="B1829" s="39"/>
      <c r="S1829" s="39"/>
    </row>
    <row r="1830" spans="1:22" ht="20.100000000000001" customHeight="1">
      <c r="B1830" s="39"/>
      <c r="S1830" s="39"/>
    </row>
    <row r="1831" spans="1:22" ht="20.100000000000001" customHeight="1">
      <c r="B1831" s="39"/>
      <c r="S1831" s="39"/>
    </row>
    <row r="1832" spans="1:22" ht="20.100000000000001" customHeight="1">
      <c r="B1832" s="39"/>
      <c r="S1832" s="39"/>
    </row>
    <row r="1833" spans="1:22" ht="20.100000000000001" customHeight="1">
      <c r="B1833" s="39"/>
      <c r="S1833" s="39"/>
    </row>
    <row r="1834" spans="1:22" ht="20.100000000000001" customHeight="1">
      <c r="B1834" s="39"/>
      <c r="S1834" s="39"/>
    </row>
    <row r="1835" spans="1:22" ht="20.100000000000001" customHeight="1">
      <c r="B1835" s="39"/>
      <c r="S1835" s="39"/>
    </row>
    <row r="1836" spans="1:22" ht="20.100000000000001" customHeight="1">
      <c r="B1836" s="39"/>
      <c r="S1836" s="39"/>
    </row>
    <row r="1837" spans="1:22" ht="20.100000000000001" customHeight="1">
      <c r="B1837" s="39"/>
      <c r="S1837" s="39"/>
    </row>
    <row r="1838" spans="1:22" ht="20.100000000000001" customHeight="1">
      <c r="B1838" s="39"/>
      <c r="S1838" s="39"/>
    </row>
    <row r="1839" spans="1:22" ht="20.100000000000001" customHeight="1">
      <c r="A1839" s="198"/>
      <c r="B1839" s="39"/>
      <c r="C1839" s="198"/>
      <c r="D1839" s="198"/>
      <c r="E1839" s="198"/>
      <c r="F1839" s="199"/>
      <c r="G1839" s="199"/>
      <c r="I1839" s="198"/>
      <c r="J1839" s="198"/>
      <c r="K1839" s="198"/>
      <c r="M1839" s="198"/>
      <c r="P1839" s="198"/>
      <c r="Q1839" s="198"/>
      <c r="R1839" s="198"/>
      <c r="S1839" s="39"/>
      <c r="U1839" s="198"/>
      <c r="V1839" s="201"/>
    </row>
    <row r="1840" spans="1:22" ht="20.100000000000001" customHeight="1">
      <c r="B1840" s="39"/>
      <c r="S1840" s="39"/>
    </row>
    <row r="1841" spans="2:19" ht="20.100000000000001" customHeight="1">
      <c r="B1841" s="39"/>
      <c r="S1841" s="39"/>
    </row>
    <row r="1842" spans="2:19" ht="20.100000000000001" customHeight="1">
      <c r="B1842" s="39"/>
      <c r="S1842" s="39"/>
    </row>
    <row r="1843" spans="2:19" ht="20.100000000000001" customHeight="1">
      <c r="B1843" s="39"/>
      <c r="S1843" s="39"/>
    </row>
    <row r="1844" spans="2:19" ht="20.100000000000001" customHeight="1">
      <c r="B1844" s="39"/>
      <c r="S1844" s="39"/>
    </row>
    <row r="1845" spans="2:19" ht="20.100000000000001" customHeight="1">
      <c r="B1845" s="39"/>
      <c r="S1845" s="39"/>
    </row>
    <row r="1846" spans="2:19" ht="20.100000000000001" customHeight="1">
      <c r="B1846" s="39"/>
      <c r="S1846" s="39"/>
    </row>
    <row r="1847" spans="2:19" ht="20.100000000000001" customHeight="1">
      <c r="B1847" s="39"/>
      <c r="S1847" s="39"/>
    </row>
    <row r="1848" spans="2:19" ht="20.100000000000001" customHeight="1">
      <c r="B1848" s="39"/>
      <c r="S1848" s="39"/>
    </row>
    <row r="1849" spans="2:19" ht="20.100000000000001" customHeight="1">
      <c r="B1849" s="39"/>
      <c r="S1849" s="39"/>
    </row>
    <row r="1850" spans="2:19" ht="20.100000000000001" customHeight="1">
      <c r="B1850" s="39"/>
      <c r="S1850" s="39"/>
    </row>
    <row r="1851" spans="2:19" ht="20.100000000000001" customHeight="1">
      <c r="B1851" s="39"/>
      <c r="S1851" s="39"/>
    </row>
    <row r="1852" spans="2:19" ht="20.100000000000001" customHeight="1">
      <c r="B1852" s="39"/>
      <c r="S1852" s="39"/>
    </row>
    <row r="1853" spans="2:19" ht="20.100000000000001" customHeight="1">
      <c r="B1853" s="39"/>
      <c r="S1853" s="39"/>
    </row>
    <row r="1854" spans="2:19" ht="20.100000000000001" customHeight="1">
      <c r="B1854" s="39"/>
      <c r="S1854" s="39"/>
    </row>
    <row r="1855" spans="2:19" ht="20.100000000000001" customHeight="1">
      <c r="B1855" s="39"/>
      <c r="S1855" s="39"/>
    </row>
    <row r="1856" spans="2:19" ht="20.100000000000001" customHeight="1">
      <c r="B1856" s="39"/>
      <c r="S1856" s="39"/>
    </row>
    <row r="1857" spans="2:22" ht="20.100000000000001" customHeight="1">
      <c r="B1857" s="39"/>
      <c r="S1857" s="39"/>
    </row>
    <row r="1858" spans="2:22" ht="20.100000000000001" customHeight="1">
      <c r="B1858" s="39"/>
      <c r="S1858" s="39"/>
    </row>
    <row r="1859" spans="2:22" ht="20.100000000000001" customHeight="1">
      <c r="B1859" s="39"/>
      <c r="S1859" s="39"/>
    </row>
    <row r="1860" spans="2:22" ht="20.100000000000001" customHeight="1">
      <c r="B1860" s="39"/>
      <c r="S1860" s="39"/>
    </row>
    <row r="1861" spans="2:22" ht="19.5" customHeight="1">
      <c r="B1861" s="39"/>
      <c r="S1861" s="39"/>
    </row>
    <row r="1862" spans="2:22" ht="20.100000000000001" customHeight="1">
      <c r="B1862" s="39"/>
      <c r="S1862" s="39"/>
    </row>
    <row r="1863" spans="2:22" ht="20.100000000000001" customHeight="1">
      <c r="B1863" s="39"/>
      <c r="S1863" s="39"/>
      <c r="V1863" s="148"/>
    </row>
    <row r="1864" spans="2:22" ht="20.100000000000001" customHeight="1">
      <c r="B1864" s="39"/>
      <c r="S1864" s="39"/>
      <c r="V1864" s="148"/>
    </row>
    <row r="1865" spans="2:22" ht="20.100000000000001" customHeight="1">
      <c r="B1865" s="39"/>
      <c r="S1865" s="39"/>
      <c r="V1865" s="148"/>
    </row>
    <row r="1866" spans="2:22" ht="20.100000000000001" customHeight="1">
      <c r="B1866" s="39"/>
      <c r="S1866" s="39"/>
      <c r="V1866" s="148"/>
    </row>
    <row r="1867" spans="2:22" ht="20.100000000000001" customHeight="1">
      <c r="B1867" s="39"/>
      <c r="S1867" s="39"/>
      <c r="V1867" s="148"/>
    </row>
    <row r="1868" spans="2:22" ht="20.100000000000001" customHeight="1">
      <c r="B1868" s="39"/>
      <c r="S1868" s="39"/>
    </row>
    <row r="1869" spans="2:22" ht="20.100000000000001" customHeight="1">
      <c r="B1869" s="39"/>
      <c r="S1869" s="39"/>
    </row>
    <row r="1870" spans="2:22" ht="20.100000000000001" customHeight="1">
      <c r="B1870" s="39"/>
      <c r="S1870" s="39"/>
    </row>
    <row r="1871" spans="2:22" ht="20.100000000000001" customHeight="1">
      <c r="B1871" s="39"/>
      <c r="S1871" s="39"/>
    </row>
    <row r="1872" spans="2:22" ht="20.100000000000001" customHeight="1">
      <c r="B1872" s="39"/>
      <c r="S1872" s="39"/>
    </row>
    <row r="1873" spans="2:19" ht="20.100000000000001" customHeight="1">
      <c r="B1873" s="39"/>
      <c r="S1873" s="39"/>
    </row>
    <row r="1874" spans="2:19" ht="20.100000000000001" customHeight="1">
      <c r="B1874" s="39"/>
      <c r="S1874" s="39"/>
    </row>
    <row r="1875" spans="2:19" ht="20.100000000000001" customHeight="1">
      <c r="B1875" s="39"/>
      <c r="S1875" s="39"/>
    </row>
    <row r="1876" spans="2:19" ht="20.100000000000001" customHeight="1">
      <c r="B1876" s="39"/>
      <c r="S1876" s="39"/>
    </row>
    <row r="1877" spans="2:19" ht="20.100000000000001" customHeight="1">
      <c r="B1877" s="39"/>
      <c r="S1877" s="39"/>
    </row>
    <row r="1878" spans="2:19" ht="20.100000000000001" customHeight="1">
      <c r="B1878" s="39"/>
      <c r="S1878" s="39"/>
    </row>
    <row r="1879" spans="2:19" ht="20.100000000000001" customHeight="1">
      <c r="B1879" s="39"/>
      <c r="S1879" s="39"/>
    </row>
    <row r="1880" spans="2:19" ht="20.100000000000001" customHeight="1">
      <c r="B1880" s="39"/>
      <c r="S1880" s="39"/>
    </row>
    <row r="1881" spans="2:19" ht="20.100000000000001" customHeight="1">
      <c r="B1881" s="39"/>
      <c r="S1881" s="39"/>
    </row>
    <row r="1882" spans="2:19" ht="20.100000000000001" customHeight="1">
      <c r="B1882" s="39"/>
      <c r="S1882" s="39"/>
    </row>
    <row r="1883" spans="2:19" ht="20.100000000000001" customHeight="1">
      <c r="B1883" s="39"/>
      <c r="S1883" s="39"/>
    </row>
    <row r="1884" spans="2:19" ht="20.100000000000001" customHeight="1">
      <c r="B1884" s="39"/>
      <c r="F1884" s="92"/>
      <c r="S1884" s="39"/>
    </row>
    <row r="1885" spans="2:19" ht="20.100000000000001" customHeight="1">
      <c r="B1885" s="39"/>
      <c r="S1885" s="39"/>
    </row>
    <row r="1886" spans="2:19" ht="20.100000000000001" customHeight="1">
      <c r="B1886" s="39"/>
      <c r="S1886" s="39"/>
    </row>
    <row r="1887" spans="2:19" ht="20.100000000000001" customHeight="1">
      <c r="B1887" s="39"/>
      <c r="S1887" s="39"/>
    </row>
    <row r="1888" spans="2:19" ht="20.100000000000001" customHeight="1">
      <c r="B1888" s="39"/>
      <c r="S1888" s="39"/>
    </row>
    <row r="1889" spans="2:19" ht="20.100000000000001" customHeight="1">
      <c r="B1889" s="39"/>
      <c r="S1889" s="39"/>
    </row>
    <row r="1890" spans="2:19" ht="20.100000000000001" customHeight="1">
      <c r="B1890" s="39"/>
      <c r="S1890" s="39"/>
    </row>
    <row r="1891" spans="2:19" ht="20.100000000000001" customHeight="1">
      <c r="B1891" s="39"/>
      <c r="S1891" s="39"/>
    </row>
    <row r="1892" spans="2:19" ht="20.100000000000001" customHeight="1">
      <c r="B1892" s="39"/>
      <c r="S1892" s="39"/>
    </row>
    <row r="1893" spans="2:19" ht="20.100000000000001" customHeight="1">
      <c r="B1893" s="39"/>
      <c r="S1893" s="39"/>
    </row>
    <row r="1894" spans="2:19" ht="20.100000000000001" customHeight="1">
      <c r="B1894" s="39"/>
      <c r="S1894" s="39"/>
    </row>
    <row r="1895" spans="2:19" ht="20.100000000000001" customHeight="1">
      <c r="B1895" s="39"/>
      <c r="S1895" s="39"/>
    </row>
    <row r="1896" spans="2:19" ht="20.100000000000001" customHeight="1">
      <c r="B1896" s="39"/>
      <c r="S1896" s="39"/>
    </row>
    <row r="1897" spans="2:19" ht="20.100000000000001" customHeight="1">
      <c r="B1897" s="39"/>
      <c r="S1897" s="39"/>
    </row>
    <row r="1898" spans="2:19" ht="20.100000000000001" customHeight="1">
      <c r="B1898" s="39"/>
      <c r="S1898" s="39"/>
    </row>
    <row r="1899" spans="2:19" ht="20.100000000000001" customHeight="1">
      <c r="B1899" s="39"/>
      <c r="S1899" s="39"/>
    </row>
    <row r="1900" spans="2:19" ht="20.100000000000001" customHeight="1">
      <c r="B1900" s="39"/>
      <c r="S1900" s="39"/>
    </row>
    <row r="1901" spans="2:19" ht="20.100000000000001" customHeight="1">
      <c r="B1901" s="39"/>
      <c r="S1901" s="39"/>
    </row>
    <row r="1902" spans="2:19" ht="20.100000000000001" customHeight="1">
      <c r="B1902" s="39"/>
      <c r="S1902" s="39"/>
    </row>
    <row r="1903" spans="2:19" ht="20.100000000000001" customHeight="1">
      <c r="B1903" s="39"/>
      <c r="S1903" s="39"/>
    </row>
    <row r="1904" spans="2:19" ht="20.100000000000001" customHeight="1">
      <c r="B1904" s="39"/>
      <c r="S1904" s="39"/>
    </row>
    <row r="1905" spans="2:19" ht="20.100000000000001" customHeight="1">
      <c r="B1905" s="39"/>
      <c r="S1905" s="39"/>
    </row>
    <row r="1906" spans="2:19" ht="20.100000000000001" customHeight="1">
      <c r="B1906" s="39"/>
      <c r="S1906" s="39"/>
    </row>
    <row r="1907" spans="2:19" ht="20.100000000000001" customHeight="1">
      <c r="B1907" s="39"/>
      <c r="S1907" s="39"/>
    </row>
    <row r="1908" spans="2:19" ht="20.100000000000001" customHeight="1">
      <c r="B1908" s="39"/>
      <c r="S1908" s="39"/>
    </row>
    <row r="1909" spans="2:19" ht="20.100000000000001" customHeight="1">
      <c r="B1909" s="39"/>
      <c r="S1909" s="39"/>
    </row>
    <row r="1910" spans="2:19" ht="20.100000000000001" customHeight="1">
      <c r="B1910" s="39"/>
      <c r="S1910" s="39"/>
    </row>
    <row r="1911" spans="2:19" ht="20.100000000000001" customHeight="1">
      <c r="B1911" s="39"/>
      <c r="S1911" s="39"/>
    </row>
    <row r="1912" spans="2:19" ht="20.100000000000001" customHeight="1">
      <c r="B1912" s="39"/>
      <c r="S1912" s="39"/>
    </row>
    <row r="1913" spans="2:19" ht="20.100000000000001" customHeight="1">
      <c r="B1913" s="39"/>
      <c r="S1913" s="39"/>
    </row>
    <row r="1914" spans="2:19" ht="20.100000000000001" customHeight="1">
      <c r="B1914" s="39"/>
      <c r="S1914" s="39"/>
    </row>
    <row r="1915" spans="2:19" ht="20.100000000000001" customHeight="1">
      <c r="B1915" s="39"/>
      <c r="S1915" s="39"/>
    </row>
    <row r="1916" spans="2:19" ht="20.100000000000001" customHeight="1">
      <c r="B1916" s="39"/>
      <c r="S1916" s="39"/>
    </row>
    <row r="1917" spans="2:19" ht="20.100000000000001" customHeight="1">
      <c r="B1917" s="39"/>
      <c r="S1917" s="39"/>
    </row>
    <row r="1918" spans="2:19" ht="20.100000000000001" customHeight="1">
      <c r="B1918" s="39"/>
      <c r="S1918" s="39"/>
    </row>
    <row r="1919" spans="2:19" ht="20.100000000000001" customHeight="1">
      <c r="B1919" s="39"/>
      <c r="S1919" s="39"/>
    </row>
    <row r="1920" spans="2:19" ht="20.100000000000001" customHeight="1">
      <c r="B1920" s="39"/>
      <c r="S1920" s="39"/>
    </row>
    <row r="1921" spans="2:19" ht="20.100000000000001" customHeight="1">
      <c r="B1921" s="39"/>
      <c r="S1921" s="39"/>
    </row>
    <row r="1922" spans="2:19" ht="20.100000000000001" customHeight="1">
      <c r="B1922" s="39"/>
      <c r="S1922" s="39"/>
    </row>
    <row r="1923" spans="2:19" ht="20.100000000000001" customHeight="1">
      <c r="B1923" s="39"/>
      <c r="S1923" s="39"/>
    </row>
    <row r="1924" spans="2:19" ht="20.100000000000001" customHeight="1">
      <c r="B1924" s="39"/>
      <c r="S1924" s="39"/>
    </row>
    <row r="1925" spans="2:19" ht="20.100000000000001" customHeight="1">
      <c r="B1925" s="39"/>
      <c r="S1925" s="39"/>
    </row>
    <row r="1926" spans="2:19" ht="20.100000000000001" customHeight="1">
      <c r="B1926" s="39"/>
      <c r="S1926" s="39"/>
    </row>
    <row r="1927" spans="2:19" ht="20.100000000000001" customHeight="1">
      <c r="B1927" s="39"/>
      <c r="S1927" s="39"/>
    </row>
    <row r="1928" spans="2:19" ht="20.100000000000001" customHeight="1">
      <c r="B1928" s="39"/>
      <c r="S1928" s="39"/>
    </row>
    <row r="1929" spans="2:19" ht="20.100000000000001" customHeight="1">
      <c r="B1929" s="39"/>
      <c r="S1929" s="39"/>
    </row>
    <row r="1930" spans="2:19" ht="20.100000000000001" customHeight="1">
      <c r="B1930" s="39"/>
      <c r="S1930" s="39"/>
    </row>
    <row r="1931" spans="2:19" ht="20.100000000000001" customHeight="1">
      <c r="B1931" s="39"/>
      <c r="S1931" s="39"/>
    </row>
    <row r="1932" spans="2:19" ht="20.100000000000001" customHeight="1">
      <c r="B1932" s="39"/>
      <c r="S1932" s="39"/>
    </row>
    <row r="1933" spans="2:19" ht="20.100000000000001" customHeight="1">
      <c r="B1933" s="39"/>
      <c r="S1933" s="39"/>
    </row>
    <row r="1934" spans="2:19" ht="20.100000000000001" customHeight="1">
      <c r="B1934" s="39"/>
      <c r="S1934" s="39"/>
    </row>
    <row r="1935" spans="2:19" ht="20.100000000000001" customHeight="1">
      <c r="B1935" s="39"/>
      <c r="S1935" s="39"/>
    </row>
    <row r="1936" spans="2:19" ht="20.100000000000001" customHeight="1">
      <c r="B1936" s="39"/>
      <c r="S1936" s="39"/>
    </row>
    <row r="1937" spans="2:19" ht="20.100000000000001" customHeight="1">
      <c r="B1937" s="39"/>
      <c r="S1937" s="39"/>
    </row>
    <row r="1938" spans="2:19" ht="20.100000000000001" customHeight="1">
      <c r="B1938" s="39"/>
      <c r="S1938" s="39"/>
    </row>
    <row r="1939" spans="2:19" ht="20.100000000000001" customHeight="1">
      <c r="B1939" s="39"/>
      <c r="S1939" s="39"/>
    </row>
    <row r="1940" spans="2:19" ht="20.100000000000001" customHeight="1">
      <c r="B1940" s="39"/>
      <c r="S1940" s="39"/>
    </row>
    <row r="1941" spans="2:19" ht="20.100000000000001" customHeight="1">
      <c r="B1941" s="39"/>
      <c r="S1941" s="39"/>
    </row>
    <row r="1942" spans="2:19" ht="20.100000000000001" customHeight="1">
      <c r="B1942" s="39"/>
      <c r="S1942" s="39"/>
    </row>
    <row r="1943" spans="2:19" ht="20.100000000000001" customHeight="1">
      <c r="B1943" s="39"/>
      <c r="S1943" s="39"/>
    </row>
    <row r="1944" spans="2:19" ht="20.100000000000001" customHeight="1">
      <c r="B1944" s="39"/>
      <c r="S1944" s="39"/>
    </row>
    <row r="1945" spans="2:19" ht="20.100000000000001" customHeight="1">
      <c r="B1945" s="39"/>
      <c r="S1945" s="39"/>
    </row>
    <row r="1946" spans="2:19" ht="20.100000000000001" customHeight="1">
      <c r="B1946" s="39"/>
      <c r="S1946" s="39"/>
    </row>
    <row r="1947" spans="2:19" ht="20.100000000000001" customHeight="1">
      <c r="B1947" s="39"/>
      <c r="S1947" s="39"/>
    </row>
    <row r="1948" spans="2:19" ht="20.100000000000001" customHeight="1">
      <c r="B1948" s="39"/>
      <c r="S1948" s="39"/>
    </row>
    <row r="1949" spans="2:19" ht="20.100000000000001" customHeight="1">
      <c r="B1949" s="39"/>
      <c r="S1949" s="39"/>
    </row>
    <row r="1950" spans="2:19" ht="20.100000000000001" customHeight="1">
      <c r="B1950" s="39"/>
      <c r="S1950" s="39"/>
    </row>
    <row r="1951" spans="2:19" ht="20.100000000000001" customHeight="1">
      <c r="B1951" s="39"/>
      <c r="S1951" s="39"/>
    </row>
    <row r="1952" spans="2:19" ht="20.100000000000001" customHeight="1">
      <c r="B1952" s="39"/>
      <c r="S1952" s="39"/>
    </row>
    <row r="1953" spans="2:19" ht="20.100000000000001" customHeight="1">
      <c r="B1953" s="39"/>
      <c r="S1953" s="39"/>
    </row>
    <row r="1954" spans="2:19" ht="20.100000000000001" customHeight="1">
      <c r="B1954" s="39"/>
      <c r="S1954" s="39"/>
    </row>
    <row r="1955" spans="2:19" ht="20.100000000000001" customHeight="1">
      <c r="B1955" s="39"/>
      <c r="S1955" s="39"/>
    </row>
    <row r="1956" spans="2:19" ht="20.100000000000001" customHeight="1">
      <c r="B1956" s="39"/>
      <c r="S1956" s="39"/>
    </row>
    <row r="1957" spans="2:19" ht="20.100000000000001" customHeight="1">
      <c r="B1957" s="39"/>
      <c r="S1957" s="39"/>
    </row>
    <row r="1958" spans="2:19" ht="20.100000000000001" customHeight="1">
      <c r="B1958" s="39"/>
      <c r="S1958" s="39"/>
    </row>
    <row r="1959" spans="2:19" ht="20.100000000000001" customHeight="1">
      <c r="B1959" s="39"/>
      <c r="S1959" s="39"/>
    </row>
    <row r="1960" spans="2:19" ht="20.100000000000001" customHeight="1">
      <c r="B1960" s="39"/>
      <c r="S1960" s="39"/>
    </row>
    <row r="1961" spans="2:19" ht="20.100000000000001" customHeight="1">
      <c r="B1961" s="39"/>
      <c r="S1961" s="39"/>
    </row>
    <row r="1962" spans="2:19" ht="20.100000000000001" customHeight="1">
      <c r="B1962" s="39"/>
      <c r="S1962" s="39"/>
    </row>
    <row r="1963" spans="2:19" ht="20.100000000000001" customHeight="1">
      <c r="B1963" s="39"/>
      <c r="S1963" s="39"/>
    </row>
    <row r="1964" spans="2:19" ht="20.100000000000001" customHeight="1">
      <c r="B1964" s="39"/>
      <c r="S1964" s="39"/>
    </row>
    <row r="1965" spans="2:19" ht="20.100000000000001" customHeight="1">
      <c r="B1965" s="39"/>
      <c r="S1965" s="39"/>
    </row>
    <row r="1966" spans="2:19" ht="20.100000000000001" customHeight="1">
      <c r="B1966" s="39"/>
      <c r="S1966" s="39"/>
    </row>
    <row r="1967" spans="2:19" ht="20.100000000000001" customHeight="1">
      <c r="B1967" s="39"/>
      <c r="S1967" s="39"/>
    </row>
    <row r="1968" spans="2:19" ht="20.100000000000001" customHeight="1">
      <c r="B1968" s="39"/>
      <c r="S1968" s="39"/>
    </row>
    <row r="1969" spans="2:21" ht="19.5" customHeight="1">
      <c r="B1969" s="39"/>
      <c r="S1969" s="39"/>
    </row>
    <row r="1970" spans="2:21" ht="20.100000000000001" customHeight="1">
      <c r="B1970" s="39"/>
      <c r="S1970" s="39"/>
    </row>
    <row r="1971" spans="2:21" ht="20.100000000000001" customHeight="1">
      <c r="B1971" s="39"/>
      <c r="S1971" s="39"/>
    </row>
    <row r="1972" spans="2:21" ht="20.100000000000001" customHeight="1">
      <c r="B1972" s="39"/>
      <c r="S1972" s="39"/>
    </row>
    <row r="1973" spans="2:21" ht="20.100000000000001" customHeight="1">
      <c r="B1973" s="39"/>
      <c r="S1973" s="39"/>
    </row>
    <row r="1974" spans="2:21" ht="20.100000000000001" customHeight="1">
      <c r="B1974" s="39"/>
      <c r="S1974" s="39"/>
    </row>
    <row r="1975" spans="2:21" ht="20.100000000000001" customHeight="1">
      <c r="B1975" s="39"/>
      <c r="S1975" s="39"/>
    </row>
    <row r="1976" spans="2:21" ht="20.100000000000001" customHeight="1">
      <c r="B1976" s="39"/>
      <c r="S1976" s="39"/>
    </row>
    <row r="1977" spans="2:21" ht="20.100000000000001" customHeight="1">
      <c r="B1977" s="39"/>
      <c r="D1977" s="198"/>
      <c r="E1977" s="198"/>
      <c r="F1977" s="199"/>
      <c r="H1977" s="198"/>
      <c r="I1977" s="198"/>
      <c r="J1977" s="198"/>
      <c r="K1977" s="198"/>
      <c r="M1977" s="198"/>
      <c r="P1977" s="198"/>
      <c r="Q1977" s="198"/>
      <c r="R1977" s="198"/>
      <c r="S1977" s="39"/>
      <c r="T1977" s="198"/>
      <c r="U1977" s="198"/>
    </row>
    <row r="1978" spans="2:21" ht="20.100000000000001" customHeight="1">
      <c r="B1978" s="39"/>
      <c r="S1978" s="39"/>
    </row>
    <row r="1979" spans="2:21" ht="20.100000000000001" customHeight="1">
      <c r="B1979" s="39"/>
      <c r="S1979" s="39"/>
    </row>
    <row r="1980" spans="2:21" ht="20.100000000000001" customHeight="1">
      <c r="B1980" s="39"/>
      <c r="S1980" s="39"/>
    </row>
    <row r="1981" spans="2:21" ht="20.100000000000001" customHeight="1">
      <c r="B1981" s="39"/>
      <c r="S1981" s="39"/>
    </row>
    <row r="1982" spans="2:21" ht="20.100000000000001" customHeight="1">
      <c r="B1982" s="39"/>
      <c r="S1982" s="39"/>
    </row>
    <row r="1983" spans="2:21" ht="20.100000000000001" customHeight="1">
      <c r="B1983" s="39"/>
      <c r="S1983" s="39"/>
    </row>
    <row r="1984" spans="2:21" ht="20.100000000000001" customHeight="1">
      <c r="B1984" s="39"/>
      <c r="S1984" s="39"/>
    </row>
    <row r="1985" spans="2:19" ht="20.100000000000001" customHeight="1">
      <c r="B1985" s="39"/>
      <c r="S1985" s="39"/>
    </row>
    <row r="1986" spans="2:19" ht="20.100000000000001" customHeight="1">
      <c r="B1986" s="39"/>
      <c r="S1986" s="39"/>
    </row>
    <row r="1987" spans="2:19" ht="20.100000000000001" customHeight="1">
      <c r="B1987" s="39"/>
      <c r="S1987" s="39"/>
    </row>
    <row r="1988" spans="2:19" ht="20.100000000000001" customHeight="1">
      <c r="B1988" s="39"/>
      <c r="S1988" s="39"/>
    </row>
    <row r="1989" spans="2:19" ht="20.100000000000001" customHeight="1">
      <c r="B1989" s="39"/>
      <c r="S1989" s="39"/>
    </row>
    <row r="1990" spans="2:19" ht="20.100000000000001" customHeight="1">
      <c r="B1990" s="39"/>
      <c r="S1990" s="39"/>
    </row>
    <row r="1991" spans="2:19" ht="20.100000000000001" customHeight="1">
      <c r="B1991" s="39"/>
      <c r="S1991" s="39"/>
    </row>
    <row r="1992" spans="2:19" ht="20.100000000000001" customHeight="1">
      <c r="B1992" s="39"/>
      <c r="S1992" s="39"/>
    </row>
    <row r="1993" spans="2:19" ht="20.100000000000001" customHeight="1">
      <c r="B1993" s="39"/>
      <c r="S1993" s="39"/>
    </row>
    <row r="1994" spans="2:19" ht="20.100000000000001" customHeight="1">
      <c r="B1994" s="39"/>
      <c r="S1994" s="39"/>
    </row>
    <row r="1995" spans="2:19" ht="20.100000000000001" customHeight="1">
      <c r="B1995" s="39"/>
      <c r="S1995" s="39"/>
    </row>
    <row r="1996" spans="2:19" ht="20.100000000000001" customHeight="1">
      <c r="B1996" s="39"/>
      <c r="S1996" s="39"/>
    </row>
    <row r="1997" spans="2:19" ht="20.100000000000001" customHeight="1">
      <c r="B1997" s="39"/>
      <c r="S1997" s="39"/>
    </row>
    <row r="1998" spans="2:19" ht="20.100000000000001" customHeight="1">
      <c r="B1998" s="39"/>
      <c r="S1998" s="39"/>
    </row>
    <row r="1999" spans="2:19" ht="20.100000000000001" customHeight="1">
      <c r="B1999" s="39"/>
      <c r="S1999" s="39"/>
    </row>
    <row r="2000" spans="2:19" ht="20.100000000000001" customHeight="1">
      <c r="B2000" s="39"/>
      <c r="S2000" s="39"/>
    </row>
    <row r="2001" spans="2:19" ht="20.100000000000001" customHeight="1">
      <c r="B2001" s="39"/>
      <c r="S2001" s="39"/>
    </row>
    <row r="2002" spans="2:19" ht="20.100000000000001" customHeight="1">
      <c r="B2002" s="39"/>
      <c r="S2002" s="39"/>
    </row>
    <row r="2003" spans="2:19" ht="20.100000000000001" customHeight="1">
      <c r="B2003" s="39"/>
      <c r="S2003" s="39"/>
    </row>
    <row r="2004" spans="2:19" ht="20.100000000000001" customHeight="1">
      <c r="B2004" s="39"/>
      <c r="S2004" s="39"/>
    </row>
    <row r="2005" spans="2:19" ht="20.100000000000001" customHeight="1">
      <c r="B2005" s="39"/>
      <c r="S2005" s="39"/>
    </row>
    <row r="2006" spans="2:19" ht="20.100000000000001" customHeight="1">
      <c r="B2006" s="39"/>
      <c r="S2006" s="39"/>
    </row>
    <row r="2007" spans="2:19" ht="20.100000000000001" customHeight="1">
      <c r="B2007" s="39"/>
      <c r="S2007" s="39"/>
    </row>
    <row r="2008" spans="2:19" ht="20.100000000000001" customHeight="1">
      <c r="B2008" s="39"/>
      <c r="S2008" s="39"/>
    </row>
    <row r="2009" spans="2:19" ht="20.100000000000001" customHeight="1">
      <c r="B2009" s="39"/>
      <c r="S2009" s="39"/>
    </row>
    <row r="2010" spans="2:19" ht="20.100000000000001" customHeight="1">
      <c r="B2010" s="39"/>
      <c r="S2010" s="39"/>
    </row>
    <row r="2011" spans="2:19" ht="20.100000000000001" customHeight="1">
      <c r="B2011" s="39"/>
      <c r="S2011" s="39"/>
    </row>
    <row r="2012" spans="2:19" ht="20.100000000000001" customHeight="1">
      <c r="B2012" s="39"/>
      <c r="S2012" s="39"/>
    </row>
    <row r="2013" spans="2:19" ht="20.100000000000001" customHeight="1">
      <c r="B2013" s="39"/>
      <c r="S2013" s="39"/>
    </row>
    <row r="2014" spans="2:19" ht="20.100000000000001" customHeight="1">
      <c r="B2014" s="39"/>
      <c r="S2014" s="39"/>
    </row>
    <row r="2015" spans="2:19" ht="20.100000000000001" customHeight="1">
      <c r="B2015" s="39"/>
      <c r="S2015" s="39"/>
    </row>
    <row r="2016" spans="2:19" ht="20.100000000000001" customHeight="1">
      <c r="B2016" s="39"/>
      <c r="F2016" s="95"/>
      <c r="S2016" s="39"/>
    </row>
    <row r="2017" spans="2:28" ht="20.100000000000001" customHeight="1">
      <c r="B2017" s="39"/>
      <c r="F2017" s="95"/>
      <c r="S2017" s="39"/>
    </row>
    <row r="2018" spans="2:28" ht="20.100000000000001" customHeight="1">
      <c r="B2018" s="39"/>
      <c r="S2018" s="39"/>
      <c r="X2018" s="200"/>
      <c r="Y2018" s="176"/>
      <c r="AA2018" s="136"/>
      <c r="AB2018" s="45"/>
    </row>
    <row r="2019" spans="2:28" ht="20.100000000000001" customHeight="1">
      <c r="B2019" s="39"/>
      <c r="S2019" s="39"/>
    </row>
    <row r="2020" spans="2:28" ht="20.100000000000001" customHeight="1">
      <c r="B2020" s="39"/>
      <c r="S2020" s="39"/>
    </row>
    <row r="2021" spans="2:28" ht="20.100000000000001" customHeight="1">
      <c r="B2021" s="39"/>
      <c r="S2021" s="39"/>
    </row>
    <row r="2022" spans="2:28" ht="20.100000000000001" customHeight="1">
      <c r="B2022" s="39"/>
      <c r="S2022" s="39"/>
    </row>
    <row r="2023" spans="2:28" ht="20.100000000000001" customHeight="1">
      <c r="B2023" s="39"/>
      <c r="S2023" s="39"/>
    </row>
    <row r="2024" spans="2:28" ht="20.100000000000001" customHeight="1">
      <c r="B2024" s="39"/>
      <c r="S2024" s="39"/>
    </row>
    <row r="2025" spans="2:28" ht="20.100000000000001" customHeight="1">
      <c r="B2025" s="39"/>
      <c r="S2025" s="39"/>
    </row>
    <row r="2026" spans="2:28" ht="20.100000000000001" customHeight="1">
      <c r="B2026" s="39"/>
      <c r="S2026" s="39"/>
    </row>
    <row r="2027" spans="2:28" ht="20.100000000000001" customHeight="1">
      <c r="B2027" s="39"/>
      <c r="S2027" s="39"/>
    </row>
    <row r="2028" spans="2:28" ht="20.100000000000001" customHeight="1">
      <c r="B2028" s="39"/>
      <c r="S2028" s="39"/>
    </row>
    <row r="2029" spans="2:28" ht="20.100000000000001" customHeight="1">
      <c r="B2029" s="39"/>
      <c r="S2029" s="39"/>
    </row>
    <row r="2030" spans="2:28" ht="20.100000000000001" customHeight="1">
      <c r="B2030" s="39"/>
      <c r="S2030" s="39"/>
    </row>
    <row r="2031" spans="2:28" ht="20.100000000000001" customHeight="1">
      <c r="B2031" s="39"/>
      <c r="S2031" s="39"/>
    </row>
    <row r="2032" spans="2:28" ht="20.100000000000001" customHeight="1">
      <c r="B2032" s="39"/>
      <c r="S2032" s="39"/>
    </row>
    <row r="2033" spans="2:19" ht="20.100000000000001" customHeight="1">
      <c r="B2033" s="39"/>
      <c r="S2033" s="39"/>
    </row>
    <row r="2034" spans="2:19" ht="20.100000000000001" customHeight="1">
      <c r="B2034" s="39"/>
      <c r="S2034" s="39"/>
    </row>
    <row r="2035" spans="2:19" ht="19.5" customHeight="1">
      <c r="B2035" s="39"/>
      <c r="S2035" s="39"/>
    </row>
    <row r="2036" spans="2:19" ht="20.100000000000001" customHeight="1">
      <c r="B2036" s="39"/>
      <c r="S2036" s="39"/>
    </row>
    <row r="2037" spans="2:19" ht="20.100000000000001" customHeight="1">
      <c r="B2037" s="39"/>
      <c r="S2037" s="39"/>
    </row>
    <row r="2038" spans="2:19" ht="20.100000000000001" customHeight="1">
      <c r="B2038" s="39"/>
      <c r="S2038" s="39"/>
    </row>
    <row r="2039" spans="2:19" ht="20.100000000000001" customHeight="1">
      <c r="B2039" s="39"/>
      <c r="S2039" s="39"/>
    </row>
    <row r="2040" spans="2:19" ht="20.100000000000001" customHeight="1">
      <c r="B2040" s="39"/>
      <c r="S2040" s="39"/>
    </row>
    <row r="2041" spans="2:19" ht="20.100000000000001" customHeight="1">
      <c r="B2041" s="39"/>
      <c r="S2041" s="39"/>
    </row>
    <row r="2042" spans="2:19" ht="20.100000000000001" customHeight="1">
      <c r="B2042" s="39"/>
      <c r="S2042" s="39"/>
    </row>
    <row r="2043" spans="2:19" ht="20.100000000000001" customHeight="1">
      <c r="B2043" s="39"/>
      <c r="S2043" s="39"/>
    </row>
    <row r="2044" spans="2:19" ht="20.100000000000001" customHeight="1">
      <c r="B2044" s="39"/>
      <c r="S2044" s="39"/>
    </row>
    <row r="2045" spans="2:19" ht="20.100000000000001" customHeight="1">
      <c r="B2045" s="39"/>
      <c r="S2045" s="39"/>
    </row>
    <row r="2046" spans="2:19" ht="20.100000000000001" customHeight="1">
      <c r="B2046" s="39"/>
      <c r="S2046" s="39"/>
    </row>
    <row r="2047" spans="2:19" ht="20.100000000000001" customHeight="1">
      <c r="B2047" s="39"/>
      <c r="S2047" s="39"/>
    </row>
    <row r="2048" spans="2:19" ht="20.100000000000001" customHeight="1">
      <c r="B2048" s="39"/>
      <c r="S2048" s="39"/>
    </row>
    <row r="2049" spans="1:22" ht="20.100000000000001" customHeight="1">
      <c r="B2049" s="39"/>
      <c r="S2049" s="39"/>
    </row>
    <row r="2050" spans="1:22" ht="20.100000000000001" customHeight="1">
      <c r="B2050" s="39"/>
      <c r="S2050" s="39"/>
    </row>
    <row r="2051" spans="1:22" ht="20.100000000000001" customHeight="1">
      <c r="B2051" s="39"/>
      <c r="S2051" s="39"/>
    </row>
    <row r="2052" spans="1:22" ht="20.100000000000001" customHeight="1">
      <c r="B2052" s="39"/>
      <c r="S2052" s="39"/>
    </row>
    <row r="2053" spans="1:22" ht="20.100000000000001" customHeight="1">
      <c r="B2053" s="39"/>
      <c r="S2053" s="39"/>
    </row>
    <row r="2054" spans="1:22" ht="20.100000000000001" customHeight="1">
      <c r="B2054" s="39"/>
      <c r="S2054" s="39"/>
    </row>
    <row r="2055" spans="1:22" ht="20.100000000000001" customHeight="1">
      <c r="B2055" s="39"/>
      <c r="S2055" s="39"/>
    </row>
    <row r="2056" spans="1:22" ht="20.100000000000001" customHeight="1">
      <c r="B2056" s="39"/>
      <c r="S2056" s="39"/>
    </row>
    <row r="2057" spans="1:22" ht="20.100000000000001" customHeight="1">
      <c r="A2057" s="198"/>
      <c r="B2057" s="39"/>
      <c r="C2057" s="198"/>
      <c r="D2057" s="198"/>
      <c r="E2057" s="198"/>
      <c r="G2057" s="199"/>
      <c r="I2057" s="198"/>
      <c r="J2057" s="198"/>
      <c r="K2057" s="198"/>
      <c r="M2057" s="198"/>
      <c r="P2057" s="198"/>
      <c r="Q2057" s="198"/>
      <c r="R2057" s="198"/>
      <c r="S2057" s="39"/>
      <c r="T2057" s="198"/>
      <c r="U2057" s="198"/>
      <c r="V2057" s="201"/>
    </row>
    <row r="2058" spans="1:22" ht="20.100000000000001" customHeight="1">
      <c r="A2058" s="198"/>
      <c r="B2058" s="39"/>
      <c r="C2058" s="198"/>
      <c r="D2058" s="198"/>
      <c r="E2058" s="198"/>
      <c r="G2058" s="199"/>
      <c r="I2058" s="198"/>
      <c r="J2058" s="198"/>
      <c r="K2058" s="198"/>
      <c r="M2058" s="198"/>
      <c r="P2058" s="198"/>
      <c r="Q2058" s="198"/>
      <c r="R2058" s="198"/>
      <c r="S2058" s="39"/>
      <c r="T2058" s="198"/>
      <c r="U2058" s="198"/>
      <c r="V2058" s="201"/>
    </row>
    <row r="2059" spans="1:22" ht="20.100000000000001" customHeight="1">
      <c r="B2059" s="39"/>
      <c r="R2059" s="198"/>
      <c r="S2059" s="39"/>
      <c r="T2059" s="198"/>
    </row>
    <row r="2060" spans="1:22" ht="20.100000000000001" customHeight="1">
      <c r="B2060" s="39"/>
      <c r="R2060" s="198"/>
      <c r="S2060" s="39"/>
      <c r="T2060" s="198"/>
    </row>
    <row r="2061" spans="1:22" ht="20.100000000000001" customHeight="1">
      <c r="B2061" s="39"/>
      <c r="R2061" s="198"/>
      <c r="S2061" s="39"/>
      <c r="T2061" s="198"/>
    </row>
    <row r="2062" spans="1:22" ht="20.100000000000001" customHeight="1">
      <c r="B2062" s="39"/>
      <c r="R2062" s="198"/>
      <c r="S2062" s="39"/>
      <c r="T2062" s="198"/>
    </row>
    <row r="2063" spans="1:22" ht="20.100000000000001" customHeight="1">
      <c r="B2063" s="39"/>
      <c r="R2063" s="198"/>
      <c r="S2063" s="39"/>
      <c r="T2063" s="198"/>
    </row>
    <row r="2064" spans="1:22" ht="20.100000000000001" customHeight="1">
      <c r="B2064" s="39"/>
      <c r="R2064" s="198"/>
      <c r="S2064" s="39"/>
      <c r="T2064" s="198"/>
    </row>
    <row r="2065" spans="2:20" ht="20.100000000000001" customHeight="1">
      <c r="B2065" s="39"/>
      <c r="R2065" s="198"/>
      <c r="S2065" s="39"/>
      <c r="T2065" s="198"/>
    </row>
    <row r="2066" spans="2:20" ht="20.100000000000001" customHeight="1">
      <c r="B2066" s="39"/>
      <c r="R2066" s="198"/>
      <c r="S2066" s="39"/>
      <c r="T2066" s="198"/>
    </row>
    <row r="2067" spans="2:20" ht="20.100000000000001" customHeight="1">
      <c r="B2067" s="39"/>
      <c r="S2067" s="39"/>
    </row>
    <row r="2068" spans="2:20" ht="20.100000000000001" customHeight="1">
      <c r="B2068" s="39"/>
      <c r="S2068" s="39"/>
    </row>
    <row r="2069" spans="2:20" ht="20.100000000000001" customHeight="1">
      <c r="B2069" s="39"/>
      <c r="S2069" s="39"/>
    </row>
    <row r="2070" spans="2:20" ht="20.100000000000001" customHeight="1">
      <c r="B2070" s="39"/>
      <c r="S2070" s="39"/>
    </row>
    <row r="2071" spans="2:20" ht="19.5" customHeight="1">
      <c r="B2071" s="39"/>
      <c r="S2071" s="39"/>
    </row>
    <row r="2072" spans="2:20" ht="20.100000000000001" customHeight="1">
      <c r="B2072" s="39"/>
      <c r="S2072" s="39"/>
    </row>
    <row r="2073" spans="2:20" ht="20.100000000000001" customHeight="1">
      <c r="B2073" s="39"/>
      <c r="S2073" s="39"/>
    </row>
    <row r="2074" spans="2:20" ht="20.100000000000001" customHeight="1">
      <c r="B2074" s="39"/>
      <c r="S2074" s="39"/>
    </row>
    <row r="2075" spans="2:20" ht="20.100000000000001" customHeight="1">
      <c r="B2075" s="39"/>
      <c r="S2075" s="39"/>
    </row>
    <row r="2076" spans="2:20" ht="20.100000000000001" customHeight="1">
      <c r="B2076" s="39"/>
      <c r="S2076" s="39"/>
    </row>
    <row r="2077" spans="2:20" ht="20.100000000000001" customHeight="1">
      <c r="B2077" s="39"/>
      <c r="S2077" s="39"/>
    </row>
    <row r="2078" spans="2:20" ht="20.100000000000001" customHeight="1">
      <c r="B2078" s="39"/>
      <c r="S2078" s="39"/>
    </row>
    <row r="2079" spans="2:20" ht="20.100000000000001" customHeight="1">
      <c r="B2079" s="39"/>
      <c r="S2079" s="39"/>
    </row>
    <row r="2080" spans="2:20" ht="20.100000000000001" customHeight="1">
      <c r="B2080" s="39"/>
      <c r="S2080" s="39"/>
    </row>
    <row r="2081" spans="2:19" ht="19.5" customHeight="1">
      <c r="B2081" s="39"/>
      <c r="S2081" s="39"/>
    </row>
    <row r="2082" spans="2:19" ht="20.100000000000001" customHeight="1">
      <c r="B2082" s="39"/>
      <c r="S2082" s="39"/>
    </row>
    <row r="2083" spans="2:19" ht="20.100000000000001" customHeight="1">
      <c r="B2083" s="39"/>
      <c r="S2083" s="39"/>
    </row>
    <row r="2084" spans="2:19" ht="20.100000000000001" customHeight="1">
      <c r="B2084" s="39"/>
      <c r="S2084" s="39"/>
    </row>
    <row r="2085" spans="2:19" ht="20.100000000000001" customHeight="1">
      <c r="B2085" s="39"/>
      <c r="S2085" s="39"/>
    </row>
    <row r="2086" spans="2:19" ht="20.100000000000001" customHeight="1">
      <c r="B2086" s="39"/>
      <c r="S2086" s="39"/>
    </row>
    <row r="2087" spans="2:19" ht="20.100000000000001" customHeight="1">
      <c r="B2087" s="39"/>
      <c r="S2087" s="39"/>
    </row>
    <row r="2088" spans="2:19" ht="18.75" customHeight="1">
      <c r="B2088" s="39"/>
      <c r="S2088" s="39"/>
    </row>
    <row r="2089" spans="2:19" ht="20.100000000000001" customHeight="1">
      <c r="B2089" s="39"/>
      <c r="S2089" s="39"/>
    </row>
    <row r="2090" spans="2:19" ht="20.100000000000001" customHeight="1">
      <c r="B2090" s="39"/>
      <c r="S2090" s="39"/>
    </row>
    <row r="2091" spans="2:19" ht="20.100000000000001" customHeight="1">
      <c r="B2091" s="39"/>
      <c r="S2091" s="39"/>
    </row>
    <row r="2092" spans="2:19" ht="20.100000000000001" customHeight="1">
      <c r="B2092" s="39"/>
      <c r="S2092" s="39"/>
    </row>
    <row r="2093" spans="2:19" ht="20.100000000000001" customHeight="1">
      <c r="B2093" s="39"/>
      <c r="F2093" s="95"/>
      <c r="S2093" s="39"/>
    </row>
    <row r="2094" spans="2:19" ht="20.100000000000001" customHeight="1">
      <c r="B2094" s="39"/>
      <c r="F2094" s="95"/>
      <c r="S2094" s="39"/>
    </row>
    <row r="2095" spans="2:19" ht="20.100000000000001" customHeight="1">
      <c r="B2095" s="39"/>
      <c r="F2095" s="95"/>
      <c r="S2095" s="39"/>
    </row>
    <row r="2096" spans="2:19" ht="20.100000000000001" customHeight="1">
      <c r="B2096" s="39"/>
      <c r="F2096" s="95"/>
      <c r="S2096" s="39"/>
    </row>
    <row r="2097" spans="2:19" ht="20.100000000000001" customHeight="1">
      <c r="B2097" s="39"/>
      <c r="F2097" s="95"/>
      <c r="S2097" s="39"/>
    </row>
    <row r="2098" spans="2:19" ht="20.100000000000001" customHeight="1">
      <c r="B2098" s="39"/>
      <c r="F2098" s="95"/>
      <c r="S2098" s="39"/>
    </row>
    <row r="2099" spans="2:19" ht="20.100000000000001" customHeight="1">
      <c r="B2099" s="39"/>
      <c r="F2099" s="95"/>
      <c r="S2099" s="39"/>
    </row>
    <row r="2100" spans="2:19" ht="20.100000000000001" customHeight="1">
      <c r="B2100" s="39"/>
      <c r="F2100" s="95"/>
      <c r="S2100" s="39"/>
    </row>
    <row r="2101" spans="2:19" ht="20.100000000000001" customHeight="1">
      <c r="B2101" s="39"/>
      <c r="F2101" s="95"/>
      <c r="S2101" s="39"/>
    </row>
    <row r="2102" spans="2:19" ht="20.100000000000001" customHeight="1">
      <c r="B2102" s="39"/>
      <c r="S2102" s="39"/>
    </row>
    <row r="2103" spans="2:19" ht="20.100000000000001" customHeight="1">
      <c r="B2103" s="39"/>
      <c r="S2103" s="39"/>
    </row>
    <row r="2104" spans="2:19" ht="20.100000000000001" customHeight="1">
      <c r="B2104" s="39"/>
      <c r="S2104" s="39"/>
    </row>
    <row r="2105" spans="2:19" ht="20.100000000000001" customHeight="1">
      <c r="B2105" s="39"/>
      <c r="S2105" s="39"/>
    </row>
    <row r="2106" spans="2:19" ht="20.100000000000001" customHeight="1">
      <c r="B2106" s="39"/>
      <c r="S2106" s="39"/>
    </row>
    <row r="2107" spans="2:19" ht="20.100000000000001" customHeight="1">
      <c r="B2107" s="39"/>
      <c r="S2107" s="39"/>
    </row>
    <row r="2108" spans="2:19" ht="20.100000000000001" customHeight="1">
      <c r="B2108" s="39"/>
      <c r="S2108" s="39"/>
    </row>
    <row r="2109" spans="2:19" ht="20.100000000000001" customHeight="1">
      <c r="B2109" s="39"/>
      <c r="S2109" s="39"/>
    </row>
    <row r="2110" spans="2:19" ht="20.100000000000001" customHeight="1">
      <c r="B2110" s="39"/>
      <c r="S2110" s="39"/>
    </row>
    <row r="2111" spans="2:19" ht="20.100000000000001" customHeight="1">
      <c r="B2111" s="39"/>
      <c r="S2111" s="39"/>
    </row>
    <row r="2112" spans="2:19" ht="20.100000000000001" customHeight="1">
      <c r="B2112" s="39"/>
      <c r="S2112" s="39"/>
    </row>
    <row r="2113" spans="2:19" ht="20.100000000000001" customHeight="1">
      <c r="B2113" s="39"/>
      <c r="S2113" s="39"/>
    </row>
    <row r="2114" spans="2:19" ht="20.100000000000001" customHeight="1">
      <c r="B2114" s="39"/>
      <c r="S2114" s="39"/>
    </row>
    <row r="2115" spans="2:19" ht="20.100000000000001" customHeight="1">
      <c r="B2115" s="39"/>
      <c r="S2115" s="39"/>
    </row>
    <row r="2116" spans="2:19" ht="20.100000000000001" customHeight="1">
      <c r="B2116" s="39"/>
      <c r="S2116" s="39"/>
    </row>
    <row r="2117" spans="2:19" ht="20.100000000000001" customHeight="1">
      <c r="B2117" s="39"/>
      <c r="S2117" s="39"/>
    </row>
    <row r="2118" spans="2:19" ht="20.100000000000001" customHeight="1">
      <c r="B2118" s="39"/>
      <c r="S2118" s="39"/>
    </row>
    <row r="2119" spans="2:19" ht="20.100000000000001" customHeight="1">
      <c r="B2119" s="39"/>
      <c r="S2119" s="39"/>
    </row>
    <row r="2120" spans="2:19" ht="20.100000000000001" customHeight="1">
      <c r="B2120" s="39"/>
      <c r="S2120" s="39"/>
    </row>
    <row r="2121" spans="2:19" ht="20.100000000000001" customHeight="1">
      <c r="B2121" s="39"/>
      <c r="S2121" s="39"/>
    </row>
    <row r="2122" spans="2:19" ht="19.5" customHeight="1">
      <c r="B2122" s="39"/>
      <c r="S2122" s="39"/>
    </row>
    <row r="2123" spans="2:19" ht="20.100000000000001" customHeight="1">
      <c r="B2123" s="39"/>
      <c r="S2123" s="39"/>
    </row>
    <row r="2124" spans="2:19" ht="20.100000000000001" customHeight="1">
      <c r="B2124" s="39"/>
      <c r="S2124" s="39"/>
    </row>
    <row r="2125" spans="2:19" ht="20.100000000000001" customHeight="1">
      <c r="B2125" s="39"/>
      <c r="S2125" s="39"/>
    </row>
    <row r="2126" spans="2:19" ht="20.100000000000001" customHeight="1">
      <c r="B2126" s="39"/>
      <c r="S2126" s="39"/>
    </row>
    <row r="2127" spans="2:19" ht="20.100000000000001" customHeight="1">
      <c r="B2127" s="39"/>
      <c r="S2127" s="39"/>
    </row>
    <row r="2128" spans="2:19" ht="20.100000000000001" customHeight="1">
      <c r="B2128" s="39"/>
      <c r="S2128" s="39"/>
    </row>
    <row r="2129" spans="2:22" ht="20.100000000000001" customHeight="1">
      <c r="B2129" s="39"/>
      <c r="S2129" s="39"/>
    </row>
    <row r="2130" spans="2:22" ht="20.100000000000001" customHeight="1">
      <c r="B2130" s="39"/>
      <c r="S2130" s="39"/>
    </row>
    <row r="2131" spans="2:22" ht="20.100000000000001" customHeight="1">
      <c r="B2131" s="39"/>
      <c r="S2131" s="39"/>
    </row>
    <row r="2132" spans="2:22" ht="20.100000000000001" customHeight="1">
      <c r="B2132" s="39"/>
      <c r="S2132" s="39"/>
    </row>
    <row r="2133" spans="2:22" ht="20.100000000000001" customHeight="1">
      <c r="B2133" s="39"/>
      <c r="S2133" s="39"/>
    </row>
    <row r="2134" spans="2:22" ht="20.100000000000001" customHeight="1">
      <c r="B2134" s="39"/>
      <c r="S2134" s="39"/>
    </row>
    <row r="2135" spans="2:22" ht="20.100000000000001" customHeight="1">
      <c r="B2135" s="39"/>
      <c r="S2135" s="39"/>
    </row>
    <row r="2136" spans="2:22" ht="20.100000000000001" customHeight="1">
      <c r="B2136" s="39"/>
      <c r="C2136" s="198"/>
      <c r="D2136" s="198"/>
      <c r="E2136" s="198"/>
      <c r="F2136" s="199"/>
      <c r="G2136" s="199"/>
      <c r="H2136" s="198"/>
      <c r="I2136" s="198"/>
      <c r="J2136" s="198"/>
      <c r="K2136" s="198"/>
      <c r="M2136" s="198"/>
      <c r="P2136" s="198"/>
      <c r="Q2136" s="198"/>
      <c r="S2136" s="39"/>
      <c r="T2136" s="198"/>
      <c r="U2136" s="198"/>
      <c r="V2136" s="201"/>
    </row>
    <row r="2137" spans="2:22" ht="20.100000000000001" customHeight="1">
      <c r="B2137" s="39"/>
      <c r="C2137" s="198"/>
      <c r="D2137" s="198"/>
      <c r="E2137" s="198"/>
      <c r="F2137" s="199"/>
      <c r="G2137" s="199"/>
      <c r="H2137" s="198"/>
      <c r="I2137" s="198"/>
      <c r="J2137" s="198"/>
      <c r="K2137" s="198"/>
      <c r="M2137" s="198"/>
      <c r="P2137" s="198"/>
      <c r="Q2137" s="198"/>
      <c r="S2137" s="39"/>
      <c r="T2137" s="198"/>
      <c r="U2137" s="198"/>
      <c r="V2137" s="201"/>
    </row>
    <row r="2138" spans="2:22" ht="20.100000000000001" customHeight="1">
      <c r="B2138" s="39"/>
      <c r="H2138" s="198"/>
      <c r="S2138" s="39"/>
      <c r="T2138" s="198"/>
    </row>
    <row r="2139" spans="2:22" ht="20.100000000000001" customHeight="1">
      <c r="B2139" s="39"/>
      <c r="H2139" s="198"/>
      <c r="S2139" s="39"/>
      <c r="T2139" s="198"/>
    </row>
    <row r="2140" spans="2:22" ht="20.100000000000001" customHeight="1">
      <c r="B2140" s="39"/>
      <c r="S2140" s="39"/>
      <c r="T2140" s="198"/>
    </row>
    <row r="2141" spans="2:22" ht="20.100000000000001" customHeight="1">
      <c r="B2141" s="39"/>
      <c r="S2141" s="39"/>
      <c r="T2141" s="198"/>
    </row>
    <row r="2142" spans="2:22" ht="20.100000000000001" customHeight="1">
      <c r="B2142" s="39"/>
      <c r="S2142" s="39"/>
    </row>
    <row r="2143" spans="2:22" ht="20.100000000000001" customHeight="1">
      <c r="B2143" s="39"/>
      <c r="S2143" s="39"/>
    </row>
    <row r="2144" spans="2:22" ht="20.100000000000001" customHeight="1">
      <c r="B2144" s="39"/>
      <c r="S2144" s="39"/>
    </row>
    <row r="2145" spans="2:19" ht="20.100000000000001" customHeight="1">
      <c r="B2145" s="39"/>
      <c r="S2145" s="39"/>
    </row>
    <row r="2146" spans="2:19" ht="20.100000000000001" customHeight="1">
      <c r="B2146" s="39"/>
      <c r="S2146" s="39"/>
    </row>
    <row r="2147" spans="2:19" ht="20.100000000000001" customHeight="1">
      <c r="B2147" s="39"/>
      <c r="S2147" s="39"/>
    </row>
    <row r="2148" spans="2:19" ht="20.100000000000001" customHeight="1">
      <c r="B2148" s="39"/>
      <c r="S2148" s="39"/>
    </row>
    <row r="2149" spans="2:19" ht="20.100000000000001" customHeight="1">
      <c r="B2149" s="39"/>
      <c r="S2149" s="39"/>
    </row>
    <row r="2150" spans="2:19" ht="20.100000000000001" customHeight="1">
      <c r="B2150" s="39"/>
      <c r="S2150" s="39"/>
    </row>
    <row r="2151" spans="2:19" ht="20.100000000000001" customHeight="1">
      <c r="B2151" s="39"/>
      <c r="S2151" s="39"/>
    </row>
    <row r="2152" spans="2:19" ht="20.100000000000001" customHeight="1">
      <c r="B2152" s="39"/>
      <c r="S2152" s="39"/>
    </row>
    <row r="2153" spans="2:19" ht="20.100000000000001" customHeight="1">
      <c r="B2153" s="39"/>
      <c r="S2153" s="39"/>
    </row>
    <row r="2154" spans="2:19" ht="20.100000000000001" customHeight="1">
      <c r="B2154" s="39"/>
      <c r="S2154" s="39"/>
    </row>
    <row r="2155" spans="2:19" ht="20.100000000000001" customHeight="1">
      <c r="B2155" s="39"/>
      <c r="S2155" s="39"/>
    </row>
    <row r="2156" spans="2:19" ht="20.100000000000001" customHeight="1">
      <c r="B2156" s="39"/>
      <c r="S2156" s="39"/>
    </row>
    <row r="2157" spans="2:19" ht="20.100000000000001" customHeight="1">
      <c r="B2157" s="39"/>
      <c r="S2157" s="39"/>
    </row>
    <row r="2158" spans="2:19" ht="20.100000000000001" customHeight="1">
      <c r="B2158" s="39"/>
      <c r="S2158" s="39"/>
    </row>
    <row r="2159" spans="2:19" ht="20.100000000000001" customHeight="1">
      <c r="B2159" s="39"/>
      <c r="S2159" s="39"/>
    </row>
    <row r="2160" spans="2:19" ht="20.100000000000001" customHeight="1">
      <c r="B2160" s="39"/>
      <c r="S2160" s="39"/>
    </row>
    <row r="2161" spans="2:19" ht="20.100000000000001" customHeight="1">
      <c r="B2161" s="39"/>
      <c r="S2161" s="39"/>
    </row>
    <row r="2162" spans="2:19" ht="20.100000000000001" customHeight="1">
      <c r="B2162" s="39"/>
      <c r="S2162" s="39"/>
    </row>
    <row r="2163" spans="2:19" ht="20.100000000000001" customHeight="1">
      <c r="B2163" s="39"/>
      <c r="S2163" s="39"/>
    </row>
    <row r="2164" spans="2:19" ht="20.100000000000001" customHeight="1">
      <c r="B2164" s="39"/>
      <c r="S2164" s="39"/>
    </row>
    <row r="2165" spans="2:19" ht="20.100000000000001" customHeight="1">
      <c r="B2165" s="39"/>
      <c r="S2165" s="39"/>
    </row>
    <row r="2166" spans="2:19" ht="20.100000000000001" customHeight="1">
      <c r="B2166" s="39"/>
      <c r="S2166" s="39"/>
    </row>
    <row r="2167" spans="2:19" ht="20.100000000000001" customHeight="1">
      <c r="B2167" s="39"/>
      <c r="S2167" s="39"/>
    </row>
    <row r="2168" spans="2:19" ht="20.100000000000001" customHeight="1">
      <c r="B2168" s="39"/>
      <c r="S2168" s="39"/>
    </row>
    <row r="2169" spans="2:19" ht="20.100000000000001" customHeight="1">
      <c r="B2169" s="39"/>
      <c r="S2169" s="39"/>
    </row>
    <row r="2170" spans="2:19" ht="20.100000000000001" customHeight="1">
      <c r="B2170" s="39"/>
      <c r="S2170" s="39"/>
    </row>
    <row r="2171" spans="2:19" ht="20.100000000000001" customHeight="1">
      <c r="B2171" s="39"/>
      <c r="S2171" s="39"/>
    </row>
    <row r="2172" spans="2:19" ht="20.100000000000001" customHeight="1">
      <c r="B2172" s="39"/>
      <c r="S2172" s="39"/>
    </row>
    <row r="2173" spans="2:19" ht="20.100000000000001" customHeight="1">
      <c r="B2173" s="39"/>
      <c r="S2173" s="39"/>
    </row>
    <row r="2174" spans="2:19" ht="20.100000000000001" customHeight="1">
      <c r="B2174" s="39"/>
      <c r="S2174" s="39"/>
    </row>
    <row r="2175" spans="2:19" ht="20.100000000000001" customHeight="1">
      <c r="B2175" s="39"/>
      <c r="S2175" s="39"/>
    </row>
    <row r="2176" spans="2:19" ht="20.100000000000001" customHeight="1">
      <c r="B2176" s="39"/>
      <c r="S2176" s="39"/>
    </row>
    <row r="2177" spans="2:19" ht="20.100000000000001" customHeight="1">
      <c r="B2177" s="39"/>
      <c r="S2177" s="39"/>
    </row>
    <row r="2178" spans="2:19" ht="20.100000000000001" customHeight="1">
      <c r="B2178" s="39"/>
      <c r="S2178" s="39"/>
    </row>
    <row r="2179" spans="2:19" ht="20.100000000000001" customHeight="1">
      <c r="B2179" s="39"/>
      <c r="S2179" s="39"/>
    </row>
    <row r="2180" spans="2:19" ht="20.100000000000001" customHeight="1">
      <c r="B2180" s="39"/>
      <c r="S2180" s="39"/>
    </row>
    <row r="2181" spans="2:19" ht="20.100000000000001" customHeight="1">
      <c r="B2181" s="39"/>
      <c r="S2181" s="39"/>
    </row>
    <row r="2182" spans="2:19" ht="20.100000000000001" customHeight="1">
      <c r="B2182" s="39"/>
      <c r="S2182" s="39"/>
    </row>
    <row r="2183" spans="2:19" ht="20.100000000000001" customHeight="1">
      <c r="B2183" s="39"/>
      <c r="S2183" s="39"/>
    </row>
    <row r="2184" spans="2:19" ht="20.100000000000001" customHeight="1">
      <c r="B2184" s="39"/>
      <c r="S2184" s="39"/>
    </row>
    <row r="2185" spans="2:19" ht="20.100000000000001" customHeight="1">
      <c r="B2185" s="39"/>
      <c r="S2185" s="39"/>
    </row>
    <row r="2186" spans="2:19" ht="20.100000000000001" customHeight="1">
      <c r="B2186" s="39"/>
      <c r="S2186" s="39"/>
    </row>
    <row r="2187" spans="2:19" ht="20.100000000000001" customHeight="1">
      <c r="B2187" s="39"/>
      <c r="S2187" s="39"/>
    </row>
    <row r="2188" spans="2:19" ht="20.100000000000001" customHeight="1">
      <c r="B2188" s="39"/>
      <c r="S2188" s="39"/>
    </row>
    <row r="2189" spans="2:19" ht="20.100000000000001" customHeight="1">
      <c r="B2189" s="39"/>
      <c r="S2189" s="39"/>
    </row>
    <row r="2190" spans="2:19" ht="20.100000000000001" customHeight="1">
      <c r="B2190" s="39"/>
      <c r="S2190" s="39"/>
    </row>
    <row r="2191" spans="2:19" ht="20.100000000000001" customHeight="1">
      <c r="B2191" s="39"/>
      <c r="S2191" s="39"/>
    </row>
    <row r="2192" spans="2:19" ht="20.100000000000001" customHeight="1">
      <c r="B2192" s="39"/>
      <c r="S2192" s="39"/>
    </row>
    <row r="2193" spans="2:19" ht="20.100000000000001" customHeight="1">
      <c r="B2193" s="39"/>
      <c r="S2193" s="39"/>
    </row>
    <row r="2194" spans="2:19" ht="20.100000000000001" customHeight="1">
      <c r="B2194" s="39"/>
      <c r="S2194" s="39"/>
    </row>
    <row r="2195" spans="2:19" ht="20.100000000000001" customHeight="1">
      <c r="B2195" s="39"/>
      <c r="S2195" s="39"/>
    </row>
    <row r="2196" spans="2:19" ht="20.100000000000001" customHeight="1">
      <c r="B2196" s="39"/>
      <c r="S2196" s="39"/>
    </row>
    <row r="2197" spans="2:19" ht="20.100000000000001" customHeight="1">
      <c r="B2197" s="39"/>
      <c r="S2197" s="39"/>
    </row>
    <row r="2198" spans="2:19" ht="20.100000000000001" customHeight="1">
      <c r="B2198" s="39"/>
      <c r="S2198" s="39"/>
    </row>
    <row r="2199" spans="2:19" ht="20.100000000000001" customHeight="1">
      <c r="B2199" s="39"/>
      <c r="S2199" s="39"/>
    </row>
    <row r="2200" spans="2:19" ht="20.100000000000001" customHeight="1">
      <c r="B2200" s="39"/>
      <c r="S2200" s="39"/>
    </row>
    <row r="2201" spans="2:19" ht="20.100000000000001" customHeight="1">
      <c r="B2201" s="39"/>
      <c r="S2201" s="39"/>
    </row>
    <row r="2202" spans="2:19" ht="20.100000000000001" customHeight="1">
      <c r="B2202" s="39"/>
      <c r="S2202" s="39"/>
    </row>
    <row r="2203" spans="2:19" ht="20.100000000000001" customHeight="1">
      <c r="B2203" s="39"/>
      <c r="S2203" s="39"/>
    </row>
    <row r="2204" spans="2:19" ht="20.100000000000001" customHeight="1">
      <c r="B2204" s="39"/>
      <c r="F2204" s="136"/>
      <c r="S2204" s="39"/>
    </row>
    <row r="2205" spans="2:19" ht="20.100000000000001" customHeight="1">
      <c r="B2205" s="39"/>
      <c r="S2205" s="39"/>
    </row>
    <row r="2206" spans="2:19" ht="20.100000000000001" customHeight="1">
      <c r="B2206" s="39"/>
      <c r="S2206" s="39"/>
    </row>
    <row r="2207" spans="2:19" ht="20.100000000000001" customHeight="1">
      <c r="B2207" s="39"/>
      <c r="S2207" s="39"/>
    </row>
    <row r="2208" spans="2:19" ht="20.100000000000001" customHeight="1">
      <c r="B2208" s="39"/>
      <c r="S2208" s="39"/>
    </row>
    <row r="2209" spans="2:19" ht="20.100000000000001" customHeight="1">
      <c r="B2209" s="39"/>
      <c r="S2209" s="39"/>
    </row>
    <row r="2210" spans="2:19" ht="20.100000000000001" customHeight="1">
      <c r="B2210" s="39"/>
      <c r="S2210" s="39"/>
    </row>
    <row r="2211" spans="2:19" ht="20.100000000000001" customHeight="1">
      <c r="B2211" s="39"/>
      <c r="S2211" s="39"/>
    </row>
    <row r="2212" spans="2:19" ht="20.100000000000001" customHeight="1">
      <c r="B2212" s="39"/>
      <c r="S2212" s="39"/>
    </row>
    <row r="2213" spans="2:19" ht="20.100000000000001" customHeight="1">
      <c r="B2213" s="39"/>
      <c r="S2213" s="39"/>
    </row>
    <row r="2214" spans="2:19" ht="20.100000000000001" customHeight="1">
      <c r="B2214" s="39"/>
      <c r="S2214" s="39"/>
    </row>
    <row r="2215" spans="2:19" ht="20.100000000000001" customHeight="1">
      <c r="B2215" s="39"/>
      <c r="S2215" s="39"/>
    </row>
    <row r="2216" spans="2:19" ht="20.100000000000001" customHeight="1">
      <c r="B2216" s="39"/>
      <c r="S2216" s="39"/>
    </row>
    <row r="2217" spans="2:19" ht="20.100000000000001" customHeight="1">
      <c r="B2217" s="39"/>
      <c r="S2217" s="39"/>
    </row>
    <row r="2218" spans="2:19" ht="20.100000000000001" customHeight="1">
      <c r="B2218" s="39"/>
      <c r="S2218" s="39"/>
    </row>
    <row r="2219" spans="2:19" ht="20.100000000000001" customHeight="1">
      <c r="B2219" s="39"/>
      <c r="S2219" s="39"/>
    </row>
    <row r="2220" spans="2:19" ht="20.100000000000001" customHeight="1">
      <c r="B2220" s="39"/>
      <c r="S2220" s="39"/>
    </row>
    <row r="2221" spans="2:19" ht="20.100000000000001" customHeight="1">
      <c r="B2221" s="39"/>
      <c r="S2221" s="39"/>
    </row>
    <row r="2222" spans="2:19" ht="20.100000000000001" customHeight="1">
      <c r="B2222" s="39"/>
      <c r="S2222" s="39"/>
    </row>
    <row r="2223" spans="2:19" ht="20.100000000000001" customHeight="1">
      <c r="B2223" s="39"/>
      <c r="S2223" s="39"/>
    </row>
    <row r="2224" spans="2:19" ht="20.100000000000001" customHeight="1">
      <c r="B2224" s="39"/>
      <c r="S2224" s="39"/>
    </row>
    <row r="2225" spans="2:19" ht="20.100000000000001" customHeight="1">
      <c r="B2225" s="39"/>
      <c r="S2225" s="39"/>
    </row>
    <row r="2226" spans="2:19" ht="20.100000000000001" customHeight="1">
      <c r="B2226" s="39"/>
      <c r="S2226" s="39"/>
    </row>
    <row r="2227" spans="2:19" ht="20.100000000000001" customHeight="1">
      <c r="B2227" s="39"/>
      <c r="S2227" s="39"/>
    </row>
    <row r="2228" spans="2:19" ht="20.100000000000001" customHeight="1">
      <c r="B2228" s="39"/>
      <c r="S2228" s="39"/>
    </row>
    <row r="2229" spans="2:19" ht="20.100000000000001" customHeight="1">
      <c r="B2229" s="39"/>
      <c r="S2229" s="39"/>
    </row>
    <row r="2230" spans="2:19" ht="20.100000000000001" customHeight="1">
      <c r="B2230" s="39"/>
      <c r="S2230" s="39"/>
    </row>
    <row r="2231" spans="2:19" ht="20.100000000000001" customHeight="1">
      <c r="B2231" s="39"/>
      <c r="S2231" s="39"/>
    </row>
    <row r="2232" spans="2:19" ht="20.100000000000001" customHeight="1">
      <c r="B2232" s="39"/>
      <c r="S2232" s="39"/>
    </row>
    <row r="2233" spans="2:19" ht="20.100000000000001" customHeight="1">
      <c r="B2233" s="39"/>
      <c r="S2233" s="39"/>
    </row>
    <row r="2234" spans="2:19" ht="20.100000000000001" customHeight="1">
      <c r="B2234" s="39"/>
      <c r="S2234" s="39"/>
    </row>
    <row r="2235" spans="2:19" ht="20.100000000000001" customHeight="1">
      <c r="B2235" s="39"/>
      <c r="S2235" s="39"/>
    </row>
    <row r="2236" spans="2:19" ht="20.100000000000001" customHeight="1">
      <c r="B2236" s="39"/>
      <c r="S2236" s="39"/>
    </row>
    <row r="2237" spans="2:19" ht="20.100000000000001" customHeight="1">
      <c r="B2237" s="39"/>
      <c r="S2237" s="39"/>
    </row>
    <row r="2238" spans="2:19" ht="20.100000000000001" customHeight="1">
      <c r="B2238" s="39"/>
      <c r="S2238" s="39"/>
    </row>
    <row r="2239" spans="2:19" ht="20.100000000000001" customHeight="1">
      <c r="B2239" s="39"/>
      <c r="S2239" s="39"/>
    </row>
    <row r="2240" spans="2:19" ht="20.100000000000001" customHeight="1">
      <c r="B2240" s="39"/>
      <c r="S2240" s="39"/>
    </row>
    <row r="2241" spans="2:19" ht="20.100000000000001" customHeight="1">
      <c r="B2241" s="39"/>
      <c r="S2241" s="39"/>
    </row>
    <row r="2242" spans="2:19" ht="20.100000000000001" customHeight="1">
      <c r="B2242" s="39"/>
      <c r="S2242" s="39"/>
    </row>
    <row r="2243" spans="2:19" ht="20.100000000000001" customHeight="1">
      <c r="B2243" s="39"/>
      <c r="F2243" s="95"/>
      <c r="S2243" s="39"/>
    </row>
    <row r="2244" spans="2:19" ht="20.100000000000001" customHeight="1">
      <c r="B2244" s="39"/>
      <c r="F2244" s="95"/>
      <c r="S2244" s="39"/>
    </row>
    <row r="2245" spans="2:19" ht="20.100000000000001" customHeight="1">
      <c r="B2245" s="39"/>
      <c r="F2245" s="95"/>
      <c r="S2245" s="39"/>
    </row>
    <row r="2246" spans="2:19" ht="20.100000000000001" customHeight="1">
      <c r="B2246" s="39"/>
      <c r="S2246" s="39"/>
    </row>
    <row r="2247" spans="2:19" ht="20.100000000000001" customHeight="1">
      <c r="B2247" s="39"/>
      <c r="S2247" s="39"/>
    </row>
    <row r="2248" spans="2:19" ht="20.100000000000001" customHeight="1">
      <c r="B2248" s="39"/>
      <c r="S2248" s="39"/>
    </row>
    <row r="2249" spans="2:19" ht="20.100000000000001" customHeight="1">
      <c r="B2249" s="39"/>
      <c r="S2249" s="39"/>
    </row>
    <row r="2250" spans="2:19" ht="20.100000000000001" customHeight="1">
      <c r="B2250" s="39"/>
      <c r="S2250" s="39"/>
    </row>
    <row r="2251" spans="2:19" ht="20.100000000000001" customHeight="1">
      <c r="B2251" s="39"/>
      <c r="S2251" s="39"/>
    </row>
    <row r="2252" spans="2:19" ht="20.100000000000001" customHeight="1">
      <c r="B2252" s="39"/>
      <c r="S2252" s="39"/>
    </row>
    <row r="2253" spans="2:19" ht="20.100000000000001" customHeight="1">
      <c r="B2253" s="39"/>
      <c r="S2253" s="39"/>
    </row>
    <row r="2254" spans="2:19" ht="20.100000000000001" customHeight="1">
      <c r="B2254" s="39"/>
      <c r="S2254" s="39"/>
    </row>
    <row r="2255" spans="2:19" ht="20.100000000000001" customHeight="1">
      <c r="B2255" s="39"/>
      <c r="S2255" s="39"/>
    </row>
    <row r="2256" spans="2:19" ht="20.100000000000001" customHeight="1">
      <c r="B2256" s="39"/>
      <c r="S2256" s="39"/>
    </row>
    <row r="2257" spans="2:19" ht="20.100000000000001" customHeight="1">
      <c r="B2257" s="39"/>
      <c r="S2257" s="39"/>
    </row>
    <row r="2258" spans="2:19" ht="20.100000000000001" customHeight="1">
      <c r="B2258" s="39"/>
      <c r="S2258" s="39"/>
    </row>
    <row r="2259" spans="2:19" ht="20.100000000000001" customHeight="1">
      <c r="B2259" s="39"/>
      <c r="S2259" s="39"/>
    </row>
    <row r="2260" spans="2:19" ht="20.100000000000001" customHeight="1">
      <c r="B2260" s="39"/>
      <c r="S2260" s="39"/>
    </row>
    <row r="2261" spans="2:19" ht="20.100000000000001" customHeight="1">
      <c r="B2261" s="39"/>
      <c r="S2261" s="39"/>
    </row>
    <row r="2262" spans="2:19" ht="20.100000000000001" customHeight="1">
      <c r="B2262" s="39"/>
      <c r="S2262" s="39"/>
    </row>
    <row r="2263" spans="2:19" ht="20.100000000000001" customHeight="1">
      <c r="B2263" s="39"/>
      <c r="S2263" s="39"/>
    </row>
    <row r="2264" spans="2:19" ht="20.100000000000001" customHeight="1">
      <c r="B2264" s="39"/>
      <c r="S2264" s="39"/>
    </row>
    <row r="2265" spans="2:19" ht="20.100000000000001" customHeight="1">
      <c r="B2265" s="39"/>
      <c r="S2265" s="39"/>
    </row>
    <row r="2266" spans="2:19" ht="20.100000000000001" customHeight="1">
      <c r="B2266" s="39"/>
      <c r="S2266" s="39"/>
    </row>
    <row r="2267" spans="2:19" ht="20.100000000000001" customHeight="1">
      <c r="B2267" s="39"/>
      <c r="S2267" s="39"/>
    </row>
    <row r="2268" spans="2:19" ht="20.100000000000001" customHeight="1">
      <c r="B2268" s="39"/>
      <c r="S2268" s="39"/>
    </row>
    <row r="2269" spans="2:19" ht="20.100000000000001" customHeight="1">
      <c r="B2269" s="39"/>
      <c r="S2269" s="39"/>
    </row>
    <row r="2270" spans="2:19" ht="20.100000000000001" customHeight="1">
      <c r="B2270" s="39"/>
      <c r="S2270" s="39"/>
    </row>
    <row r="2271" spans="2:19" ht="20.100000000000001" customHeight="1">
      <c r="B2271" s="39"/>
      <c r="S2271" s="39"/>
    </row>
    <row r="2272" spans="2:19" ht="20.100000000000001" customHeight="1">
      <c r="B2272" s="39"/>
      <c r="S2272" s="39"/>
    </row>
    <row r="2273" spans="2:23" ht="20.100000000000001" customHeight="1">
      <c r="B2273" s="39"/>
      <c r="S2273" s="39"/>
    </row>
    <row r="2274" spans="2:23" ht="20.100000000000001" customHeight="1">
      <c r="B2274" s="39"/>
      <c r="S2274" s="39"/>
    </row>
    <row r="2275" spans="2:23" ht="20.100000000000001" customHeight="1">
      <c r="B2275" s="39"/>
      <c r="S2275" s="39"/>
    </row>
    <row r="2276" spans="2:23" ht="20.100000000000001" customHeight="1">
      <c r="B2276" s="39"/>
      <c r="S2276" s="39"/>
    </row>
    <row r="2277" spans="2:23" ht="20.100000000000001" customHeight="1">
      <c r="B2277" s="39"/>
      <c r="S2277" s="39"/>
    </row>
    <row r="2278" spans="2:23" ht="20.100000000000001" customHeight="1">
      <c r="B2278" s="39"/>
      <c r="S2278" s="39"/>
    </row>
    <row r="2279" spans="2:23" ht="20.100000000000001" customHeight="1">
      <c r="B2279" s="39"/>
      <c r="S2279" s="39"/>
    </row>
    <row r="2280" spans="2:23" ht="20.100000000000001" customHeight="1">
      <c r="B2280" s="39"/>
      <c r="S2280" s="39"/>
    </row>
    <row r="2281" spans="2:23" ht="20.100000000000001" customHeight="1">
      <c r="B2281" s="39"/>
      <c r="S2281" s="39"/>
    </row>
    <row r="2282" spans="2:23" ht="20.100000000000001" customHeight="1">
      <c r="B2282" s="39"/>
      <c r="S2282" s="39"/>
    </row>
    <row r="2283" spans="2:23" ht="20.100000000000001" customHeight="1">
      <c r="B2283" s="39"/>
      <c r="S2283" s="39"/>
    </row>
    <row r="2284" spans="2:23" ht="20.100000000000001" customHeight="1">
      <c r="B2284" s="39"/>
      <c r="S2284" s="39"/>
    </row>
    <row r="2285" spans="2:23" ht="20.100000000000001" customHeight="1">
      <c r="B2285" s="39"/>
      <c r="S2285" s="39"/>
    </row>
    <row r="2286" spans="2:23" ht="20.100000000000001" customHeight="1">
      <c r="B2286" s="39"/>
      <c r="S2286" s="39"/>
    </row>
    <row r="2287" spans="2:23" ht="20.100000000000001" customHeight="1">
      <c r="B2287" s="39"/>
      <c r="S2287" s="39"/>
      <c r="W2287" s="136"/>
    </row>
    <row r="2288" spans="2:23" ht="20.100000000000001" customHeight="1">
      <c r="B2288" s="39"/>
      <c r="S2288" s="39"/>
    </row>
    <row r="2289" spans="2:19" ht="20.100000000000001" customHeight="1">
      <c r="B2289" s="39"/>
      <c r="S2289" s="39"/>
    </row>
    <row r="2290" spans="2:19" ht="20.100000000000001" customHeight="1">
      <c r="B2290" s="39"/>
      <c r="S2290" s="39"/>
    </row>
    <row r="2291" spans="2:19" ht="20.100000000000001" customHeight="1">
      <c r="B2291" s="39"/>
      <c r="S2291" s="39"/>
    </row>
    <row r="2292" spans="2:19" ht="20.100000000000001" customHeight="1">
      <c r="B2292" s="39"/>
      <c r="S2292" s="39"/>
    </row>
    <row r="2293" spans="2:19" ht="20.100000000000001" customHeight="1">
      <c r="B2293" s="39"/>
      <c r="S2293" s="39"/>
    </row>
    <row r="2294" spans="2:19" ht="20.100000000000001" customHeight="1">
      <c r="B2294" s="39"/>
      <c r="S2294" s="39"/>
    </row>
    <row r="2295" spans="2:19" ht="20.100000000000001" customHeight="1">
      <c r="B2295" s="39"/>
      <c r="S2295" s="39"/>
    </row>
    <row r="2296" spans="2:19" ht="20.100000000000001" customHeight="1">
      <c r="B2296" s="39"/>
      <c r="S2296" s="39"/>
    </row>
    <row r="2297" spans="2:19" ht="20.100000000000001" customHeight="1">
      <c r="B2297" s="39"/>
      <c r="S2297" s="39"/>
    </row>
    <row r="2298" spans="2:19" ht="20.100000000000001" customHeight="1">
      <c r="B2298" s="39"/>
      <c r="S2298" s="39"/>
    </row>
    <row r="2299" spans="2:19" ht="20.100000000000001" customHeight="1">
      <c r="B2299" s="39"/>
      <c r="S2299" s="39"/>
    </row>
    <row r="2300" spans="2:19" ht="20.100000000000001" customHeight="1">
      <c r="B2300" s="39"/>
      <c r="S2300" s="39"/>
    </row>
    <row r="2301" spans="2:19" ht="20.100000000000001" customHeight="1">
      <c r="B2301" s="39"/>
      <c r="S2301" s="39"/>
    </row>
    <row r="2302" spans="2:19" ht="20.100000000000001" customHeight="1">
      <c r="B2302" s="39"/>
      <c r="S2302" s="39"/>
    </row>
    <row r="2303" spans="2:19" ht="20.100000000000001" customHeight="1">
      <c r="B2303" s="39"/>
      <c r="S2303" s="39"/>
    </row>
    <row r="2304" spans="2:19" ht="20.100000000000001" customHeight="1">
      <c r="B2304" s="39"/>
      <c r="S2304" s="39"/>
    </row>
    <row r="2305" spans="2:19" ht="20.100000000000001" customHeight="1">
      <c r="B2305" s="39"/>
      <c r="S2305" s="39"/>
    </row>
    <row r="2306" spans="2:19" ht="20.100000000000001" customHeight="1">
      <c r="B2306" s="39"/>
      <c r="S2306" s="39"/>
    </row>
    <row r="2307" spans="2:19" ht="20.100000000000001" customHeight="1">
      <c r="B2307" s="39"/>
      <c r="S2307" s="39"/>
    </row>
    <row r="2308" spans="2:19" ht="20.100000000000001" customHeight="1">
      <c r="B2308" s="39"/>
      <c r="S2308" s="39"/>
    </row>
    <row r="2309" spans="2:19" ht="20.100000000000001" customHeight="1">
      <c r="B2309" s="39"/>
      <c r="S2309" s="39"/>
    </row>
    <row r="2310" spans="2:19" ht="20.100000000000001" customHeight="1">
      <c r="B2310" s="39"/>
      <c r="S2310" s="39"/>
    </row>
    <row r="2311" spans="2:19" ht="20.100000000000001" customHeight="1">
      <c r="B2311" s="39"/>
      <c r="S2311" s="39"/>
    </row>
    <row r="2312" spans="2:19" ht="20.100000000000001" customHeight="1">
      <c r="B2312" s="39"/>
      <c r="S2312" s="39"/>
    </row>
    <row r="2313" spans="2:19" ht="20.100000000000001" customHeight="1">
      <c r="B2313" s="39"/>
      <c r="S2313" s="39"/>
    </row>
    <row r="2314" spans="2:19" ht="20.100000000000001" customHeight="1">
      <c r="B2314" s="39"/>
      <c r="S2314" s="39"/>
    </row>
    <row r="2315" spans="2:19" ht="20.100000000000001" customHeight="1">
      <c r="B2315" s="39"/>
      <c r="S2315" s="39"/>
    </row>
    <row r="2316" spans="2:19" ht="20.100000000000001" customHeight="1">
      <c r="B2316" s="39"/>
      <c r="S2316" s="39"/>
    </row>
    <row r="2317" spans="2:19" ht="20.100000000000001" customHeight="1">
      <c r="B2317" s="39"/>
      <c r="S2317" s="39"/>
    </row>
    <row r="2318" spans="2:19" ht="20.100000000000001" customHeight="1">
      <c r="B2318" s="39"/>
      <c r="S2318" s="39"/>
    </row>
    <row r="2319" spans="2:19" ht="20.100000000000001" customHeight="1">
      <c r="B2319" s="39"/>
      <c r="S2319" s="39"/>
    </row>
    <row r="2320" spans="2:19" ht="20.100000000000001" customHeight="1">
      <c r="B2320" s="39"/>
      <c r="S2320" s="39"/>
    </row>
    <row r="2321" spans="2:19" ht="20.100000000000001" customHeight="1">
      <c r="B2321" s="39"/>
      <c r="S2321" s="39"/>
    </row>
    <row r="2322" spans="2:19" ht="20.100000000000001" customHeight="1">
      <c r="B2322" s="39"/>
      <c r="S2322" s="39"/>
    </row>
    <row r="2323" spans="2:19" ht="20.100000000000001" customHeight="1">
      <c r="B2323" s="39"/>
      <c r="S2323" s="39"/>
    </row>
    <row r="2324" spans="2:19" ht="19.5" customHeight="1">
      <c r="B2324" s="39"/>
      <c r="S2324" s="39"/>
    </row>
    <row r="2325" spans="2:19" ht="20.100000000000001" customHeight="1">
      <c r="B2325" s="39"/>
      <c r="S2325" s="39"/>
    </row>
    <row r="2326" spans="2:19" ht="20.100000000000001" customHeight="1">
      <c r="B2326" s="39"/>
      <c r="S2326" s="39"/>
    </row>
    <row r="2327" spans="2:19" ht="20.100000000000001" customHeight="1">
      <c r="B2327" s="39"/>
      <c r="S2327" s="39"/>
    </row>
    <row r="2328" spans="2:19" ht="20.100000000000001" customHeight="1">
      <c r="B2328" s="39"/>
      <c r="S2328" s="39"/>
    </row>
    <row r="2329" spans="2:19" ht="20.100000000000001" customHeight="1">
      <c r="B2329" s="39"/>
      <c r="S2329" s="39"/>
    </row>
    <row r="2330" spans="2:19" ht="20.100000000000001" customHeight="1">
      <c r="B2330" s="39"/>
      <c r="S2330" s="39"/>
    </row>
    <row r="2331" spans="2:19" ht="20.100000000000001" customHeight="1">
      <c r="B2331" s="39"/>
      <c r="S2331" s="39"/>
    </row>
    <row r="2332" spans="2:19" ht="20.100000000000001" customHeight="1">
      <c r="B2332" s="39"/>
      <c r="S2332" s="39"/>
    </row>
    <row r="2333" spans="2:19" ht="20.100000000000001" customHeight="1">
      <c r="B2333" s="39"/>
      <c r="S2333" s="39"/>
    </row>
    <row r="2334" spans="2:19" ht="20.100000000000001" customHeight="1">
      <c r="B2334" s="39"/>
      <c r="S2334" s="39"/>
    </row>
    <row r="2335" spans="2:19" ht="20.100000000000001" customHeight="1">
      <c r="B2335" s="39"/>
      <c r="S2335" s="39"/>
    </row>
    <row r="2336" spans="2:19" ht="20.100000000000001" customHeight="1">
      <c r="B2336" s="39"/>
      <c r="S2336" s="39"/>
    </row>
    <row r="2337" spans="2:22" ht="20.100000000000001" customHeight="1">
      <c r="B2337" s="39"/>
      <c r="S2337" s="39"/>
    </row>
    <row r="2338" spans="2:22" ht="20.100000000000001" customHeight="1">
      <c r="B2338" s="39"/>
      <c r="S2338" s="39"/>
    </row>
    <row r="2339" spans="2:22" ht="20.100000000000001" customHeight="1">
      <c r="B2339" s="39"/>
      <c r="S2339" s="39"/>
    </row>
    <row r="2340" spans="2:22" ht="20.100000000000001" customHeight="1">
      <c r="B2340" s="39"/>
      <c r="S2340" s="39"/>
    </row>
    <row r="2341" spans="2:22" ht="20.100000000000001" customHeight="1">
      <c r="B2341" s="39"/>
      <c r="S2341" s="39"/>
    </row>
    <row r="2342" spans="2:22" ht="20.100000000000001" customHeight="1">
      <c r="B2342" s="39"/>
      <c r="S2342" s="39"/>
    </row>
    <row r="2343" spans="2:22" ht="20.100000000000001" customHeight="1">
      <c r="B2343" s="39"/>
      <c r="S2343" s="39"/>
    </row>
    <row r="2344" spans="2:22" ht="20.100000000000001" customHeight="1">
      <c r="B2344" s="39"/>
      <c r="S2344" s="39"/>
    </row>
    <row r="2345" spans="2:22" ht="20.100000000000001" customHeight="1">
      <c r="B2345" s="39"/>
      <c r="S2345" s="39"/>
    </row>
    <row r="2346" spans="2:22" ht="20.100000000000001" customHeight="1">
      <c r="B2346" s="39"/>
      <c r="S2346" s="39"/>
    </row>
    <row r="2347" spans="2:22" ht="20.100000000000001" customHeight="1">
      <c r="B2347" s="39"/>
      <c r="S2347" s="39"/>
    </row>
    <row r="2348" spans="2:22" ht="20.100000000000001" customHeight="1">
      <c r="B2348" s="39"/>
      <c r="C2348" s="198"/>
      <c r="D2348" s="198"/>
      <c r="E2348" s="198"/>
      <c r="G2348" s="199"/>
      <c r="I2348" s="198"/>
      <c r="J2348" s="198"/>
      <c r="K2348" s="198"/>
      <c r="M2348" s="198"/>
      <c r="P2348" s="198"/>
      <c r="Q2348" s="198"/>
      <c r="R2348" s="198"/>
      <c r="S2348" s="39"/>
      <c r="U2348" s="198"/>
      <c r="V2348" s="201"/>
    </row>
    <row r="2349" spans="2:22" ht="20.100000000000001" customHeight="1">
      <c r="B2349" s="39"/>
      <c r="C2349" s="198"/>
      <c r="D2349" s="198"/>
      <c r="E2349" s="198"/>
      <c r="G2349" s="199"/>
      <c r="I2349" s="198"/>
      <c r="J2349" s="198"/>
      <c r="K2349" s="198"/>
      <c r="M2349" s="198"/>
      <c r="P2349" s="198"/>
      <c r="Q2349" s="198"/>
      <c r="R2349" s="198"/>
      <c r="S2349" s="39"/>
      <c r="U2349" s="198"/>
      <c r="V2349" s="201"/>
    </row>
    <row r="2350" spans="2:22" ht="20.100000000000001" customHeight="1">
      <c r="B2350" s="39"/>
      <c r="S2350" s="39"/>
    </row>
    <row r="2351" spans="2:22" ht="20.100000000000001" customHeight="1">
      <c r="B2351" s="39"/>
      <c r="S2351" s="39"/>
    </row>
    <row r="2352" spans="2:22" ht="20.100000000000001" customHeight="1">
      <c r="B2352" s="39"/>
      <c r="S2352" s="39"/>
    </row>
    <row r="2353" spans="2:25" ht="20.100000000000001" customHeight="1">
      <c r="B2353" s="39"/>
      <c r="S2353" s="39"/>
    </row>
    <row r="2354" spans="2:25" ht="20.100000000000001" customHeight="1">
      <c r="B2354" s="39"/>
      <c r="S2354" s="39"/>
    </row>
    <row r="2355" spans="2:25" ht="20.100000000000001" customHeight="1">
      <c r="B2355" s="39"/>
      <c r="S2355" s="39"/>
    </row>
    <row r="2356" spans="2:25" ht="20.100000000000001" customHeight="1">
      <c r="B2356" s="39"/>
      <c r="F2356" s="95"/>
      <c r="S2356" s="39"/>
    </row>
    <row r="2357" spans="2:25" ht="20.100000000000001" customHeight="1">
      <c r="B2357" s="39"/>
      <c r="F2357" s="95"/>
      <c r="S2357" s="39"/>
    </row>
    <row r="2358" spans="2:25" ht="20.100000000000001" customHeight="1">
      <c r="B2358" s="39"/>
      <c r="F2358" s="95"/>
      <c r="S2358" s="39"/>
    </row>
    <row r="2359" spans="2:25" ht="20.100000000000001" customHeight="1">
      <c r="B2359" s="39"/>
      <c r="F2359" s="95"/>
      <c r="S2359" s="39"/>
    </row>
    <row r="2360" spans="2:25" ht="20.100000000000001" customHeight="1">
      <c r="B2360" s="39"/>
      <c r="S2360" s="39"/>
    </row>
    <row r="2361" spans="2:25" ht="20.100000000000001" customHeight="1">
      <c r="B2361" s="39"/>
      <c r="S2361" s="39"/>
    </row>
    <row r="2362" spans="2:25" ht="20.100000000000001" customHeight="1">
      <c r="B2362" s="39"/>
      <c r="S2362" s="39"/>
    </row>
    <row r="2363" spans="2:25" ht="20.100000000000001" customHeight="1">
      <c r="B2363" s="39"/>
      <c r="S2363" s="39"/>
    </row>
    <row r="2364" spans="2:25" ht="20.100000000000001" customHeight="1">
      <c r="B2364" s="39"/>
      <c r="S2364" s="39"/>
    </row>
    <row r="2365" spans="2:25" ht="20.100000000000001" customHeight="1">
      <c r="B2365" s="39"/>
      <c r="S2365" s="39"/>
    </row>
    <row r="2366" spans="2:25" ht="20.100000000000001" customHeight="1">
      <c r="B2366" s="39"/>
      <c r="S2366" s="39"/>
    </row>
    <row r="2367" spans="2:25" ht="20.100000000000001" customHeight="1">
      <c r="B2367" s="39"/>
      <c r="S2367" s="39"/>
    </row>
    <row r="2368" spans="2:25" ht="20.100000000000001" customHeight="1">
      <c r="B2368" s="39"/>
      <c r="C2368" s="198"/>
      <c r="D2368" s="198"/>
      <c r="E2368" s="198"/>
      <c r="F2368" s="199"/>
      <c r="G2368" s="199"/>
      <c r="I2368" s="198"/>
      <c r="J2368" s="198"/>
      <c r="K2368" s="198"/>
      <c r="M2368" s="198"/>
      <c r="P2368" s="198"/>
      <c r="Q2368" s="198"/>
      <c r="R2368" s="198"/>
      <c r="S2368" s="39"/>
      <c r="T2368" s="198"/>
      <c r="U2368" s="198"/>
      <c r="V2368" s="201"/>
      <c r="Y2368" s="199"/>
    </row>
    <row r="2369" spans="2:22" ht="20.100000000000001" customHeight="1">
      <c r="B2369" s="39"/>
      <c r="S2369" s="39"/>
    </row>
    <row r="2370" spans="2:22" ht="20.100000000000001" customHeight="1">
      <c r="B2370" s="39"/>
      <c r="S2370" s="39"/>
    </row>
    <row r="2371" spans="2:22" ht="20.100000000000001" customHeight="1">
      <c r="B2371" s="39"/>
      <c r="S2371" s="39"/>
    </row>
    <row r="2372" spans="2:22" ht="20.100000000000001" customHeight="1">
      <c r="B2372" s="39"/>
      <c r="S2372" s="39"/>
    </row>
    <row r="2373" spans="2:22" ht="20.100000000000001" customHeight="1">
      <c r="B2373" s="39"/>
      <c r="S2373" s="39"/>
    </row>
    <row r="2374" spans="2:22" ht="20.100000000000001" customHeight="1">
      <c r="B2374" s="39"/>
      <c r="S2374" s="39"/>
    </row>
    <row r="2375" spans="2:22" ht="20.100000000000001" customHeight="1">
      <c r="B2375" s="39"/>
      <c r="S2375" s="39"/>
    </row>
    <row r="2376" spans="2:22" ht="20.100000000000001" customHeight="1">
      <c r="B2376" s="39"/>
      <c r="S2376" s="39"/>
    </row>
    <row r="2377" spans="2:22" ht="20.100000000000001" customHeight="1">
      <c r="B2377" s="39"/>
      <c r="S2377" s="39"/>
    </row>
    <row r="2378" spans="2:22" ht="20.100000000000001" customHeight="1">
      <c r="B2378" s="39"/>
      <c r="S2378" s="39"/>
    </row>
    <row r="2379" spans="2:22" ht="20.100000000000001" customHeight="1">
      <c r="B2379" s="39"/>
      <c r="S2379" s="39"/>
    </row>
    <row r="2380" spans="2:22" ht="20.100000000000001" customHeight="1">
      <c r="B2380" s="39"/>
      <c r="C2380" s="198"/>
      <c r="D2380" s="198"/>
      <c r="E2380" s="198"/>
      <c r="F2380" s="95"/>
      <c r="G2380" s="199"/>
      <c r="I2380" s="198"/>
      <c r="J2380" s="198"/>
      <c r="K2380" s="198"/>
      <c r="M2380" s="198"/>
      <c r="P2380" s="198"/>
      <c r="Q2380" s="198"/>
      <c r="S2380" s="39"/>
      <c r="U2380" s="198"/>
      <c r="V2380" s="201"/>
    </row>
    <row r="2381" spans="2:22" ht="20.100000000000001" customHeight="1">
      <c r="B2381" s="39"/>
      <c r="C2381" s="198"/>
      <c r="D2381" s="198"/>
      <c r="E2381" s="198"/>
      <c r="F2381" s="95"/>
      <c r="G2381" s="199"/>
      <c r="I2381" s="198"/>
      <c r="J2381" s="198"/>
      <c r="K2381" s="198"/>
      <c r="M2381" s="198"/>
      <c r="P2381" s="198"/>
      <c r="Q2381" s="198"/>
      <c r="S2381" s="39"/>
      <c r="U2381" s="198"/>
      <c r="V2381" s="201"/>
    </row>
    <row r="2382" spans="2:22" ht="20.100000000000001" customHeight="1">
      <c r="B2382" s="39"/>
      <c r="C2382" s="198"/>
      <c r="D2382" s="198"/>
      <c r="E2382" s="198"/>
      <c r="F2382" s="199"/>
      <c r="G2382" s="199"/>
      <c r="I2382" s="198"/>
      <c r="J2382" s="198"/>
      <c r="K2382" s="198"/>
      <c r="M2382" s="198"/>
      <c r="P2382" s="198"/>
      <c r="Q2382" s="198"/>
      <c r="S2382" s="39"/>
      <c r="U2382" s="198"/>
      <c r="V2382" s="201"/>
    </row>
    <row r="2383" spans="2:22" ht="20.100000000000001" customHeight="1">
      <c r="B2383" s="39"/>
      <c r="C2383" s="198"/>
      <c r="D2383" s="198"/>
      <c r="E2383" s="198"/>
      <c r="F2383" s="199"/>
      <c r="G2383" s="199"/>
      <c r="I2383" s="198"/>
      <c r="J2383" s="198"/>
      <c r="K2383" s="198"/>
      <c r="M2383" s="198"/>
      <c r="P2383" s="198"/>
      <c r="Q2383" s="198"/>
      <c r="S2383" s="39"/>
      <c r="U2383" s="198"/>
      <c r="V2383" s="201"/>
    </row>
    <row r="2384" spans="2:22" ht="20.100000000000001" customHeight="1">
      <c r="B2384" s="39"/>
      <c r="C2384" s="198"/>
      <c r="D2384" s="198"/>
      <c r="E2384" s="198"/>
      <c r="F2384" s="199"/>
      <c r="G2384" s="199"/>
      <c r="I2384" s="198"/>
      <c r="J2384" s="198"/>
      <c r="K2384" s="198"/>
      <c r="M2384" s="198"/>
      <c r="P2384" s="198"/>
      <c r="Q2384" s="198"/>
      <c r="S2384" s="39"/>
      <c r="U2384" s="198"/>
      <c r="V2384" s="201"/>
    </row>
    <row r="2385" spans="2:22" ht="20.100000000000001" customHeight="1">
      <c r="B2385" s="39"/>
      <c r="C2385" s="198"/>
      <c r="D2385" s="198"/>
      <c r="E2385" s="198"/>
      <c r="F2385" s="199"/>
      <c r="G2385" s="199"/>
      <c r="I2385" s="198"/>
      <c r="J2385" s="198"/>
      <c r="K2385" s="198"/>
      <c r="M2385" s="198"/>
      <c r="P2385" s="198"/>
      <c r="Q2385" s="198"/>
      <c r="S2385" s="39"/>
      <c r="U2385" s="198"/>
      <c r="V2385" s="201"/>
    </row>
    <row r="2386" spans="2:22" ht="20.100000000000001" customHeight="1">
      <c r="B2386" s="39"/>
      <c r="C2386" s="198"/>
      <c r="D2386" s="198"/>
      <c r="E2386" s="198"/>
      <c r="F2386" s="199"/>
      <c r="G2386" s="199"/>
      <c r="I2386" s="198"/>
      <c r="J2386" s="198"/>
      <c r="K2386" s="198"/>
      <c r="M2386" s="198"/>
      <c r="P2386" s="198"/>
      <c r="Q2386" s="198"/>
      <c r="S2386" s="39"/>
      <c r="U2386" s="198"/>
      <c r="V2386" s="201"/>
    </row>
    <row r="2387" spans="2:22" ht="20.100000000000001" customHeight="1">
      <c r="B2387" s="39"/>
      <c r="S2387" s="39"/>
      <c r="U2387" s="198"/>
    </row>
    <row r="2388" spans="2:22" ht="20.100000000000001" customHeight="1">
      <c r="B2388" s="39"/>
      <c r="S2388" s="39"/>
      <c r="U2388" s="198"/>
    </row>
    <row r="2389" spans="2:22" ht="20.100000000000001" customHeight="1">
      <c r="B2389" s="39"/>
      <c r="S2389" s="39"/>
    </row>
    <row r="2390" spans="2:22" ht="20.100000000000001" customHeight="1">
      <c r="B2390" s="39"/>
      <c r="S2390" s="39"/>
    </row>
    <row r="2391" spans="2:22" ht="20.100000000000001" customHeight="1">
      <c r="B2391" s="39"/>
      <c r="S2391" s="39"/>
    </row>
    <row r="2392" spans="2:22" ht="20.100000000000001" customHeight="1">
      <c r="B2392" s="39"/>
      <c r="S2392" s="39"/>
    </row>
    <row r="2393" spans="2:22" ht="20.100000000000001" customHeight="1">
      <c r="B2393" s="39"/>
      <c r="S2393" s="39"/>
    </row>
    <row r="2394" spans="2:22" ht="20.100000000000001" customHeight="1">
      <c r="B2394" s="39"/>
      <c r="S2394" s="39"/>
    </row>
    <row r="2395" spans="2:22" ht="20.100000000000001" customHeight="1">
      <c r="B2395" s="39"/>
      <c r="S2395" s="39"/>
    </row>
    <row r="2396" spans="2:22" ht="20.100000000000001" customHeight="1">
      <c r="B2396" s="39"/>
      <c r="S2396" s="39"/>
    </row>
    <row r="2397" spans="2:22" ht="20.100000000000001" customHeight="1">
      <c r="B2397" s="39"/>
      <c r="S2397" s="39"/>
    </row>
    <row r="2398" spans="2:22" ht="20.100000000000001" customHeight="1">
      <c r="B2398" s="39"/>
      <c r="S2398" s="39"/>
    </row>
    <row r="2399" spans="2:22" ht="20.100000000000001" customHeight="1">
      <c r="B2399" s="39"/>
      <c r="S2399" s="39"/>
    </row>
    <row r="2400" spans="2:22" ht="20.100000000000001" customHeight="1">
      <c r="B2400" s="39"/>
      <c r="S2400" s="39"/>
    </row>
    <row r="2401" spans="2:19" ht="20.100000000000001" customHeight="1">
      <c r="B2401" s="39"/>
      <c r="S2401" s="39"/>
    </row>
    <row r="2402" spans="2:19" ht="20.100000000000001" customHeight="1">
      <c r="B2402" s="39"/>
      <c r="S2402" s="39"/>
    </row>
    <row r="2403" spans="2:19" ht="20.100000000000001" customHeight="1">
      <c r="B2403" s="39"/>
      <c r="S2403" s="39"/>
    </row>
    <row r="2404" spans="2:19" ht="20.100000000000001" customHeight="1">
      <c r="B2404" s="39"/>
      <c r="S2404" s="39"/>
    </row>
    <row r="2405" spans="2:19" ht="20.100000000000001" customHeight="1">
      <c r="B2405" s="39"/>
      <c r="S2405" s="39"/>
    </row>
    <row r="2406" spans="2:19" ht="20.100000000000001" customHeight="1">
      <c r="B2406" s="39"/>
      <c r="S2406" s="39"/>
    </row>
    <row r="2407" spans="2:19" ht="20.100000000000001" customHeight="1">
      <c r="B2407" s="39"/>
      <c r="S2407" s="39"/>
    </row>
    <row r="2408" spans="2:19" ht="20.100000000000001" customHeight="1">
      <c r="B2408" s="39"/>
      <c r="S2408" s="39"/>
    </row>
    <row r="2409" spans="2:19" ht="20.100000000000001" customHeight="1">
      <c r="B2409" s="39"/>
      <c r="S2409" s="39"/>
    </row>
    <row r="2410" spans="2:19" ht="20.100000000000001" customHeight="1">
      <c r="B2410" s="39"/>
      <c r="S2410" s="39"/>
    </row>
    <row r="2411" spans="2:19" ht="20.100000000000001" customHeight="1">
      <c r="B2411" s="39"/>
      <c r="S2411" s="39"/>
    </row>
    <row r="2412" spans="2:19" ht="20.100000000000001" customHeight="1">
      <c r="B2412" s="39"/>
      <c r="S2412" s="39"/>
    </row>
    <row r="2413" spans="2:19" ht="20.100000000000001" customHeight="1">
      <c r="B2413" s="39"/>
      <c r="S2413" s="39"/>
    </row>
    <row r="2414" spans="2:19" ht="20.100000000000001" customHeight="1">
      <c r="B2414" s="39"/>
      <c r="S2414" s="39"/>
    </row>
    <row r="2415" spans="2:19" ht="20.100000000000001" customHeight="1">
      <c r="B2415" s="39"/>
      <c r="S2415" s="39"/>
    </row>
    <row r="2416" spans="2:19" ht="20.100000000000001" customHeight="1">
      <c r="B2416" s="39"/>
      <c r="F2416" s="95"/>
      <c r="S2416" s="39"/>
    </row>
    <row r="2417" spans="1:25" ht="20.100000000000001" customHeight="1">
      <c r="B2417" s="39"/>
      <c r="F2417" s="95"/>
      <c r="S2417" s="39"/>
    </row>
    <row r="2418" spans="1:25" ht="20.100000000000001" customHeight="1">
      <c r="B2418" s="39"/>
      <c r="F2418" s="95"/>
      <c r="S2418" s="39"/>
    </row>
    <row r="2419" spans="1:25" ht="20.100000000000001" customHeight="1">
      <c r="B2419" s="39"/>
      <c r="S2419" s="39"/>
    </row>
    <row r="2420" spans="1:25" ht="20.100000000000001" customHeight="1">
      <c r="B2420" s="39"/>
      <c r="S2420" s="39"/>
    </row>
    <row r="2421" spans="1:25" ht="20.100000000000001" customHeight="1">
      <c r="A2421" s="198"/>
      <c r="B2421" s="39"/>
      <c r="C2421" s="198"/>
      <c r="D2421" s="198"/>
      <c r="E2421" s="198"/>
      <c r="F2421" s="199"/>
      <c r="G2421" s="199"/>
      <c r="I2421" s="198"/>
      <c r="J2421" s="198"/>
      <c r="K2421" s="198"/>
      <c r="M2421" s="198"/>
      <c r="P2421" s="198"/>
      <c r="Q2421" s="198"/>
      <c r="R2421" s="198"/>
      <c r="S2421" s="39"/>
      <c r="T2421" s="198"/>
      <c r="U2421" s="198"/>
      <c r="V2421" s="201"/>
      <c r="Y2421" s="199"/>
    </row>
    <row r="2422" spans="1:25" ht="20.100000000000001" customHeight="1">
      <c r="A2422" s="198"/>
      <c r="B2422" s="39"/>
      <c r="C2422" s="198"/>
      <c r="D2422" s="198"/>
      <c r="E2422" s="198"/>
      <c r="F2422" s="199"/>
      <c r="G2422" s="199"/>
      <c r="I2422" s="198"/>
      <c r="J2422" s="198"/>
      <c r="K2422" s="198"/>
      <c r="M2422" s="198"/>
      <c r="P2422" s="198"/>
      <c r="Q2422" s="198"/>
      <c r="R2422" s="198"/>
      <c r="S2422" s="39"/>
      <c r="T2422" s="198"/>
      <c r="U2422" s="198"/>
      <c r="V2422" s="201"/>
      <c r="Y2422" s="199"/>
    </row>
    <row r="2423" spans="1:25" ht="20.100000000000001" customHeight="1">
      <c r="A2423" s="198"/>
      <c r="B2423" s="39"/>
      <c r="C2423" s="198"/>
      <c r="D2423" s="198"/>
      <c r="E2423" s="198"/>
      <c r="F2423" s="199"/>
      <c r="G2423" s="199"/>
      <c r="I2423" s="198"/>
      <c r="J2423" s="198"/>
      <c r="K2423" s="198"/>
      <c r="M2423" s="198"/>
      <c r="P2423" s="198"/>
      <c r="Q2423" s="198"/>
      <c r="R2423" s="198"/>
      <c r="S2423" s="39"/>
      <c r="T2423" s="198"/>
      <c r="U2423" s="198"/>
      <c r="V2423" s="201"/>
      <c r="Y2423" s="199"/>
    </row>
    <row r="2424" spans="1:25" ht="20.100000000000001" customHeight="1">
      <c r="B2424" s="39"/>
      <c r="S2424" s="39"/>
    </row>
    <row r="2425" spans="1:25" ht="20.100000000000001" customHeight="1">
      <c r="B2425" s="39"/>
      <c r="S2425" s="39"/>
    </row>
    <row r="2426" spans="1:25" ht="20.100000000000001" customHeight="1">
      <c r="B2426" s="39"/>
      <c r="S2426" s="39"/>
    </row>
    <row r="2427" spans="1:25" ht="20.100000000000001" customHeight="1">
      <c r="B2427" s="39"/>
      <c r="S2427" s="39"/>
    </row>
    <row r="2428" spans="1:25" ht="20.100000000000001" customHeight="1">
      <c r="B2428" s="39"/>
      <c r="S2428" s="39"/>
    </row>
    <row r="2429" spans="1:25" ht="20.100000000000001" customHeight="1">
      <c r="B2429" s="39"/>
      <c r="S2429" s="39"/>
    </row>
    <row r="2430" spans="1:25" ht="20.100000000000001" customHeight="1">
      <c r="B2430" s="39"/>
      <c r="S2430" s="39"/>
    </row>
    <row r="2431" spans="1:25" ht="20.100000000000001" customHeight="1">
      <c r="B2431" s="39"/>
      <c r="S2431" s="39"/>
    </row>
    <row r="2432" spans="1:25" ht="20.100000000000001" customHeight="1">
      <c r="B2432" s="39"/>
      <c r="S2432" s="39"/>
    </row>
    <row r="2433" spans="2:25" ht="20.100000000000001" customHeight="1">
      <c r="B2433" s="39"/>
      <c r="S2433" s="39"/>
    </row>
    <row r="2434" spans="2:25" ht="20.100000000000001" customHeight="1">
      <c r="B2434" s="39"/>
      <c r="S2434" s="39"/>
    </row>
    <row r="2435" spans="2:25" ht="20.100000000000001" customHeight="1">
      <c r="B2435" s="39"/>
      <c r="S2435" s="39"/>
    </row>
    <row r="2436" spans="2:25" ht="20.100000000000001" customHeight="1">
      <c r="B2436" s="39"/>
      <c r="S2436" s="39"/>
    </row>
    <row r="2437" spans="2:25" ht="20.100000000000001" customHeight="1">
      <c r="B2437" s="39"/>
      <c r="S2437" s="39"/>
    </row>
    <row r="2438" spans="2:25" ht="20.100000000000001" customHeight="1">
      <c r="B2438" s="39"/>
      <c r="S2438" s="39"/>
    </row>
    <row r="2439" spans="2:25" ht="20.100000000000001" customHeight="1">
      <c r="B2439" s="39"/>
      <c r="S2439" s="39"/>
    </row>
    <row r="2440" spans="2:25" ht="20.100000000000001" customHeight="1">
      <c r="B2440" s="39"/>
      <c r="S2440" s="39"/>
    </row>
    <row r="2441" spans="2:25" ht="20.100000000000001" customHeight="1">
      <c r="B2441" s="39"/>
      <c r="S2441" s="39"/>
    </row>
    <row r="2442" spans="2:25" ht="19.5" customHeight="1">
      <c r="B2442" s="39"/>
      <c r="S2442" s="39"/>
    </row>
    <row r="2443" spans="2:25" ht="20.100000000000001" customHeight="1">
      <c r="B2443" s="39"/>
      <c r="S2443" s="39"/>
    </row>
    <row r="2444" spans="2:25" ht="20.100000000000001" customHeight="1">
      <c r="B2444" s="39"/>
      <c r="S2444" s="39"/>
    </row>
    <row r="2445" spans="2:25" ht="20.100000000000001" customHeight="1">
      <c r="B2445" s="39"/>
      <c r="S2445" s="39"/>
    </row>
    <row r="2446" spans="2:25" ht="20.100000000000001" customHeight="1">
      <c r="B2446" s="39"/>
      <c r="C2446" s="198"/>
      <c r="D2446" s="198"/>
      <c r="E2446" s="198"/>
      <c r="F2446" s="199"/>
      <c r="G2446" s="199"/>
      <c r="S2446" s="39"/>
      <c r="T2446" s="198"/>
      <c r="U2446" s="198"/>
      <c r="V2446" s="201"/>
      <c r="Y2446" s="199"/>
    </row>
    <row r="2447" spans="2:25" ht="20.100000000000001" customHeight="1">
      <c r="B2447" s="39"/>
      <c r="C2447" s="198"/>
      <c r="D2447" s="198"/>
      <c r="E2447" s="198"/>
      <c r="F2447" s="199"/>
      <c r="G2447" s="199"/>
      <c r="S2447" s="39"/>
      <c r="T2447" s="198"/>
      <c r="U2447" s="198"/>
      <c r="V2447" s="201"/>
      <c r="Y2447" s="199"/>
    </row>
    <row r="2448" spans="2:25" ht="20.100000000000001" customHeight="1">
      <c r="B2448" s="39"/>
      <c r="S2448" s="39"/>
    </row>
    <row r="2449" spans="2:19" ht="20.100000000000001" customHeight="1">
      <c r="B2449" s="39"/>
      <c r="S2449" s="39"/>
    </row>
    <row r="2450" spans="2:19" ht="20.100000000000001" customHeight="1">
      <c r="B2450" s="39"/>
      <c r="S2450" s="39"/>
    </row>
    <row r="2451" spans="2:19" ht="20.100000000000001" customHeight="1">
      <c r="B2451" s="39"/>
      <c r="S2451" s="39"/>
    </row>
    <row r="2452" spans="2:19" ht="20.100000000000001" customHeight="1">
      <c r="B2452" s="39"/>
      <c r="S2452" s="39"/>
    </row>
    <row r="2453" spans="2:19" ht="20.100000000000001" customHeight="1">
      <c r="B2453" s="39"/>
      <c r="S2453" s="39"/>
    </row>
    <row r="2454" spans="2:19" ht="20.100000000000001" customHeight="1">
      <c r="B2454" s="39"/>
      <c r="S2454" s="39"/>
    </row>
    <row r="2455" spans="2:19" ht="20.100000000000001" customHeight="1">
      <c r="B2455" s="39"/>
      <c r="S2455" s="39"/>
    </row>
    <row r="2456" spans="2:19" ht="20.100000000000001" customHeight="1">
      <c r="B2456" s="39"/>
      <c r="S2456" s="39"/>
    </row>
    <row r="2457" spans="2:19" ht="19.5" customHeight="1">
      <c r="B2457" s="39"/>
      <c r="S2457" s="39"/>
    </row>
    <row r="2458" spans="2:19" ht="20.100000000000001" customHeight="1">
      <c r="B2458" s="39"/>
      <c r="S2458" s="39"/>
    </row>
    <row r="2459" spans="2:19" ht="20.100000000000001" customHeight="1">
      <c r="B2459" s="39"/>
      <c r="S2459" s="39"/>
    </row>
    <row r="2460" spans="2:19" ht="20.100000000000001" customHeight="1">
      <c r="B2460" s="39"/>
      <c r="S2460" s="39"/>
    </row>
    <row r="2461" spans="2:19" ht="20.100000000000001" customHeight="1">
      <c r="B2461" s="39"/>
      <c r="S2461" s="39"/>
    </row>
    <row r="2462" spans="2:19" ht="20.100000000000001" customHeight="1">
      <c r="B2462" s="39"/>
      <c r="S2462" s="39"/>
    </row>
    <row r="2463" spans="2:19" ht="20.100000000000001" customHeight="1">
      <c r="B2463" s="39"/>
      <c r="S2463" s="39"/>
    </row>
    <row r="2464" spans="2:19" ht="20.100000000000001" customHeight="1">
      <c r="B2464" s="39"/>
      <c r="S2464" s="39"/>
    </row>
    <row r="2465" spans="2:19" ht="20.100000000000001" customHeight="1">
      <c r="B2465" s="39"/>
      <c r="S2465" s="39"/>
    </row>
    <row r="2466" spans="2:19" ht="20.100000000000001" customHeight="1">
      <c r="B2466" s="39"/>
      <c r="S2466" s="39"/>
    </row>
    <row r="2467" spans="2:19" ht="20.100000000000001" customHeight="1">
      <c r="B2467" s="39"/>
      <c r="S2467" s="39"/>
    </row>
    <row r="2468" spans="2:19" ht="20.100000000000001" customHeight="1">
      <c r="B2468" s="39"/>
      <c r="S2468" s="39"/>
    </row>
    <row r="2469" spans="2:19" ht="20.100000000000001" customHeight="1">
      <c r="B2469" s="39"/>
      <c r="S2469" s="39"/>
    </row>
    <row r="2470" spans="2:19" ht="20.100000000000001" customHeight="1">
      <c r="B2470" s="39"/>
      <c r="S2470" s="39"/>
    </row>
    <row r="2471" spans="2:19" ht="20.100000000000001" customHeight="1">
      <c r="B2471" s="39"/>
      <c r="S2471" s="39"/>
    </row>
    <row r="2472" spans="2:19" ht="20.100000000000001" customHeight="1">
      <c r="B2472" s="39"/>
      <c r="S2472" s="39"/>
    </row>
    <row r="2473" spans="2:19" ht="20.100000000000001" customHeight="1">
      <c r="B2473" s="39"/>
      <c r="S2473" s="39"/>
    </row>
    <row r="2474" spans="2:19" ht="20.100000000000001" customHeight="1">
      <c r="B2474" s="39"/>
      <c r="S2474" s="39"/>
    </row>
    <row r="2475" spans="2:19" ht="20.100000000000001" customHeight="1">
      <c r="B2475" s="39"/>
      <c r="S2475" s="39"/>
    </row>
    <row r="2476" spans="2:19" ht="20.100000000000001" customHeight="1">
      <c r="B2476" s="39"/>
      <c r="S2476" s="39"/>
    </row>
    <row r="2477" spans="2:19" ht="20.100000000000001" customHeight="1">
      <c r="B2477" s="39"/>
      <c r="S2477" s="39"/>
    </row>
    <row r="2478" spans="2:19" ht="20.100000000000001" customHeight="1">
      <c r="B2478" s="39"/>
      <c r="S2478" s="39"/>
    </row>
    <row r="2479" spans="2:19" ht="20.100000000000001" customHeight="1">
      <c r="B2479" s="39"/>
      <c r="S2479" s="39"/>
    </row>
    <row r="2480" spans="2:19" ht="20.100000000000001" customHeight="1">
      <c r="B2480" s="39"/>
      <c r="S2480" s="39"/>
    </row>
    <row r="2481" spans="2:19" ht="20.100000000000001" customHeight="1">
      <c r="B2481" s="39"/>
      <c r="S2481" s="39"/>
    </row>
    <row r="2482" spans="2:19" ht="20.100000000000001" customHeight="1">
      <c r="B2482" s="39"/>
      <c r="S2482" s="39"/>
    </row>
    <row r="2483" spans="2:19" ht="20.100000000000001" customHeight="1">
      <c r="B2483" s="39"/>
      <c r="S2483" s="39"/>
    </row>
    <row r="2484" spans="2:19" ht="19.5" customHeight="1">
      <c r="B2484" s="39"/>
      <c r="S2484" s="39"/>
    </row>
    <row r="2485" spans="2:19" ht="20.100000000000001" customHeight="1">
      <c r="B2485" s="39"/>
      <c r="S2485" s="39"/>
    </row>
    <row r="2486" spans="2:19" ht="20.100000000000001" customHeight="1">
      <c r="B2486" s="39"/>
      <c r="S2486" s="39"/>
    </row>
    <row r="2487" spans="2:19" ht="20.100000000000001" customHeight="1">
      <c r="B2487" s="39"/>
      <c r="S2487" s="39"/>
    </row>
    <row r="2488" spans="2:19" ht="21" customHeight="1">
      <c r="B2488" s="39"/>
      <c r="S2488" s="39"/>
    </row>
    <row r="2489" spans="2:19" ht="20.100000000000001" customHeight="1">
      <c r="B2489" s="39"/>
      <c r="S2489" s="39"/>
    </row>
    <row r="2490" spans="2:19" ht="20.100000000000001" customHeight="1">
      <c r="B2490" s="39"/>
      <c r="S2490" s="39"/>
    </row>
    <row r="2491" spans="2:19" ht="20.100000000000001" customHeight="1">
      <c r="B2491" s="39"/>
      <c r="S2491" s="39"/>
    </row>
    <row r="2492" spans="2:19" ht="20.100000000000001" customHeight="1">
      <c r="B2492" s="39"/>
      <c r="S2492" s="39"/>
    </row>
    <row r="2493" spans="2:19" ht="20.100000000000001" customHeight="1">
      <c r="B2493" s="39"/>
      <c r="S2493" s="39"/>
    </row>
    <row r="2494" spans="2:19" ht="20.100000000000001" customHeight="1">
      <c r="B2494" s="39"/>
      <c r="S2494" s="39"/>
    </row>
    <row r="2495" spans="2:19" ht="20.100000000000001" customHeight="1">
      <c r="B2495" s="39"/>
      <c r="S2495" s="39"/>
    </row>
    <row r="2496" spans="2:19" ht="20.100000000000001" customHeight="1">
      <c r="B2496" s="39"/>
      <c r="S2496" s="39"/>
    </row>
    <row r="2497" spans="2:19" ht="20.100000000000001" customHeight="1">
      <c r="B2497" s="39"/>
      <c r="S2497" s="39"/>
    </row>
    <row r="2498" spans="2:19" ht="20.100000000000001" customHeight="1">
      <c r="B2498" s="39"/>
      <c r="S2498" s="39"/>
    </row>
    <row r="2499" spans="2:19" ht="20.100000000000001" customHeight="1">
      <c r="B2499" s="39"/>
      <c r="S2499" s="39"/>
    </row>
    <row r="2500" spans="2:19" ht="20.100000000000001" customHeight="1">
      <c r="B2500" s="39"/>
      <c r="S2500" s="39"/>
    </row>
    <row r="2501" spans="2:19" ht="20.100000000000001" customHeight="1">
      <c r="B2501" s="39"/>
      <c r="S2501" s="39"/>
    </row>
    <row r="2502" spans="2:19" ht="20.100000000000001" customHeight="1">
      <c r="B2502" s="39"/>
      <c r="S2502" s="39"/>
    </row>
    <row r="2503" spans="2:19" ht="20.100000000000001" customHeight="1">
      <c r="B2503" s="39"/>
      <c r="S2503" s="39"/>
    </row>
    <row r="2504" spans="2:19" ht="20.100000000000001" customHeight="1">
      <c r="B2504" s="39"/>
      <c r="S2504" s="39"/>
    </row>
    <row r="2505" spans="2:19" ht="20.100000000000001" customHeight="1">
      <c r="B2505" s="39"/>
      <c r="S2505" s="39"/>
    </row>
    <row r="2506" spans="2:19" ht="20.100000000000001" customHeight="1">
      <c r="B2506" s="39"/>
      <c r="S2506" s="39"/>
    </row>
    <row r="2507" spans="2:19" ht="20.100000000000001" customHeight="1">
      <c r="B2507" s="39"/>
      <c r="S2507" s="39"/>
    </row>
    <row r="2508" spans="2:19" ht="20.100000000000001" customHeight="1">
      <c r="B2508" s="39"/>
      <c r="S2508" s="39"/>
    </row>
    <row r="2509" spans="2:19" ht="20.100000000000001" customHeight="1">
      <c r="B2509" s="39"/>
      <c r="S2509" s="39"/>
    </row>
    <row r="2510" spans="2:19" ht="20.100000000000001" customHeight="1">
      <c r="B2510" s="39"/>
      <c r="S2510" s="39"/>
    </row>
    <row r="2511" spans="2:19" ht="20.100000000000001" customHeight="1">
      <c r="B2511" s="39"/>
      <c r="S2511" s="39"/>
    </row>
    <row r="2512" spans="2:19" ht="20.100000000000001" customHeight="1">
      <c r="B2512" s="39"/>
      <c r="S2512" s="39"/>
    </row>
    <row r="2513" spans="2:23" ht="20.100000000000001" customHeight="1">
      <c r="B2513" s="39"/>
      <c r="S2513" s="39"/>
    </row>
    <row r="2514" spans="2:23" ht="20.100000000000001" customHeight="1">
      <c r="B2514" s="39"/>
      <c r="S2514" s="39"/>
    </row>
    <row r="2515" spans="2:23" ht="20.100000000000001" customHeight="1">
      <c r="B2515" s="39"/>
      <c r="S2515" s="39"/>
    </row>
    <row r="2516" spans="2:23" ht="20.100000000000001" customHeight="1">
      <c r="B2516" s="39"/>
      <c r="S2516" s="39"/>
    </row>
    <row r="2517" spans="2:23" ht="20.100000000000001" customHeight="1">
      <c r="B2517" s="39"/>
      <c r="S2517" s="39"/>
    </row>
    <row r="2518" spans="2:23" ht="20.100000000000001" customHeight="1">
      <c r="B2518" s="39"/>
      <c r="S2518" s="39"/>
    </row>
    <row r="2519" spans="2:23" ht="20.100000000000001" customHeight="1">
      <c r="B2519" s="39"/>
      <c r="S2519" s="39"/>
    </row>
    <row r="2520" spans="2:23" ht="20.100000000000001" customHeight="1">
      <c r="B2520" s="39"/>
      <c r="S2520" s="39"/>
    </row>
    <row r="2521" spans="2:23" ht="20.100000000000001" customHeight="1">
      <c r="B2521" s="39"/>
      <c r="S2521" s="39"/>
    </row>
    <row r="2522" spans="2:23" ht="20.100000000000001" customHeight="1">
      <c r="B2522" s="39"/>
      <c r="S2522" s="39"/>
    </row>
    <row r="2523" spans="2:23" ht="20.100000000000001" customHeight="1">
      <c r="B2523" s="39"/>
      <c r="S2523" s="39"/>
    </row>
    <row r="2524" spans="2:23" ht="20.100000000000001" customHeight="1">
      <c r="B2524" s="39"/>
      <c r="S2524" s="39"/>
    </row>
    <row r="2525" spans="2:23" ht="20.100000000000001" customHeight="1">
      <c r="B2525" s="39"/>
      <c r="S2525" s="39"/>
    </row>
    <row r="2526" spans="2:23" ht="20.100000000000001" customHeight="1">
      <c r="B2526" s="39"/>
      <c r="S2526" s="39"/>
    </row>
    <row r="2527" spans="2:23" ht="20.100000000000001" customHeight="1">
      <c r="B2527" s="39"/>
      <c r="S2527" s="39"/>
      <c r="W2527" s="136"/>
    </row>
    <row r="2528" spans="2:23" ht="20.100000000000001" customHeight="1">
      <c r="B2528" s="39"/>
      <c r="S2528" s="39"/>
    </row>
    <row r="2529" spans="2:19" ht="20.100000000000001" customHeight="1">
      <c r="B2529" s="39"/>
      <c r="S2529" s="39"/>
    </row>
    <row r="2530" spans="2:19" ht="20.100000000000001" customHeight="1">
      <c r="B2530" s="39"/>
      <c r="S2530" s="39"/>
    </row>
    <row r="2531" spans="2:19" ht="20.100000000000001" customHeight="1">
      <c r="B2531" s="39"/>
      <c r="S2531" s="39"/>
    </row>
    <row r="2532" spans="2:19" ht="20.100000000000001" customHeight="1">
      <c r="B2532" s="39"/>
      <c r="S2532" s="39"/>
    </row>
    <row r="2533" spans="2:19" ht="20.100000000000001" customHeight="1">
      <c r="B2533" s="39"/>
      <c r="S2533" s="39"/>
    </row>
    <row r="2534" spans="2:19" ht="20.100000000000001" customHeight="1">
      <c r="B2534" s="39"/>
      <c r="S2534" s="39"/>
    </row>
    <row r="2535" spans="2:19" ht="20.100000000000001" customHeight="1">
      <c r="B2535" s="39"/>
      <c r="S2535" s="39"/>
    </row>
    <row r="2536" spans="2:19" ht="20.100000000000001" customHeight="1">
      <c r="B2536" s="39"/>
      <c r="S2536" s="39"/>
    </row>
    <row r="2537" spans="2:19" ht="20.100000000000001" customHeight="1">
      <c r="B2537" s="39"/>
      <c r="S2537" s="39"/>
    </row>
    <row r="2538" spans="2:19" ht="20.100000000000001" customHeight="1">
      <c r="B2538" s="39"/>
      <c r="S2538" s="39"/>
    </row>
    <row r="2539" spans="2:19" ht="20.100000000000001" customHeight="1">
      <c r="B2539" s="39"/>
      <c r="S2539" s="39"/>
    </row>
    <row r="2540" spans="2:19" ht="20.100000000000001" customHeight="1">
      <c r="B2540" s="39"/>
      <c r="S2540" s="39"/>
    </row>
    <row r="2541" spans="2:19" ht="20.100000000000001" customHeight="1">
      <c r="B2541" s="39"/>
      <c r="S2541" s="39"/>
    </row>
    <row r="2542" spans="2:19" ht="19.5" customHeight="1">
      <c r="B2542" s="39"/>
      <c r="S2542" s="39"/>
    </row>
    <row r="2543" spans="2:19" ht="20.100000000000001" customHeight="1">
      <c r="B2543" s="39"/>
      <c r="S2543" s="39"/>
    </row>
    <row r="2544" spans="2:19" ht="20.100000000000001" customHeight="1">
      <c r="B2544" s="39"/>
      <c r="S2544" s="39"/>
    </row>
    <row r="2545" spans="2:23" ht="20.100000000000001" customHeight="1">
      <c r="B2545" s="39"/>
      <c r="S2545" s="39"/>
    </row>
    <row r="2546" spans="2:23" ht="20.100000000000001" customHeight="1">
      <c r="B2546" s="39"/>
      <c r="S2546" s="39"/>
    </row>
    <row r="2547" spans="2:23" ht="20.100000000000001" customHeight="1">
      <c r="B2547" s="39"/>
      <c r="S2547" s="39"/>
    </row>
    <row r="2548" spans="2:23" ht="20.100000000000001" customHeight="1">
      <c r="B2548" s="39"/>
      <c r="S2548" s="39"/>
    </row>
    <row r="2549" spans="2:23" ht="20.100000000000001" customHeight="1">
      <c r="B2549" s="39"/>
      <c r="S2549" s="39"/>
    </row>
    <row r="2550" spans="2:23" ht="20.100000000000001" customHeight="1">
      <c r="B2550" s="39"/>
      <c r="S2550" s="39"/>
    </row>
    <row r="2551" spans="2:23" ht="20.100000000000001" customHeight="1">
      <c r="B2551" s="39"/>
      <c r="S2551" s="39"/>
    </row>
    <row r="2552" spans="2:23" ht="20.100000000000001" customHeight="1">
      <c r="B2552" s="39"/>
      <c r="S2552" s="39"/>
    </row>
    <row r="2553" spans="2:23" ht="20.100000000000001" customHeight="1">
      <c r="B2553" s="39"/>
      <c r="S2553" s="39"/>
      <c r="W2553" s="136"/>
    </row>
    <row r="2554" spans="2:23" ht="20.100000000000001" customHeight="1">
      <c r="B2554" s="39"/>
      <c r="S2554" s="39"/>
    </row>
    <row r="2555" spans="2:23" ht="20.100000000000001" customHeight="1">
      <c r="B2555" s="39"/>
      <c r="S2555" s="39"/>
    </row>
    <row r="2556" spans="2:23" ht="20.100000000000001" customHeight="1">
      <c r="B2556" s="39"/>
      <c r="S2556" s="39"/>
    </row>
    <row r="2557" spans="2:23" ht="20.100000000000001" customHeight="1">
      <c r="B2557" s="39"/>
      <c r="S2557" s="39"/>
    </row>
    <row r="2558" spans="2:23" ht="20.100000000000001" customHeight="1">
      <c r="B2558" s="39"/>
      <c r="S2558" s="39"/>
    </row>
    <row r="2559" spans="2:23" ht="20.100000000000001" customHeight="1">
      <c r="B2559" s="39"/>
      <c r="S2559" s="39"/>
    </row>
    <row r="2560" spans="2:23" ht="20.100000000000001" customHeight="1">
      <c r="B2560" s="39"/>
      <c r="S2560" s="39"/>
    </row>
    <row r="2561" spans="2:25" ht="20.100000000000001" customHeight="1">
      <c r="B2561" s="39"/>
      <c r="S2561" s="39"/>
    </row>
    <row r="2562" spans="2:25" ht="20.100000000000001" customHeight="1">
      <c r="B2562" s="39"/>
      <c r="S2562" s="39"/>
    </row>
    <row r="2563" spans="2:25" ht="20.100000000000001" customHeight="1">
      <c r="B2563" s="39"/>
      <c r="S2563" s="39"/>
    </row>
    <row r="2564" spans="2:25" ht="19.5" customHeight="1">
      <c r="B2564" s="39"/>
      <c r="D2564" s="198"/>
      <c r="F2564" s="199"/>
      <c r="G2564" s="199"/>
      <c r="I2564" s="198"/>
      <c r="J2564" s="198"/>
      <c r="K2564" s="198"/>
      <c r="M2564" s="198"/>
      <c r="P2564" s="198"/>
      <c r="Q2564" s="198"/>
      <c r="R2564" s="198"/>
      <c r="S2564" s="39"/>
      <c r="V2564" s="201"/>
      <c r="Y2564" s="199"/>
    </row>
    <row r="2565" spans="2:25" ht="20.100000000000001" customHeight="1">
      <c r="B2565" s="39"/>
      <c r="S2565" s="39"/>
    </row>
    <row r="2566" spans="2:25" ht="20.100000000000001" customHeight="1">
      <c r="B2566" s="39"/>
      <c r="S2566" s="39"/>
    </row>
    <row r="2567" spans="2:25" ht="20.100000000000001" customHeight="1">
      <c r="B2567" s="39"/>
      <c r="S2567" s="39"/>
    </row>
    <row r="2568" spans="2:25" ht="20.100000000000001" customHeight="1">
      <c r="B2568" s="39"/>
      <c r="S2568" s="39"/>
    </row>
    <row r="2569" spans="2:25" ht="20.100000000000001" customHeight="1">
      <c r="B2569" s="39"/>
      <c r="S2569" s="39"/>
    </row>
    <row r="2570" spans="2:25" ht="20.100000000000001" customHeight="1">
      <c r="B2570" s="39"/>
      <c r="S2570" s="39"/>
    </row>
    <row r="2571" spans="2:25" ht="20.100000000000001" customHeight="1">
      <c r="B2571" s="39"/>
      <c r="S2571" s="39"/>
    </row>
    <row r="2572" spans="2:25" ht="20.100000000000001" customHeight="1">
      <c r="B2572" s="39"/>
      <c r="S2572" s="39"/>
    </row>
    <row r="2573" spans="2:25" ht="20.100000000000001" customHeight="1">
      <c r="B2573" s="39"/>
      <c r="S2573" s="39"/>
    </row>
    <row r="2574" spans="2:25" ht="20.100000000000001" customHeight="1">
      <c r="B2574" s="39"/>
      <c r="S2574" s="39"/>
    </row>
    <row r="2575" spans="2:25" ht="20.100000000000001" customHeight="1">
      <c r="B2575" s="39"/>
      <c r="S2575" s="39"/>
    </row>
    <row r="2576" spans="2:25" ht="20.100000000000001" customHeight="1">
      <c r="B2576" s="39"/>
      <c r="S2576" s="39"/>
    </row>
    <row r="2577" spans="2:19" ht="20.100000000000001" customHeight="1">
      <c r="B2577" s="39"/>
      <c r="S2577" s="39"/>
    </row>
    <row r="2578" spans="2:19" ht="20.100000000000001" customHeight="1">
      <c r="B2578" s="39"/>
      <c r="S2578" s="39"/>
    </row>
    <row r="2579" spans="2:19" ht="20.100000000000001" customHeight="1">
      <c r="B2579" s="39"/>
      <c r="S2579" s="39"/>
    </row>
    <row r="2580" spans="2:19" ht="20.100000000000001" customHeight="1">
      <c r="B2580" s="39"/>
      <c r="S2580" s="39"/>
    </row>
    <row r="2581" spans="2:19" ht="20.100000000000001" customHeight="1">
      <c r="B2581" s="39"/>
      <c r="S2581" s="39"/>
    </row>
    <row r="2582" spans="2:19" ht="20.100000000000001" customHeight="1">
      <c r="B2582" s="39"/>
      <c r="S2582" s="39"/>
    </row>
    <row r="2583" spans="2:19" ht="20.100000000000001" customHeight="1">
      <c r="B2583" s="39"/>
      <c r="S2583" s="39"/>
    </row>
    <row r="2584" spans="2:19" ht="20.100000000000001" customHeight="1">
      <c r="B2584" s="39"/>
      <c r="S2584" s="39"/>
    </row>
    <row r="2585" spans="2:19" ht="20.100000000000001" customHeight="1">
      <c r="B2585" s="39"/>
      <c r="S2585" s="39"/>
    </row>
    <row r="2586" spans="2:19" ht="20.100000000000001" customHeight="1">
      <c r="B2586" s="39"/>
      <c r="S2586" s="39"/>
    </row>
    <row r="2587" spans="2:19" ht="20.100000000000001" customHeight="1">
      <c r="B2587" s="39"/>
      <c r="S2587" s="39"/>
    </row>
    <row r="2588" spans="2:19" ht="20.100000000000001" customHeight="1">
      <c r="B2588" s="39"/>
      <c r="S2588" s="39"/>
    </row>
    <row r="2589" spans="2:19" ht="20.100000000000001" customHeight="1">
      <c r="B2589" s="39"/>
      <c r="S2589" s="39"/>
    </row>
    <row r="2590" spans="2:19" ht="20.100000000000001" customHeight="1">
      <c r="B2590" s="39"/>
      <c r="S2590" s="39"/>
    </row>
    <row r="2591" spans="2:19" ht="20.100000000000001" customHeight="1">
      <c r="B2591" s="39"/>
      <c r="S2591" s="39"/>
    </row>
    <row r="2592" spans="2:19" ht="20.100000000000001" customHeight="1">
      <c r="B2592" s="39"/>
      <c r="S2592" s="39"/>
    </row>
    <row r="2593" spans="2:19" ht="20.100000000000001" customHeight="1">
      <c r="B2593" s="39"/>
      <c r="S2593" s="39"/>
    </row>
    <row r="2594" spans="2:19" ht="20.100000000000001" customHeight="1">
      <c r="B2594" s="39"/>
      <c r="S2594" s="39"/>
    </row>
    <row r="2595" spans="2:19" ht="20.100000000000001" customHeight="1">
      <c r="B2595" s="39"/>
      <c r="S2595" s="39"/>
    </row>
    <row r="2596" spans="2:19" ht="20.100000000000001" customHeight="1">
      <c r="B2596" s="39"/>
      <c r="S2596" s="39"/>
    </row>
    <row r="2597" spans="2:19" ht="20.100000000000001" customHeight="1">
      <c r="B2597" s="39"/>
      <c r="S2597" s="39"/>
    </row>
    <row r="2598" spans="2:19" ht="20.100000000000001" customHeight="1">
      <c r="B2598" s="39"/>
      <c r="S2598" s="39"/>
    </row>
    <row r="2599" spans="2:19" ht="20.100000000000001" customHeight="1">
      <c r="B2599" s="39"/>
      <c r="S2599" s="39"/>
    </row>
    <row r="2600" spans="2:19" ht="20.100000000000001" customHeight="1">
      <c r="B2600" s="39"/>
      <c r="S2600" s="39"/>
    </row>
    <row r="2601" spans="2:19" ht="20.100000000000001" customHeight="1">
      <c r="B2601" s="39"/>
      <c r="S2601" s="39"/>
    </row>
    <row r="2602" spans="2:19" ht="20.100000000000001" customHeight="1">
      <c r="B2602" s="39"/>
      <c r="S2602" s="39"/>
    </row>
    <row r="2603" spans="2:19" ht="20.100000000000001" customHeight="1">
      <c r="B2603" s="39"/>
      <c r="S2603" s="39"/>
    </row>
    <row r="2604" spans="2:19" ht="20.100000000000001" customHeight="1">
      <c r="B2604" s="39"/>
      <c r="S2604" s="39"/>
    </row>
    <row r="2605" spans="2:19" ht="20.100000000000001" customHeight="1">
      <c r="B2605" s="39"/>
      <c r="S2605" s="39"/>
    </row>
    <row r="2606" spans="2:19" ht="20.100000000000001" customHeight="1">
      <c r="B2606" s="39"/>
      <c r="S2606" s="39"/>
    </row>
    <row r="2607" spans="2:19" ht="20.100000000000001" customHeight="1">
      <c r="B2607" s="39"/>
      <c r="S2607" s="39"/>
    </row>
    <row r="2608" spans="2:19" ht="20.100000000000001" customHeight="1">
      <c r="B2608" s="39"/>
      <c r="S2608" s="39"/>
    </row>
    <row r="2609" spans="2:19" ht="20.100000000000001" customHeight="1">
      <c r="B2609" s="39"/>
      <c r="S2609" s="39"/>
    </row>
    <row r="2610" spans="2:19" ht="20.100000000000001" customHeight="1">
      <c r="B2610" s="39"/>
      <c r="S2610" s="39"/>
    </row>
    <row r="2611" spans="2:19" ht="20.100000000000001" customHeight="1">
      <c r="B2611" s="39"/>
      <c r="S2611" s="39"/>
    </row>
    <row r="2612" spans="2:19" ht="20.100000000000001" customHeight="1">
      <c r="B2612" s="39"/>
      <c r="S2612" s="39"/>
    </row>
    <row r="2613" spans="2:19" ht="20.100000000000001" customHeight="1">
      <c r="B2613" s="39"/>
      <c r="S2613" s="39"/>
    </row>
    <row r="2614" spans="2:19" ht="20.100000000000001" customHeight="1">
      <c r="B2614" s="39"/>
      <c r="S2614" s="39"/>
    </row>
    <row r="2615" spans="2:19" ht="20.100000000000001" customHeight="1">
      <c r="B2615" s="39"/>
      <c r="S2615" s="39"/>
    </row>
    <row r="2616" spans="2:19" ht="20.100000000000001" customHeight="1">
      <c r="B2616" s="39"/>
      <c r="S2616" s="39"/>
    </row>
    <row r="2617" spans="2:19" ht="20.100000000000001" customHeight="1">
      <c r="B2617" s="39"/>
      <c r="S2617" s="39"/>
    </row>
    <row r="2618" spans="2:19" ht="20.100000000000001" customHeight="1">
      <c r="B2618" s="39"/>
      <c r="S2618" s="39"/>
    </row>
    <row r="2619" spans="2:19" ht="20.100000000000001" customHeight="1">
      <c r="B2619" s="39"/>
      <c r="S2619" s="39"/>
    </row>
    <row r="2620" spans="2:19" ht="20.100000000000001" customHeight="1">
      <c r="B2620" s="39"/>
      <c r="S2620" s="39"/>
    </row>
    <row r="2621" spans="2:19" ht="20.100000000000001" customHeight="1">
      <c r="B2621" s="39"/>
      <c r="S2621" s="39"/>
    </row>
    <row r="2622" spans="2:19" ht="20.100000000000001" customHeight="1">
      <c r="B2622" s="39"/>
      <c r="S2622" s="39"/>
    </row>
    <row r="2623" spans="2:19" ht="20.100000000000001" customHeight="1">
      <c r="B2623" s="39"/>
      <c r="S2623" s="39"/>
    </row>
    <row r="2624" spans="2:19" ht="19.5" customHeight="1">
      <c r="B2624" s="39"/>
      <c r="S2624" s="39"/>
    </row>
    <row r="2625" spans="2:19" ht="20.100000000000001" customHeight="1">
      <c r="B2625" s="39"/>
      <c r="S2625" s="39"/>
    </row>
    <row r="2626" spans="2:19" ht="19.5" customHeight="1">
      <c r="B2626" s="39"/>
      <c r="S2626" s="39"/>
    </row>
    <row r="2627" spans="2:19" ht="20.100000000000001" customHeight="1">
      <c r="B2627" s="39"/>
      <c r="S2627" s="39"/>
    </row>
    <row r="2628" spans="2:19" ht="20.100000000000001" customHeight="1">
      <c r="B2628" s="39"/>
      <c r="S2628" s="39"/>
    </row>
    <row r="2629" spans="2:19" ht="20.100000000000001" customHeight="1">
      <c r="B2629" s="39"/>
      <c r="S2629" s="39"/>
    </row>
    <row r="2630" spans="2:19" ht="20.100000000000001" customHeight="1">
      <c r="B2630" s="39"/>
      <c r="S2630" s="39"/>
    </row>
    <row r="2631" spans="2:19" ht="20.100000000000001" customHeight="1">
      <c r="B2631" s="39"/>
      <c r="S2631" s="39"/>
    </row>
    <row r="2632" spans="2:19" ht="20.100000000000001" customHeight="1">
      <c r="B2632" s="39"/>
      <c r="S2632" s="39"/>
    </row>
    <row r="2633" spans="2:19" ht="20.100000000000001" customHeight="1">
      <c r="B2633" s="39"/>
      <c r="S2633" s="39"/>
    </row>
    <row r="2634" spans="2:19" ht="20.100000000000001" customHeight="1">
      <c r="B2634" s="39"/>
      <c r="S2634" s="39"/>
    </row>
    <row r="2635" spans="2:19" ht="20.100000000000001" customHeight="1">
      <c r="B2635" s="39"/>
      <c r="S2635" s="39"/>
    </row>
    <row r="2636" spans="2:19" ht="20.100000000000001" customHeight="1">
      <c r="B2636" s="39"/>
      <c r="S2636" s="39"/>
    </row>
    <row r="2637" spans="2:19" ht="20.100000000000001" customHeight="1">
      <c r="B2637" s="39"/>
      <c r="S2637" s="39"/>
    </row>
    <row r="2638" spans="2:19" ht="20.100000000000001" customHeight="1">
      <c r="B2638" s="39"/>
      <c r="S2638" s="39"/>
    </row>
    <row r="2639" spans="2:19" ht="20.100000000000001" customHeight="1">
      <c r="B2639" s="39"/>
      <c r="S2639" s="39"/>
    </row>
    <row r="2640" spans="2:19" ht="20.100000000000001" customHeight="1">
      <c r="B2640" s="39"/>
      <c r="S2640" s="39"/>
    </row>
    <row r="2641" spans="2:22" ht="20.100000000000001" customHeight="1">
      <c r="B2641" s="39"/>
      <c r="S2641" s="39"/>
    </row>
    <row r="2642" spans="2:22" ht="20.100000000000001" customHeight="1">
      <c r="B2642" s="39"/>
      <c r="S2642" s="39"/>
    </row>
    <row r="2643" spans="2:22" ht="20.100000000000001" customHeight="1">
      <c r="B2643" s="39"/>
      <c r="S2643" s="39"/>
    </row>
    <row r="2644" spans="2:22" ht="20.100000000000001" customHeight="1">
      <c r="B2644" s="39"/>
      <c r="S2644" s="39"/>
    </row>
    <row r="2645" spans="2:22" ht="20.100000000000001" customHeight="1">
      <c r="B2645" s="39"/>
      <c r="S2645" s="39"/>
    </row>
    <row r="2646" spans="2:22" ht="20.100000000000001" customHeight="1">
      <c r="B2646" s="39"/>
      <c r="S2646" s="39"/>
    </row>
    <row r="2647" spans="2:22" ht="20.100000000000001" customHeight="1">
      <c r="B2647" s="39"/>
      <c r="S2647" s="39"/>
    </row>
    <row r="2648" spans="2:22" ht="20.100000000000001" customHeight="1">
      <c r="B2648" s="39"/>
      <c r="S2648" s="39"/>
    </row>
    <row r="2649" spans="2:22" ht="20.100000000000001" customHeight="1">
      <c r="B2649" s="39"/>
      <c r="S2649" s="39"/>
    </row>
    <row r="2650" spans="2:22" ht="20.100000000000001" customHeight="1">
      <c r="B2650" s="39"/>
      <c r="S2650" s="39"/>
    </row>
    <row r="2651" spans="2:22" ht="20.100000000000001" customHeight="1">
      <c r="B2651" s="39"/>
      <c r="S2651" s="39"/>
    </row>
    <row r="2652" spans="2:22" ht="20.100000000000001" customHeight="1">
      <c r="B2652" s="39"/>
      <c r="S2652" s="39"/>
    </row>
    <row r="2653" spans="2:22" ht="20.100000000000001" customHeight="1">
      <c r="B2653" s="39"/>
      <c r="F2653" s="95"/>
      <c r="S2653" s="39"/>
    </row>
    <row r="2654" spans="2:22" ht="20.100000000000001" customHeight="1">
      <c r="B2654" s="39"/>
      <c r="S2654" s="39"/>
    </row>
    <row r="2655" spans="2:22" ht="20.100000000000001" customHeight="1">
      <c r="B2655" s="39"/>
      <c r="S2655" s="39"/>
    </row>
    <row r="2656" spans="2:22" ht="20.100000000000001" customHeight="1">
      <c r="B2656" s="39"/>
      <c r="C2656" s="198"/>
      <c r="D2656" s="198"/>
      <c r="E2656" s="198"/>
      <c r="G2656" s="199"/>
      <c r="I2656" s="198"/>
      <c r="J2656" s="198"/>
      <c r="K2656" s="198"/>
      <c r="Q2656" s="198"/>
      <c r="S2656" s="39"/>
      <c r="V2656" s="201"/>
    </row>
    <row r="2657" spans="2:22" ht="20.100000000000001" customHeight="1">
      <c r="B2657" s="39"/>
      <c r="C2657" s="198"/>
      <c r="D2657" s="198"/>
      <c r="E2657" s="198"/>
      <c r="G2657" s="199"/>
      <c r="I2657" s="198"/>
      <c r="J2657" s="198"/>
      <c r="K2657" s="198"/>
      <c r="M2657" s="198"/>
      <c r="P2657" s="198"/>
      <c r="Q2657" s="198"/>
      <c r="S2657" s="39"/>
      <c r="V2657" s="201"/>
    </row>
    <row r="2658" spans="2:22" ht="20.100000000000001" customHeight="1">
      <c r="B2658" s="39"/>
      <c r="C2658" s="198"/>
      <c r="D2658" s="198"/>
      <c r="E2658" s="198"/>
      <c r="F2658" s="199"/>
      <c r="G2658" s="199"/>
      <c r="I2658" s="198"/>
      <c r="J2658" s="198"/>
      <c r="K2658" s="198"/>
      <c r="M2658" s="198"/>
      <c r="P2658" s="198"/>
      <c r="Q2658" s="198"/>
      <c r="S2658" s="39"/>
      <c r="U2658" s="198"/>
      <c r="V2658" s="201"/>
    </row>
    <row r="2659" spans="2:22" ht="20.100000000000001" customHeight="1">
      <c r="B2659" s="39"/>
      <c r="C2659" s="198"/>
      <c r="D2659" s="198"/>
      <c r="E2659" s="198"/>
      <c r="F2659" s="199"/>
      <c r="G2659" s="199"/>
      <c r="I2659" s="198"/>
      <c r="J2659" s="198"/>
      <c r="K2659" s="198"/>
      <c r="M2659" s="198"/>
      <c r="P2659" s="198"/>
      <c r="Q2659" s="198"/>
      <c r="S2659" s="39"/>
      <c r="U2659" s="198"/>
      <c r="V2659" s="201"/>
    </row>
    <row r="2660" spans="2:22" ht="20.100000000000001" customHeight="1">
      <c r="B2660" s="39"/>
      <c r="C2660" s="198"/>
      <c r="D2660" s="198"/>
      <c r="E2660" s="198"/>
      <c r="F2660" s="199"/>
      <c r="G2660" s="199"/>
      <c r="I2660" s="198"/>
      <c r="J2660" s="198"/>
      <c r="K2660" s="198"/>
      <c r="M2660" s="198"/>
      <c r="P2660" s="198"/>
      <c r="Q2660" s="198"/>
      <c r="S2660" s="39"/>
      <c r="U2660" s="198"/>
      <c r="V2660" s="201"/>
    </row>
    <row r="2661" spans="2:22" ht="20.100000000000001" customHeight="1">
      <c r="B2661" s="39"/>
      <c r="C2661" s="198"/>
      <c r="D2661" s="198"/>
      <c r="E2661" s="198"/>
      <c r="F2661" s="199"/>
      <c r="G2661" s="199"/>
      <c r="I2661" s="198"/>
      <c r="J2661" s="198"/>
      <c r="K2661" s="198"/>
      <c r="M2661" s="198"/>
      <c r="P2661" s="198"/>
      <c r="Q2661" s="198"/>
      <c r="S2661" s="39"/>
      <c r="U2661" s="198"/>
      <c r="V2661" s="201"/>
    </row>
    <row r="2662" spans="2:22" ht="20.100000000000001" customHeight="1">
      <c r="B2662" s="39"/>
      <c r="C2662" s="198"/>
      <c r="D2662" s="198"/>
      <c r="E2662" s="198"/>
      <c r="F2662" s="199"/>
      <c r="G2662" s="199"/>
      <c r="I2662" s="198"/>
      <c r="J2662" s="198"/>
      <c r="K2662" s="198"/>
      <c r="M2662" s="198"/>
      <c r="P2662" s="198"/>
      <c r="Q2662" s="198"/>
      <c r="S2662" s="39"/>
      <c r="U2662" s="198"/>
      <c r="V2662" s="201"/>
    </row>
    <row r="2663" spans="2:22" ht="20.100000000000001" customHeight="1">
      <c r="B2663" s="39"/>
      <c r="C2663" s="198"/>
      <c r="D2663" s="198"/>
      <c r="E2663" s="198"/>
      <c r="F2663" s="199"/>
      <c r="G2663" s="199"/>
      <c r="I2663" s="198"/>
      <c r="J2663" s="198"/>
      <c r="K2663" s="198"/>
      <c r="M2663" s="198"/>
      <c r="P2663" s="198"/>
      <c r="Q2663" s="198"/>
      <c r="S2663" s="39"/>
      <c r="U2663" s="198"/>
      <c r="V2663" s="201"/>
    </row>
    <row r="2664" spans="2:22" ht="20.100000000000001" customHeight="1">
      <c r="B2664" s="39"/>
      <c r="E2664" s="198"/>
      <c r="I2664" s="198"/>
      <c r="P2664" s="198"/>
      <c r="S2664" s="39"/>
    </row>
    <row r="2665" spans="2:22" ht="19.5" customHeight="1">
      <c r="B2665" s="39"/>
      <c r="E2665" s="198"/>
      <c r="I2665" s="198"/>
      <c r="P2665" s="198"/>
      <c r="S2665" s="39"/>
    </row>
    <row r="2666" spans="2:22" ht="20.100000000000001" customHeight="1">
      <c r="B2666" s="39"/>
      <c r="S2666" s="39"/>
    </row>
    <row r="2667" spans="2:22" ht="20.100000000000001" customHeight="1">
      <c r="B2667" s="39"/>
      <c r="S2667" s="39"/>
    </row>
    <row r="2668" spans="2:22" ht="20.100000000000001" customHeight="1">
      <c r="B2668" s="39"/>
      <c r="S2668" s="39"/>
    </row>
    <row r="2669" spans="2:22" ht="20.100000000000001" customHeight="1">
      <c r="B2669" s="39"/>
      <c r="S2669" s="39"/>
    </row>
    <row r="2670" spans="2:22" ht="20.100000000000001" customHeight="1">
      <c r="B2670" s="39"/>
      <c r="S2670" s="39"/>
    </row>
    <row r="2671" spans="2:22" ht="20.100000000000001" customHeight="1">
      <c r="B2671" s="39"/>
      <c r="S2671" s="39"/>
    </row>
    <row r="2672" spans="2:22" ht="20.100000000000001" customHeight="1">
      <c r="B2672" s="39"/>
      <c r="S2672" s="39"/>
    </row>
    <row r="2673" spans="2:19" ht="20.100000000000001" customHeight="1">
      <c r="B2673" s="39"/>
      <c r="S2673" s="39"/>
    </row>
    <row r="2674" spans="2:19" ht="20.100000000000001" customHeight="1">
      <c r="B2674" s="39"/>
      <c r="S2674" s="39"/>
    </row>
    <row r="2675" spans="2:19" ht="20.100000000000001" customHeight="1">
      <c r="B2675" s="39"/>
      <c r="S2675" s="39"/>
    </row>
    <row r="2676" spans="2:19" ht="20.100000000000001" customHeight="1">
      <c r="B2676" s="39"/>
      <c r="S2676" s="39"/>
    </row>
    <row r="2677" spans="2:19" ht="20.100000000000001" customHeight="1">
      <c r="B2677" s="39"/>
      <c r="S2677" s="39"/>
    </row>
    <row r="2678" spans="2:19" ht="20.100000000000001" customHeight="1">
      <c r="B2678" s="39"/>
      <c r="S2678" s="39"/>
    </row>
    <row r="2679" spans="2:19" ht="20.100000000000001" customHeight="1">
      <c r="B2679" s="39"/>
      <c r="S2679" s="39"/>
    </row>
    <row r="2680" spans="2:19" ht="20.100000000000001" customHeight="1">
      <c r="B2680" s="39"/>
      <c r="S2680" s="39"/>
    </row>
    <row r="2681" spans="2:19" ht="20.100000000000001" customHeight="1">
      <c r="B2681" s="39"/>
      <c r="S2681" s="39"/>
    </row>
    <row r="2682" spans="2:19" ht="20.100000000000001" customHeight="1">
      <c r="B2682" s="39"/>
      <c r="S2682" s="39"/>
    </row>
    <row r="2683" spans="2:19" ht="20.100000000000001" customHeight="1">
      <c r="B2683" s="39"/>
      <c r="S2683" s="39"/>
    </row>
    <row r="2684" spans="2:19" ht="20.100000000000001" customHeight="1">
      <c r="B2684" s="39"/>
      <c r="S2684" s="39"/>
    </row>
    <row r="2685" spans="2:19" ht="20.100000000000001" customHeight="1">
      <c r="B2685" s="39"/>
      <c r="S2685" s="39"/>
    </row>
    <row r="2686" spans="2:19" ht="20.100000000000001" customHeight="1">
      <c r="B2686" s="39"/>
      <c r="S2686" s="39"/>
    </row>
    <row r="2687" spans="2:19" ht="20.100000000000001" customHeight="1">
      <c r="B2687" s="39"/>
      <c r="S2687" s="39"/>
    </row>
    <row r="2688" spans="2:19" ht="20.100000000000001" customHeight="1">
      <c r="B2688" s="39"/>
      <c r="S2688" s="39"/>
    </row>
    <row r="2689" spans="2:27" ht="20.100000000000001" customHeight="1">
      <c r="B2689" s="39"/>
      <c r="S2689" s="39"/>
    </row>
    <row r="2690" spans="2:27" ht="20.100000000000001" customHeight="1">
      <c r="B2690" s="39"/>
      <c r="S2690" s="39"/>
    </row>
    <row r="2691" spans="2:27" ht="20.100000000000001" customHeight="1">
      <c r="B2691" s="39"/>
      <c r="S2691" s="39"/>
    </row>
    <row r="2692" spans="2:27" ht="20.100000000000001" customHeight="1">
      <c r="B2692" s="39"/>
      <c r="S2692" s="39"/>
    </row>
    <row r="2693" spans="2:27" ht="20.100000000000001" customHeight="1">
      <c r="B2693" s="39"/>
      <c r="S2693" s="39"/>
      <c r="AA2693" s="136"/>
    </row>
    <row r="2694" spans="2:27" ht="20.100000000000001" customHeight="1">
      <c r="B2694" s="39"/>
      <c r="S2694" s="39"/>
      <c r="AA2694" s="136"/>
    </row>
    <row r="2695" spans="2:27" ht="19.5" customHeight="1">
      <c r="B2695" s="39"/>
      <c r="S2695" s="39"/>
    </row>
    <row r="2696" spans="2:27" ht="20.100000000000001" customHeight="1">
      <c r="B2696" s="39"/>
      <c r="F2696" s="95"/>
      <c r="S2696" s="39"/>
    </row>
    <row r="2697" spans="2:27" ht="20.100000000000001" customHeight="1">
      <c r="B2697" s="39"/>
      <c r="F2697" s="95"/>
      <c r="S2697" s="39"/>
    </row>
    <row r="2698" spans="2:27" ht="20.100000000000001" customHeight="1">
      <c r="B2698" s="39"/>
      <c r="F2698" s="95"/>
      <c r="S2698" s="39"/>
    </row>
    <row r="2699" spans="2:27" ht="20.100000000000001" customHeight="1">
      <c r="B2699" s="39"/>
      <c r="S2699" s="39"/>
    </row>
    <row r="2700" spans="2:27" ht="20.100000000000001" customHeight="1">
      <c r="B2700" s="39"/>
      <c r="S2700" s="39"/>
    </row>
    <row r="2701" spans="2:27" ht="20.100000000000001" customHeight="1">
      <c r="B2701" s="39"/>
      <c r="S2701" s="39"/>
    </row>
    <row r="2702" spans="2:27" ht="20.100000000000001" customHeight="1">
      <c r="B2702" s="39"/>
      <c r="S2702" s="39"/>
    </row>
    <row r="2703" spans="2:27" ht="20.100000000000001" customHeight="1">
      <c r="B2703" s="39"/>
      <c r="S2703" s="39"/>
    </row>
    <row r="2704" spans="2:27" ht="20.100000000000001" customHeight="1">
      <c r="B2704" s="39"/>
      <c r="S2704" s="39"/>
    </row>
    <row r="2705" spans="2:19" ht="20.100000000000001" customHeight="1">
      <c r="B2705" s="39"/>
      <c r="S2705" s="39"/>
    </row>
    <row r="2706" spans="2:19" ht="20.100000000000001" customHeight="1">
      <c r="B2706" s="39"/>
      <c r="S2706" s="39"/>
    </row>
    <row r="2707" spans="2:19" ht="20.100000000000001" customHeight="1">
      <c r="B2707" s="39"/>
      <c r="S2707" s="39"/>
    </row>
    <row r="2708" spans="2:19" ht="20.100000000000001" customHeight="1">
      <c r="B2708" s="39"/>
      <c r="S2708" s="39"/>
    </row>
    <row r="2709" spans="2:19" ht="20.100000000000001" customHeight="1">
      <c r="B2709" s="39"/>
      <c r="S2709" s="39"/>
    </row>
    <row r="2710" spans="2:19" ht="20.100000000000001" customHeight="1">
      <c r="B2710" s="39"/>
      <c r="S2710" s="39"/>
    </row>
    <row r="2711" spans="2:19" ht="20.100000000000001" customHeight="1">
      <c r="B2711" s="39"/>
      <c r="S2711" s="39"/>
    </row>
    <row r="2712" spans="2:19" ht="20.100000000000001" customHeight="1">
      <c r="B2712" s="39"/>
      <c r="S2712" s="39"/>
    </row>
    <row r="2713" spans="2:19" ht="20.100000000000001" customHeight="1">
      <c r="B2713" s="39"/>
      <c r="S2713" s="39"/>
    </row>
    <row r="2714" spans="2:19" ht="20.100000000000001" customHeight="1">
      <c r="B2714" s="39"/>
      <c r="S2714" s="39"/>
    </row>
    <row r="2715" spans="2:19" ht="20.100000000000001" customHeight="1">
      <c r="B2715" s="39"/>
      <c r="S2715" s="39"/>
    </row>
    <row r="2716" spans="2:19" ht="20.100000000000001" customHeight="1">
      <c r="B2716" s="39"/>
      <c r="S2716" s="39"/>
    </row>
    <row r="2717" spans="2:19" ht="20.100000000000001" customHeight="1">
      <c r="B2717" s="39"/>
      <c r="S2717" s="39"/>
    </row>
    <row r="2718" spans="2:19" ht="20.100000000000001" customHeight="1">
      <c r="B2718" s="39"/>
      <c r="S2718" s="39"/>
    </row>
    <row r="2719" spans="2:19" ht="20.100000000000001" customHeight="1">
      <c r="B2719" s="39"/>
      <c r="S2719" s="39"/>
    </row>
    <row r="2720" spans="2:19" ht="20.100000000000001" customHeight="1">
      <c r="B2720" s="39"/>
      <c r="S2720" s="39"/>
    </row>
    <row r="2721" spans="2:19" ht="19.5" customHeight="1">
      <c r="B2721" s="39"/>
      <c r="S2721" s="39"/>
    </row>
    <row r="2722" spans="2:19" ht="20.100000000000001" customHeight="1">
      <c r="B2722" s="39"/>
      <c r="S2722" s="39"/>
    </row>
    <row r="2723" spans="2:19" ht="20.100000000000001" customHeight="1">
      <c r="B2723" s="39"/>
      <c r="S2723" s="39"/>
    </row>
    <row r="2724" spans="2:19" ht="20.100000000000001" customHeight="1">
      <c r="B2724" s="39"/>
      <c r="S2724" s="39"/>
    </row>
    <row r="2725" spans="2:19" ht="20.100000000000001" customHeight="1">
      <c r="B2725" s="39"/>
      <c r="S2725" s="39"/>
    </row>
    <row r="2726" spans="2:19" ht="20.100000000000001" customHeight="1">
      <c r="B2726" s="39"/>
      <c r="S2726" s="39"/>
    </row>
    <row r="2727" spans="2:19" ht="20.100000000000001" customHeight="1">
      <c r="B2727" s="39"/>
      <c r="S2727" s="39"/>
    </row>
    <row r="2728" spans="2:19" ht="20.100000000000001" customHeight="1">
      <c r="B2728" s="39"/>
      <c r="S2728" s="39"/>
    </row>
    <row r="2729" spans="2:19" ht="20.100000000000001" customHeight="1">
      <c r="B2729" s="39"/>
      <c r="S2729" s="39"/>
    </row>
    <row r="2730" spans="2:19" ht="20.100000000000001" customHeight="1">
      <c r="B2730" s="39"/>
      <c r="S2730" s="39"/>
    </row>
    <row r="2731" spans="2:19" ht="20.100000000000001" customHeight="1">
      <c r="B2731" s="39"/>
      <c r="S2731" s="39"/>
    </row>
    <row r="2732" spans="2:19" ht="20.100000000000001" customHeight="1">
      <c r="B2732" s="39"/>
      <c r="S2732" s="39"/>
    </row>
    <row r="2733" spans="2:19" ht="20.100000000000001" customHeight="1">
      <c r="B2733" s="39"/>
      <c r="S2733" s="39"/>
    </row>
    <row r="2734" spans="2:19" ht="20.100000000000001" customHeight="1">
      <c r="B2734" s="39"/>
      <c r="S2734" s="39"/>
    </row>
    <row r="2735" spans="2:19" ht="20.100000000000001" customHeight="1">
      <c r="B2735" s="39"/>
      <c r="S2735" s="39"/>
    </row>
    <row r="2736" spans="2:19" ht="20.100000000000001" customHeight="1">
      <c r="B2736" s="39"/>
      <c r="S2736" s="39"/>
    </row>
    <row r="2737" spans="2:19" ht="20.100000000000001" customHeight="1">
      <c r="B2737" s="39"/>
      <c r="S2737" s="39"/>
    </row>
    <row r="2738" spans="2:19" ht="20.100000000000001" customHeight="1">
      <c r="B2738" s="39"/>
      <c r="S2738" s="39"/>
    </row>
    <row r="2739" spans="2:19" ht="20.100000000000001" customHeight="1">
      <c r="B2739" s="39"/>
      <c r="S2739" s="39"/>
    </row>
    <row r="2740" spans="2:19" ht="20.100000000000001" customHeight="1">
      <c r="B2740" s="39"/>
      <c r="S2740" s="39"/>
    </row>
    <row r="2741" spans="2:19" ht="20.100000000000001" customHeight="1">
      <c r="B2741" s="39"/>
      <c r="S2741" s="39"/>
    </row>
    <row r="2742" spans="2:19" ht="20.100000000000001" customHeight="1">
      <c r="B2742" s="39"/>
      <c r="S2742" s="39"/>
    </row>
    <row r="2743" spans="2:19" ht="20.100000000000001" customHeight="1">
      <c r="B2743" s="39"/>
      <c r="S2743" s="39"/>
    </row>
    <row r="2744" spans="2:19" ht="20.100000000000001" customHeight="1">
      <c r="B2744" s="39"/>
      <c r="S2744" s="39"/>
    </row>
    <row r="2745" spans="2:19" ht="20.100000000000001" customHeight="1">
      <c r="B2745" s="39"/>
      <c r="S2745" s="39"/>
    </row>
    <row r="2746" spans="2:19" ht="20.100000000000001" customHeight="1">
      <c r="B2746" s="39"/>
      <c r="F2746" s="95"/>
      <c r="S2746" s="39"/>
    </row>
    <row r="2747" spans="2:19" ht="20.100000000000001" customHeight="1">
      <c r="B2747" s="39"/>
      <c r="F2747" s="95"/>
      <c r="S2747" s="39"/>
    </row>
    <row r="2748" spans="2:19" ht="20.100000000000001" customHeight="1">
      <c r="B2748" s="39"/>
      <c r="I2748" s="198"/>
      <c r="P2748" s="198"/>
      <c r="S2748" s="39"/>
    </row>
    <row r="2749" spans="2:19" ht="20.100000000000001" customHeight="1">
      <c r="B2749" s="39"/>
      <c r="I2749" s="198"/>
      <c r="P2749" s="198"/>
      <c r="S2749" s="39"/>
    </row>
    <row r="2750" spans="2:19" ht="20.100000000000001" customHeight="1">
      <c r="B2750" s="39"/>
      <c r="S2750" s="39"/>
    </row>
    <row r="2751" spans="2:19" ht="20.100000000000001" customHeight="1">
      <c r="B2751" s="39"/>
      <c r="S2751" s="39"/>
    </row>
    <row r="2752" spans="2:19" ht="20.100000000000001" customHeight="1">
      <c r="B2752" s="39"/>
      <c r="S2752" s="39"/>
    </row>
    <row r="2753" spans="2:23" ht="20.100000000000001" customHeight="1">
      <c r="B2753" s="39"/>
      <c r="S2753" s="39"/>
    </row>
    <row r="2754" spans="2:23" ht="20.100000000000001" customHeight="1">
      <c r="B2754" s="39"/>
      <c r="S2754" s="39"/>
    </row>
    <row r="2755" spans="2:23" ht="19.5" customHeight="1">
      <c r="B2755" s="39"/>
      <c r="S2755" s="39"/>
    </row>
    <row r="2756" spans="2:23" ht="20.100000000000001" customHeight="1">
      <c r="B2756" s="39"/>
      <c r="S2756" s="39"/>
    </row>
    <row r="2757" spans="2:23" ht="20.100000000000001" customHeight="1">
      <c r="B2757" s="39"/>
      <c r="S2757" s="39"/>
    </row>
    <row r="2758" spans="2:23" ht="20.100000000000001" customHeight="1">
      <c r="B2758" s="39"/>
      <c r="S2758" s="39"/>
    </row>
    <row r="2759" spans="2:23" ht="20.100000000000001" customHeight="1">
      <c r="B2759" s="39"/>
      <c r="S2759" s="39"/>
    </row>
    <row r="2760" spans="2:23" ht="20.100000000000001" customHeight="1">
      <c r="B2760" s="39"/>
      <c r="S2760" s="39"/>
      <c r="W2760" s="46"/>
    </row>
    <row r="2761" spans="2:23" ht="20.100000000000001" customHeight="1">
      <c r="B2761" s="39"/>
      <c r="F2761" s="199"/>
      <c r="S2761" s="39"/>
    </row>
    <row r="2762" spans="2:23" ht="20.100000000000001" customHeight="1">
      <c r="B2762" s="39"/>
      <c r="F2762" s="199"/>
      <c r="S2762" s="39"/>
    </row>
    <row r="2763" spans="2:23" ht="20.100000000000001" customHeight="1">
      <c r="B2763" s="39"/>
      <c r="S2763" s="39"/>
    </row>
    <row r="2764" spans="2:23" ht="20.100000000000001" customHeight="1">
      <c r="B2764" s="39"/>
      <c r="S2764" s="39"/>
    </row>
    <row r="2765" spans="2:23" ht="20.100000000000001" customHeight="1">
      <c r="B2765" s="39"/>
      <c r="S2765" s="39"/>
    </row>
    <row r="2766" spans="2:23" ht="20.100000000000001" customHeight="1">
      <c r="B2766" s="39"/>
      <c r="S2766" s="39"/>
    </row>
    <row r="2767" spans="2:23" ht="20.100000000000001" customHeight="1">
      <c r="B2767" s="39"/>
      <c r="S2767" s="39"/>
    </row>
    <row r="2768" spans="2:23" ht="20.100000000000001" customHeight="1">
      <c r="B2768" s="39"/>
      <c r="G2768" s="42"/>
      <c r="S2768" s="39"/>
    </row>
    <row r="2769" spans="2:19" ht="20.100000000000001" customHeight="1">
      <c r="B2769" s="39"/>
      <c r="G2769" s="42"/>
      <c r="S2769" s="39"/>
    </row>
    <row r="2770" spans="2:19" ht="20.100000000000001" customHeight="1">
      <c r="B2770" s="39"/>
      <c r="G2770" s="42"/>
      <c r="S2770" s="39"/>
    </row>
    <row r="2771" spans="2:19" ht="20.100000000000001" customHeight="1">
      <c r="B2771" s="39"/>
      <c r="G2771" s="42"/>
      <c r="S2771" s="39"/>
    </row>
    <row r="2772" spans="2:19" ht="20.100000000000001" customHeight="1">
      <c r="B2772" s="39"/>
      <c r="G2772" s="42"/>
      <c r="S2772" s="39"/>
    </row>
    <row r="2773" spans="2:19" ht="20.100000000000001" customHeight="1">
      <c r="B2773" s="39"/>
      <c r="S2773" s="39"/>
    </row>
    <row r="2774" spans="2:19" ht="20.100000000000001" customHeight="1">
      <c r="B2774" s="39"/>
      <c r="S2774" s="39"/>
    </row>
    <row r="2775" spans="2:19" ht="20.100000000000001" customHeight="1">
      <c r="B2775" s="39"/>
      <c r="S2775" s="39"/>
    </row>
    <row r="2776" spans="2:19" ht="20.100000000000001" customHeight="1">
      <c r="B2776" s="39"/>
      <c r="S2776" s="39"/>
    </row>
    <row r="2777" spans="2:19" ht="20.100000000000001" customHeight="1">
      <c r="B2777" s="39"/>
      <c r="S2777" s="39"/>
    </row>
    <row r="2778" spans="2:19" ht="20.100000000000001" customHeight="1">
      <c r="B2778" s="39"/>
      <c r="S2778" s="39"/>
    </row>
    <row r="2779" spans="2:19" ht="20.100000000000001" customHeight="1">
      <c r="B2779" s="39"/>
      <c r="S2779" s="39"/>
    </row>
    <row r="2780" spans="2:19" ht="20.100000000000001" customHeight="1">
      <c r="B2780" s="39"/>
      <c r="S2780" s="39"/>
    </row>
    <row r="2781" spans="2:19" ht="20.100000000000001" customHeight="1">
      <c r="B2781" s="39"/>
      <c r="S2781" s="39"/>
    </row>
    <row r="2782" spans="2:19" ht="20.100000000000001" customHeight="1">
      <c r="B2782" s="39"/>
      <c r="S2782" s="39"/>
    </row>
    <row r="2783" spans="2:19" ht="20.100000000000001" customHeight="1">
      <c r="B2783" s="39"/>
      <c r="S2783" s="39"/>
    </row>
    <row r="2784" spans="2:19" ht="20.100000000000001" customHeight="1">
      <c r="B2784" s="39"/>
      <c r="S2784" s="39"/>
    </row>
    <row r="2785" spans="2:19" ht="20.100000000000001" customHeight="1">
      <c r="B2785" s="39"/>
      <c r="S2785" s="39"/>
    </row>
    <row r="2786" spans="2:19" ht="20.100000000000001" customHeight="1">
      <c r="B2786" s="39"/>
      <c r="S2786" s="39"/>
    </row>
    <row r="2787" spans="2:19" ht="20.100000000000001" customHeight="1">
      <c r="B2787" s="39"/>
      <c r="S2787" s="39"/>
    </row>
    <row r="2788" spans="2:19" ht="20.100000000000001" customHeight="1">
      <c r="B2788" s="39"/>
      <c r="S2788" s="39"/>
    </row>
    <row r="2789" spans="2:19" ht="20.100000000000001" customHeight="1">
      <c r="B2789" s="39"/>
      <c r="S2789" s="39"/>
    </row>
    <row r="2790" spans="2:19" ht="20.100000000000001" customHeight="1">
      <c r="B2790" s="39"/>
      <c r="S2790" s="39"/>
    </row>
    <row r="2791" spans="2:19" ht="20.100000000000001" customHeight="1">
      <c r="B2791" s="39"/>
      <c r="S2791" s="39"/>
    </row>
    <row r="2792" spans="2:19" ht="20.100000000000001" customHeight="1">
      <c r="B2792" s="39"/>
      <c r="S2792" s="39"/>
    </row>
    <row r="2793" spans="2:19" ht="20.100000000000001" customHeight="1">
      <c r="B2793" s="39"/>
      <c r="S2793" s="39"/>
    </row>
    <row r="2794" spans="2:19" ht="20.100000000000001" customHeight="1">
      <c r="B2794" s="39"/>
      <c r="S2794" s="39"/>
    </row>
    <row r="2795" spans="2:19" ht="20.100000000000001" customHeight="1">
      <c r="B2795" s="39"/>
      <c r="S2795" s="39"/>
    </row>
    <row r="2796" spans="2:19" ht="20.100000000000001" customHeight="1">
      <c r="B2796" s="39"/>
      <c r="S2796" s="39"/>
    </row>
    <row r="2797" spans="2:19" ht="20.100000000000001" customHeight="1">
      <c r="B2797" s="39"/>
      <c r="S2797" s="39"/>
    </row>
    <row r="2798" spans="2:19" ht="20.100000000000001" customHeight="1">
      <c r="B2798" s="39"/>
      <c r="S2798" s="39"/>
    </row>
    <row r="2799" spans="2:19" ht="20.100000000000001" customHeight="1">
      <c r="B2799" s="39"/>
      <c r="S2799" s="39"/>
    </row>
    <row r="2800" spans="2:19" ht="20.100000000000001" customHeight="1">
      <c r="B2800" s="39"/>
      <c r="S2800" s="39"/>
    </row>
    <row r="2801" spans="2:19" ht="20.100000000000001" customHeight="1">
      <c r="B2801" s="39"/>
      <c r="S2801" s="39"/>
    </row>
    <row r="2802" spans="2:19" ht="20.100000000000001" customHeight="1">
      <c r="B2802" s="39"/>
      <c r="S2802" s="39"/>
    </row>
    <row r="2803" spans="2:19" ht="20.100000000000001" customHeight="1">
      <c r="B2803" s="39"/>
      <c r="S2803" s="39"/>
    </row>
    <row r="2804" spans="2:19" ht="20.100000000000001" customHeight="1">
      <c r="B2804" s="39"/>
      <c r="S2804" s="39"/>
    </row>
    <row r="2805" spans="2:19" ht="20.100000000000001" customHeight="1">
      <c r="B2805" s="39"/>
      <c r="S2805" s="39"/>
    </row>
    <row r="2806" spans="2:19" ht="20.100000000000001" customHeight="1">
      <c r="B2806" s="39"/>
      <c r="S2806" s="39"/>
    </row>
    <row r="2807" spans="2:19" ht="20.100000000000001" customHeight="1">
      <c r="B2807" s="39"/>
      <c r="S2807" s="39"/>
    </row>
    <row r="2808" spans="2:19" ht="20.100000000000001" customHeight="1">
      <c r="B2808" s="39"/>
      <c r="S2808" s="39"/>
    </row>
    <row r="2809" spans="2:19" ht="20.100000000000001" customHeight="1">
      <c r="B2809" s="39"/>
      <c r="S2809" s="39"/>
    </row>
    <row r="2810" spans="2:19" ht="20.100000000000001" customHeight="1">
      <c r="B2810" s="39"/>
      <c r="S2810" s="39"/>
    </row>
    <row r="2811" spans="2:19" ht="20.100000000000001" customHeight="1">
      <c r="B2811" s="39"/>
      <c r="S2811" s="39"/>
    </row>
    <row r="2812" spans="2:19" ht="20.100000000000001" customHeight="1">
      <c r="B2812" s="39"/>
      <c r="S2812" s="39"/>
    </row>
    <row r="2813" spans="2:19" ht="20.100000000000001" customHeight="1">
      <c r="B2813" s="39"/>
      <c r="S2813" s="39"/>
    </row>
    <row r="2814" spans="2:19" ht="20.100000000000001" customHeight="1">
      <c r="B2814" s="39"/>
      <c r="S2814" s="39"/>
    </row>
    <row r="2815" spans="2:19" ht="20.100000000000001" customHeight="1">
      <c r="B2815" s="39"/>
      <c r="S2815" s="39"/>
    </row>
    <row r="2816" spans="2:19" ht="20.100000000000001" customHeight="1">
      <c r="B2816" s="39"/>
      <c r="S2816" s="39"/>
    </row>
    <row r="2817" spans="2:19" ht="20.100000000000001" customHeight="1">
      <c r="B2817" s="39"/>
      <c r="S2817" s="39"/>
    </row>
    <row r="2818" spans="2:19" ht="20.100000000000001" customHeight="1">
      <c r="B2818" s="39"/>
      <c r="S2818" s="39"/>
    </row>
    <row r="2819" spans="2:19" ht="20.100000000000001" customHeight="1">
      <c r="B2819" s="39"/>
      <c r="S2819" s="39"/>
    </row>
    <row r="2820" spans="2:19" ht="20.100000000000001" customHeight="1">
      <c r="B2820" s="39"/>
      <c r="S2820" s="39"/>
    </row>
    <row r="2821" spans="2:19" ht="20.100000000000001" customHeight="1">
      <c r="B2821" s="39"/>
      <c r="S2821" s="39"/>
    </row>
    <row r="2822" spans="2:19" ht="20.100000000000001" customHeight="1">
      <c r="B2822" s="39"/>
      <c r="S2822" s="39"/>
    </row>
    <row r="2823" spans="2:19" ht="20.100000000000001" customHeight="1">
      <c r="B2823" s="39"/>
      <c r="S2823" s="39"/>
    </row>
    <row r="2824" spans="2:19" ht="20.100000000000001" customHeight="1">
      <c r="B2824" s="39"/>
      <c r="S2824" s="39"/>
    </row>
    <row r="2825" spans="2:19" ht="20.100000000000001" customHeight="1">
      <c r="B2825" s="39"/>
      <c r="S2825" s="39"/>
    </row>
    <row r="2826" spans="2:19" ht="20.100000000000001" customHeight="1">
      <c r="B2826" s="39"/>
      <c r="S2826" s="39"/>
    </row>
    <row r="2827" spans="2:19" ht="20.100000000000001" customHeight="1">
      <c r="B2827" s="39"/>
      <c r="S2827" s="39"/>
    </row>
    <row r="2828" spans="2:19" ht="20.100000000000001" customHeight="1">
      <c r="B2828" s="39"/>
      <c r="S2828" s="39"/>
    </row>
    <row r="2829" spans="2:19" ht="20.100000000000001" customHeight="1">
      <c r="B2829" s="39"/>
      <c r="S2829" s="39"/>
    </row>
    <row r="2830" spans="2:19" ht="20.100000000000001" customHeight="1">
      <c r="B2830" s="39"/>
      <c r="S2830" s="39"/>
    </row>
    <row r="2831" spans="2:19" ht="20.100000000000001" customHeight="1">
      <c r="B2831" s="39"/>
      <c r="S2831" s="39"/>
    </row>
    <row r="2832" spans="2:19" ht="20.100000000000001" customHeight="1">
      <c r="B2832" s="39"/>
      <c r="S2832" s="39"/>
    </row>
    <row r="2833" spans="2:23" ht="20.100000000000001" customHeight="1">
      <c r="B2833" s="39"/>
      <c r="S2833" s="39"/>
    </row>
    <row r="2834" spans="2:23" ht="20.100000000000001" customHeight="1">
      <c r="B2834" s="39"/>
      <c r="S2834" s="39"/>
    </row>
    <row r="2835" spans="2:23" ht="20.100000000000001" customHeight="1">
      <c r="B2835" s="39"/>
      <c r="S2835" s="39"/>
    </row>
    <row r="2836" spans="2:23" ht="20.100000000000001" customHeight="1">
      <c r="B2836" s="39"/>
      <c r="S2836" s="39"/>
    </row>
    <row r="2837" spans="2:23" ht="20.100000000000001" customHeight="1">
      <c r="B2837" s="39"/>
      <c r="S2837" s="39"/>
    </row>
    <row r="2838" spans="2:23" ht="20.100000000000001" customHeight="1">
      <c r="B2838" s="39"/>
      <c r="S2838" s="39"/>
      <c r="W2838" s="46"/>
    </row>
    <row r="2839" spans="2:23" ht="20.100000000000001" customHeight="1">
      <c r="B2839" s="39"/>
      <c r="S2839" s="39"/>
    </row>
    <row r="2840" spans="2:23" ht="20.100000000000001" customHeight="1">
      <c r="B2840" s="39"/>
      <c r="S2840" s="39"/>
    </row>
    <row r="2841" spans="2:23" ht="20.100000000000001" customHeight="1">
      <c r="B2841" s="39"/>
      <c r="S2841" s="39"/>
    </row>
    <row r="2842" spans="2:23" ht="20.100000000000001" customHeight="1">
      <c r="B2842" s="39"/>
      <c r="S2842" s="39"/>
    </row>
    <row r="2843" spans="2:23" ht="20.100000000000001" customHeight="1">
      <c r="B2843" s="39"/>
      <c r="S2843" s="39"/>
    </row>
    <row r="2844" spans="2:23" ht="20.100000000000001" customHeight="1">
      <c r="B2844" s="39"/>
      <c r="S2844" s="39"/>
    </row>
    <row r="2845" spans="2:23" ht="20.100000000000001" customHeight="1">
      <c r="B2845" s="39"/>
      <c r="S2845" s="39"/>
    </row>
    <row r="2846" spans="2:23" ht="20.100000000000001" customHeight="1">
      <c r="B2846" s="39"/>
      <c r="S2846" s="39"/>
    </row>
    <row r="2847" spans="2:23" ht="20.100000000000001" customHeight="1">
      <c r="B2847" s="39"/>
      <c r="S2847" s="39"/>
    </row>
    <row r="2848" spans="2:23" ht="20.100000000000001" customHeight="1">
      <c r="B2848" s="39"/>
      <c r="S2848" s="39"/>
    </row>
    <row r="2849" spans="1:22" ht="20.100000000000001" customHeight="1">
      <c r="A2849" s="198"/>
      <c r="B2849" s="39"/>
      <c r="C2849" s="198"/>
      <c r="D2849" s="198"/>
      <c r="E2849" s="198"/>
      <c r="G2849" s="199"/>
      <c r="H2849" s="198"/>
      <c r="I2849" s="198"/>
      <c r="J2849" s="198"/>
      <c r="K2849" s="198"/>
      <c r="M2849" s="198"/>
      <c r="P2849" s="198"/>
      <c r="Q2849" s="198"/>
      <c r="R2849" s="198"/>
      <c r="S2849" s="39"/>
      <c r="T2849" s="198"/>
      <c r="U2849" s="198"/>
      <c r="V2849" s="201"/>
    </row>
    <row r="2850" spans="1:22" ht="20.100000000000001" customHeight="1">
      <c r="A2850" s="198"/>
      <c r="B2850" s="39"/>
      <c r="C2850" s="198"/>
      <c r="D2850" s="198"/>
      <c r="E2850" s="198"/>
      <c r="G2850" s="199"/>
      <c r="H2850" s="198"/>
      <c r="I2850" s="198"/>
      <c r="J2850" s="198"/>
      <c r="K2850" s="198"/>
      <c r="M2850" s="198"/>
      <c r="P2850" s="198"/>
      <c r="Q2850" s="198"/>
      <c r="R2850" s="198"/>
      <c r="S2850" s="39"/>
      <c r="T2850" s="198"/>
      <c r="U2850" s="198"/>
      <c r="V2850" s="201"/>
    </row>
    <row r="2851" spans="1:22" ht="20.100000000000001" customHeight="1">
      <c r="B2851" s="39"/>
      <c r="S2851" s="39"/>
      <c r="T2851" s="198"/>
    </row>
    <row r="2852" spans="1:22" ht="20.100000000000001" customHeight="1">
      <c r="B2852" s="39"/>
      <c r="S2852" s="39"/>
      <c r="T2852" s="198"/>
    </row>
    <row r="2853" spans="1:22" ht="20.100000000000001" customHeight="1">
      <c r="B2853" s="39"/>
      <c r="S2853" s="39"/>
    </row>
    <row r="2854" spans="1:22" ht="20.100000000000001" customHeight="1">
      <c r="B2854" s="39"/>
      <c r="S2854" s="39"/>
    </row>
    <row r="2855" spans="1:22" ht="20.100000000000001" customHeight="1">
      <c r="B2855" s="39"/>
      <c r="S2855" s="39"/>
    </row>
    <row r="2856" spans="1:22" ht="20.100000000000001" customHeight="1">
      <c r="B2856" s="39"/>
      <c r="S2856" s="39"/>
    </row>
    <row r="2857" spans="1:22" ht="20.100000000000001" customHeight="1">
      <c r="B2857" s="39"/>
      <c r="S2857" s="39"/>
    </row>
    <row r="2858" spans="1:22" ht="20.100000000000001" customHeight="1">
      <c r="B2858" s="39"/>
      <c r="S2858" s="39"/>
    </row>
    <row r="2859" spans="1:22" ht="20.100000000000001" customHeight="1">
      <c r="B2859" s="39"/>
      <c r="S2859" s="39"/>
    </row>
    <row r="2860" spans="1:22" ht="20.100000000000001" customHeight="1">
      <c r="B2860" s="39"/>
      <c r="S2860" s="39"/>
    </row>
    <row r="2861" spans="1:22" ht="20.100000000000001" customHeight="1">
      <c r="B2861" s="39"/>
      <c r="S2861" s="39"/>
    </row>
    <row r="2862" spans="1:22" ht="20.100000000000001" customHeight="1">
      <c r="B2862" s="39"/>
      <c r="S2862" s="39"/>
    </row>
    <row r="2863" spans="1:22" ht="20.100000000000001" customHeight="1">
      <c r="B2863" s="39"/>
      <c r="S2863" s="39"/>
    </row>
    <row r="2864" spans="1:22" ht="20.100000000000001" customHeight="1">
      <c r="B2864" s="39"/>
      <c r="S2864" s="39"/>
    </row>
    <row r="2865" spans="1:19" ht="20.100000000000001" customHeight="1">
      <c r="B2865" s="39"/>
      <c r="S2865" s="39"/>
    </row>
    <row r="2866" spans="1:19" ht="20.100000000000001" customHeight="1">
      <c r="A2866" s="198"/>
      <c r="B2866" s="39"/>
      <c r="S2866" s="39"/>
    </row>
    <row r="2867" spans="1:19" ht="20.100000000000001" customHeight="1">
      <c r="A2867" s="198"/>
      <c r="B2867" s="39"/>
      <c r="S2867" s="39"/>
    </row>
    <row r="2868" spans="1:19" ht="20.100000000000001" customHeight="1">
      <c r="A2868" s="198"/>
      <c r="B2868" s="39"/>
      <c r="S2868" s="39"/>
    </row>
    <row r="2869" spans="1:19" ht="20.100000000000001" customHeight="1">
      <c r="A2869" s="198"/>
      <c r="B2869" s="39"/>
      <c r="S2869" s="39"/>
    </row>
    <row r="2870" spans="1:19" ht="20.100000000000001" customHeight="1">
      <c r="A2870" s="198"/>
      <c r="B2870" s="39"/>
      <c r="S2870" s="39"/>
    </row>
    <row r="2871" spans="1:19" ht="20.100000000000001" customHeight="1">
      <c r="A2871" s="198"/>
      <c r="B2871" s="39"/>
      <c r="S2871" s="39"/>
    </row>
    <row r="2872" spans="1:19" ht="20.100000000000001" customHeight="1">
      <c r="A2872" s="198"/>
      <c r="B2872" s="39"/>
      <c r="S2872" s="39"/>
    </row>
    <row r="2873" spans="1:19" ht="20.100000000000001" customHeight="1">
      <c r="A2873" s="198"/>
      <c r="B2873" s="39"/>
      <c r="S2873" s="39"/>
    </row>
    <row r="2874" spans="1:19" ht="20.100000000000001" customHeight="1">
      <c r="A2874" s="198"/>
      <c r="B2874" s="39"/>
      <c r="S2874" s="39"/>
    </row>
    <row r="2875" spans="1:19" ht="20.100000000000001" customHeight="1">
      <c r="A2875" s="198"/>
      <c r="B2875" s="39"/>
      <c r="S2875" s="39"/>
    </row>
    <row r="2876" spans="1:19" ht="20.100000000000001" customHeight="1">
      <c r="A2876" s="198"/>
      <c r="B2876" s="39"/>
      <c r="S2876" s="39"/>
    </row>
    <row r="2877" spans="1:19" ht="20.100000000000001" customHeight="1">
      <c r="A2877" s="198"/>
      <c r="B2877" s="39"/>
      <c r="S2877" s="39"/>
    </row>
    <row r="2878" spans="1:19" ht="20.100000000000001" customHeight="1">
      <c r="A2878" s="198"/>
      <c r="B2878" s="39"/>
      <c r="S2878" s="39"/>
    </row>
    <row r="2879" spans="1:19" ht="20.100000000000001" customHeight="1">
      <c r="A2879" s="198"/>
      <c r="B2879" s="39"/>
      <c r="S2879" s="39"/>
    </row>
    <row r="2880" spans="1:19" ht="20.100000000000001" customHeight="1">
      <c r="A2880" s="198"/>
      <c r="B2880" s="39"/>
      <c r="S2880" s="39"/>
    </row>
    <row r="2881" spans="1:19" ht="20.100000000000001" customHeight="1">
      <c r="A2881" s="198"/>
      <c r="B2881" s="39"/>
      <c r="S2881" s="39"/>
    </row>
    <row r="2882" spans="1:19" ht="20.100000000000001" customHeight="1">
      <c r="B2882" s="39"/>
      <c r="S2882" s="39"/>
    </row>
    <row r="2883" spans="1:19" ht="20.100000000000001" customHeight="1">
      <c r="B2883" s="39"/>
      <c r="S2883" s="39"/>
    </row>
    <row r="2884" spans="1:19" ht="19.5" customHeight="1">
      <c r="B2884" s="39"/>
      <c r="S2884" s="39"/>
    </row>
    <row r="2885" spans="1:19" ht="20.100000000000001" customHeight="1">
      <c r="B2885" s="39"/>
      <c r="S2885" s="39"/>
    </row>
    <row r="2886" spans="1:19" ht="20.100000000000001" customHeight="1">
      <c r="A2886" s="198"/>
      <c r="B2886" s="39"/>
      <c r="S2886" s="39"/>
    </row>
    <row r="2887" spans="1:19" ht="20.100000000000001" customHeight="1">
      <c r="A2887" s="198"/>
      <c r="B2887" s="39"/>
      <c r="S2887" s="39"/>
    </row>
    <row r="2888" spans="1:19" ht="20.100000000000001" customHeight="1">
      <c r="A2888" s="198"/>
      <c r="B2888" s="39"/>
      <c r="S2888" s="39"/>
    </row>
    <row r="2889" spans="1:19" ht="20.100000000000001" customHeight="1">
      <c r="A2889" s="198"/>
      <c r="B2889" s="39"/>
      <c r="S2889" s="39"/>
    </row>
    <row r="2890" spans="1:19" ht="20.100000000000001" customHeight="1">
      <c r="A2890" s="198"/>
      <c r="B2890" s="39"/>
      <c r="S2890" s="39"/>
    </row>
    <row r="2891" spans="1:19" ht="20.100000000000001" customHeight="1">
      <c r="B2891" s="39"/>
      <c r="S2891" s="39"/>
    </row>
    <row r="2892" spans="1:19" ht="20.100000000000001" customHeight="1">
      <c r="B2892" s="39"/>
      <c r="S2892" s="39"/>
    </row>
    <row r="2893" spans="1:19" ht="20.100000000000001" customHeight="1">
      <c r="B2893" s="39"/>
      <c r="S2893" s="39"/>
    </row>
    <row r="2894" spans="1:19" ht="20.100000000000001" customHeight="1">
      <c r="B2894" s="39"/>
      <c r="S2894" s="39"/>
    </row>
    <row r="2895" spans="1:19" ht="20.100000000000001" customHeight="1">
      <c r="B2895" s="39"/>
      <c r="S2895" s="39"/>
    </row>
    <row r="2896" spans="1:19" ht="20.100000000000001" customHeight="1">
      <c r="B2896" s="39"/>
      <c r="S2896" s="39"/>
    </row>
    <row r="2897" spans="1:25" ht="20.100000000000001" customHeight="1">
      <c r="B2897" s="39"/>
      <c r="S2897" s="39"/>
    </row>
    <row r="2898" spans="1:25" ht="20.100000000000001" customHeight="1">
      <c r="B2898" s="39"/>
      <c r="S2898" s="39"/>
    </row>
    <row r="2899" spans="1:25" ht="20.100000000000001" customHeight="1">
      <c r="A2899" s="198"/>
      <c r="B2899" s="39"/>
      <c r="S2899" s="39"/>
    </row>
    <row r="2900" spans="1:25" ht="20.100000000000001" customHeight="1">
      <c r="A2900" s="198"/>
      <c r="B2900" s="39"/>
      <c r="S2900" s="39"/>
    </row>
    <row r="2901" spans="1:25" ht="20.100000000000001" customHeight="1">
      <c r="A2901" s="198"/>
      <c r="B2901" s="39"/>
      <c r="S2901" s="39"/>
    </row>
    <row r="2902" spans="1:25" ht="20.100000000000001" customHeight="1">
      <c r="A2902" s="198"/>
      <c r="B2902" s="39"/>
      <c r="S2902" s="39"/>
    </row>
    <row r="2903" spans="1:25" ht="20.100000000000001" customHeight="1">
      <c r="A2903" s="198"/>
      <c r="B2903" s="39"/>
      <c r="S2903" s="39"/>
    </row>
    <row r="2904" spans="1:25" ht="20.100000000000001" customHeight="1">
      <c r="A2904" s="198"/>
      <c r="B2904" s="39"/>
      <c r="S2904" s="39"/>
    </row>
    <row r="2905" spans="1:25" ht="20.100000000000001" customHeight="1">
      <c r="A2905" s="198"/>
      <c r="B2905" s="39"/>
      <c r="S2905" s="39"/>
    </row>
    <row r="2906" spans="1:25" ht="20.100000000000001" customHeight="1">
      <c r="A2906" s="198"/>
      <c r="B2906" s="39"/>
      <c r="S2906" s="39"/>
    </row>
    <row r="2907" spans="1:25" ht="20.100000000000001" customHeight="1">
      <c r="B2907" s="39"/>
      <c r="S2907" s="39"/>
    </row>
    <row r="2908" spans="1:25" ht="20.100000000000001" customHeight="1">
      <c r="A2908" s="198"/>
      <c r="B2908" s="39"/>
      <c r="S2908" s="39"/>
    </row>
    <row r="2909" spans="1:25" ht="20.100000000000001" customHeight="1">
      <c r="A2909" s="198"/>
      <c r="B2909" s="39"/>
      <c r="D2909" s="198"/>
      <c r="E2909" s="198"/>
      <c r="F2909" s="199"/>
      <c r="G2909" s="199"/>
      <c r="I2909" s="198"/>
      <c r="J2909" s="198"/>
      <c r="K2909" s="198"/>
      <c r="M2909" s="198"/>
      <c r="P2909" s="198"/>
      <c r="Q2909" s="198"/>
      <c r="R2909" s="198"/>
      <c r="S2909" s="39"/>
      <c r="V2909" s="201"/>
      <c r="Y2909" s="199"/>
    </row>
    <row r="2910" spans="1:25" ht="20.100000000000001" customHeight="1">
      <c r="B2910" s="39"/>
      <c r="S2910" s="39"/>
    </row>
    <row r="2911" spans="1:25" ht="20.100000000000001" customHeight="1">
      <c r="B2911" s="39"/>
      <c r="S2911" s="39"/>
    </row>
    <row r="2912" spans="1:25" ht="20.100000000000001" customHeight="1">
      <c r="B2912" s="39"/>
      <c r="S2912" s="39"/>
    </row>
    <row r="2913" spans="1:19" ht="20.100000000000001" customHeight="1">
      <c r="A2913" s="198"/>
      <c r="B2913" s="39"/>
      <c r="F2913" s="199"/>
      <c r="S2913" s="39"/>
    </row>
    <row r="2914" spans="1:19" ht="20.100000000000001" customHeight="1">
      <c r="A2914" s="198"/>
      <c r="B2914" s="39"/>
      <c r="F2914" s="199"/>
      <c r="S2914" s="39"/>
    </row>
    <row r="2915" spans="1:19" ht="20.100000000000001" customHeight="1">
      <c r="B2915" s="39"/>
      <c r="S2915" s="39"/>
    </row>
    <row r="2916" spans="1:19" ht="20.100000000000001" customHeight="1">
      <c r="B2916" s="39"/>
      <c r="S2916" s="39"/>
    </row>
    <row r="2917" spans="1:19" ht="20.100000000000001" customHeight="1">
      <c r="B2917" s="39"/>
      <c r="S2917" s="39"/>
    </row>
    <row r="2918" spans="1:19" ht="20.100000000000001" customHeight="1">
      <c r="B2918" s="39"/>
      <c r="S2918" s="39"/>
    </row>
    <row r="2919" spans="1:19" ht="20.100000000000001" customHeight="1">
      <c r="B2919" s="39"/>
      <c r="S2919" s="39"/>
    </row>
    <row r="2920" spans="1:19" ht="20.100000000000001" customHeight="1">
      <c r="B2920" s="39"/>
      <c r="S2920" s="39"/>
    </row>
    <row r="2921" spans="1:19" ht="20.100000000000001" customHeight="1">
      <c r="A2921" s="198"/>
      <c r="B2921" s="39"/>
      <c r="S2921" s="39"/>
    </row>
    <row r="2922" spans="1:19" ht="20.100000000000001" customHeight="1">
      <c r="A2922" s="198"/>
      <c r="B2922" s="39"/>
      <c r="S2922" s="39"/>
    </row>
    <row r="2923" spans="1:19" ht="20.100000000000001" customHeight="1">
      <c r="A2923" s="198"/>
      <c r="B2923" s="39"/>
      <c r="S2923" s="39"/>
    </row>
    <row r="2924" spans="1:19" ht="20.100000000000001" customHeight="1">
      <c r="B2924" s="39"/>
      <c r="S2924" s="39"/>
    </row>
    <row r="2925" spans="1:19" ht="20.100000000000001" customHeight="1">
      <c r="B2925" s="39"/>
      <c r="S2925" s="39"/>
    </row>
    <row r="2926" spans="1:19" ht="20.100000000000001" customHeight="1">
      <c r="B2926" s="39"/>
      <c r="S2926" s="39"/>
    </row>
    <row r="2927" spans="1:19" ht="20.100000000000001" customHeight="1">
      <c r="B2927" s="39"/>
      <c r="S2927" s="39"/>
    </row>
    <row r="2928" spans="1:19" ht="20.100000000000001" customHeight="1">
      <c r="B2928" s="39"/>
      <c r="S2928" s="39"/>
    </row>
    <row r="2929" spans="1:19" ht="20.100000000000001" customHeight="1">
      <c r="B2929" s="39"/>
      <c r="S2929" s="39"/>
    </row>
    <row r="2930" spans="1:19" ht="20.100000000000001" customHeight="1">
      <c r="B2930" s="39"/>
      <c r="S2930" s="39"/>
    </row>
    <row r="2931" spans="1:19" ht="20.100000000000001" customHeight="1">
      <c r="B2931" s="39"/>
      <c r="S2931" s="39"/>
    </row>
    <row r="2932" spans="1:19" ht="20.100000000000001" customHeight="1">
      <c r="B2932" s="39"/>
      <c r="S2932" s="39"/>
    </row>
    <row r="2933" spans="1:19" ht="20.100000000000001" customHeight="1">
      <c r="A2933" s="198"/>
      <c r="B2933" s="39"/>
      <c r="F2933" s="199"/>
      <c r="S2933" s="39"/>
    </row>
    <row r="2934" spans="1:19" ht="20.100000000000001" customHeight="1">
      <c r="A2934" s="198"/>
      <c r="B2934" s="39"/>
      <c r="F2934" s="199"/>
      <c r="S2934" s="39"/>
    </row>
    <row r="2935" spans="1:19" ht="20.100000000000001" customHeight="1">
      <c r="B2935" s="39"/>
      <c r="S2935" s="39"/>
    </row>
    <row r="2936" spans="1:19" ht="20.100000000000001" customHeight="1">
      <c r="B2936" s="39"/>
      <c r="S2936" s="39"/>
    </row>
    <row r="2937" spans="1:19" ht="20.100000000000001" customHeight="1">
      <c r="B2937" s="39"/>
      <c r="S2937" s="39"/>
    </row>
    <row r="2938" spans="1:19" ht="20.100000000000001" customHeight="1">
      <c r="B2938" s="39"/>
      <c r="S2938" s="39"/>
    </row>
    <row r="2939" spans="1:19" ht="20.100000000000001" customHeight="1">
      <c r="A2939" s="198"/>
      <c r="B2939" s="39"/>
      <c r="S2939" s="39"/>
    </row>
    <row r="2940" spans="1:19" ht="20.100000000000001" customHeight="1">
      <c r="A2940" s="198"/>
      <c r="B2940" s="39"/>
      <c r="S2940" s="39"/>
    </row>
    <row r="2941" spans="1:19" ht="20.100000000000001" customHeight="1">
      <c r="B2941" s="39"/>
      <c r="S2941" s="39"/>
    </row>
    <row r="2942" spans="1:19" ht="20.100000000000001" customHeight="1">
      <c r="B2942" s="39"/>
      <c r="S2942" s="39"/>
    </row>
    <row r="2943" spans="1:19" ht="20.100000000000001" customHeight="1">
      <c r="B2943" s="39"/>
      <c r="S2943" s="39"/>
    </row>
    <row r="2944" spans="1:19" ht="20.100000000000001" customHeight="1">
      <c r="B2944" s="39"/>
      <c r="S2944" s="39"/>
    </row>
    <row r="2945" spans="1:19" ht="20.100000000000001" customHeight="1">
      <c r="B2945" s="39"/>
      <c r="S2945" s="39"/>
    </row>
    <row r="2946" spans="1:19" ht="20.100000000000001" customHeight="1">
      <c r="A2946" s="198"/>
      <c r="B2946" s="39"/>
      <c r="S2946" s="39"/>
    </row>
    <row r="2947" spans="1:19" ht="20.100000000000001" customHeight="1">
      <c r="A2947" s="198"/>
      <c r="B2947" s="39"/>
      <c r="S2947" s="39"/>
    </row>
    <row r="2948" spans="1:19" ht="20.100000000000001" customHeight="1">
      <c r="B2948" s="39"/>
      <c r="S2948" s="39"/>
    </row>
    <row r="2949" spans="1:19" ht="20.100000000000001" customHeight="1">
      <c r="B2949" s="39"/>
      <c r="S2949" s="39"/>
    </row>
    <row r="2950" spans="1:19" ht="20.100000000000001" customHeight="1">
      <c r="B2950" s="39"/>
      <c r="S2950" s="39"/>
    </row>
    <row r="2951" spans="1:19" ht="20.100000000000001" customHeight="1">
      <c r="B2951" s="39"/>
      <c r="S2951" s="39"/>
    </row>
    <row r="2952" spans="1:19" ht="20.100000000000001" customHeight="1">
      <c r="B2952" s="39"/>
      <c r="S2952" s="39"/>
    </row>
    <row r="2953" spans="1:19" ht="20.100000000000001" customHeight="1">
      <c r="B2953" s="39"/>
      <c r="S2953" s="39"/>
    </row>
    <row r="2954" spans="1:19" ht="20.100000000000001" customHeight="1">
      <c r="B2954" s="39"/>
      <c r="S2954" s="39"/>
    </row>
    <row r="2955" spans="1:19" ht="20.100000000000001" customHeight="1">
      <c r="B2955" s="39"/>
      <c r="S2955" s="39"/>
    </row>
    <row r="2956" spans="1:19" ht="20.100000000000001" customHeight="1">
      <c r="B2956" s="39"/>
      <c r="S2956" s="39"/>
    </row>
    <row r="2957" spans="1:19" ht="20.100000000000001" customHeight="1">
      <c r="B2957" s="39"/>
      <c r="S2957" s="39"/>
    </row>
    <row r="2958" spans="1:19" ht="20.100000000000001" customHeight="1">
      <c r="B2958" s="39"/>
      <c r="S2958" s="39"/>
    </row>
    <row r="2959" spans="1:19" ht="20.100000000000001" customHeight="1">
      <c r="B2959" s="39"/>
      <c r="S2959" s="39"/>
    </row>
    <row r="2960" spans="1:19" ht="20.100000000000001" customHeight="1">
      <c r="B2960" s="39"/>
      <c r="S2960" s="39"/>
    </row>
    <row r="2961" spans="1:19" ht="20.100000000000001" customHeight="1">
      <c r="B2961" s="39"/>
      <c r="S2961" s="39"/>
    </row>
    <row r="2962" spans="1:19" ht="20.100000000000001" customHeight="1">
      <c r="B2962" s="39"/>
      <c r="S2962" s="39"/>
    </row>
    <row r="2963" spans="1:19" ht="20.100000000000001" customHeight="1">
      <c r="B2963" s="39"/>
      <c r="S2963" s="39"/>
    </row>
    <row r="2964" spans="1:19" ht="20.100000000000001" customHeight="1">
      <c r="B2964" s="39"/>
      <c r="S2964" s="39"/>
    </row>
    <row r="2965" spans="1:19" ht="20.100000000000001" customHeight="1">
      <c r="A2965" s="198"/>
      <c r="B2965" s="39"/>
      <c r="S2965" s="39"/>
    </row>
    <row r="2966" spans="1:19" ht="20.100000000000001" customHeight="1">
      <c r="A2966" s="198"/>
      <c r="B2966" s="39"/>
      <c r="S2966" s="39"/>
    </row>
    <row r="2967" spans="1:19" ht="20.100000000000001" customHeight="1">
      <c r="B2967" s="39"/>
      <c r="S2967" s="39"/>
    </row>
    <row r="2968" spans="1:19" ht="20.100000000000001" customHeight="1">
      <c r="B2968" s="39"/>
      <c r="S2968" s="39"/>
    </row>
    <row r="2969" spans="1:19" ht="20.100000000000001" customHeight="1">
      <c r="B2969" s="39"/>
      <c r="S2969" s="39"/>
    </row>
    <row r="2970" spans="1:19" ht="20.100000000000001" customHeight="1">
      <c r="B2970" s="39"/>
      <c r="S2970" s="39"/>
    </row>
    <row r="2971" spans="1:19" ht="20.100000000000001" customHeight="1">
      <c r="B2971" s="39"/>
      <c r="S2971" s="39"/>
    </row>
    <row r="2972" spans="1:19" ht="20.100000000000001" customHeight="1">
      <c r="B2972" s="39"/>
      <c r="S2972" s="39"/>
    </row>
    <row r="2973" spans="1:19" ht="20.100000000000001" customHeight="1">
      <c r="B2973" s="39"/>
      <c r="S2973" s="39"/>
    </row>
    <row r="2974" spans="1:19" ht="20.100000000000001" customHeight="1">
      <c r="B2974" s="39"/>
      <c r="S2974" s="39"/>
    </row>
    <row r="2975" spans="1:19" ht="20.100000000000001" customHeight="1">
      <c r="B2975" s="39"/>
      <c r="S2975" s="39"/>
    </row>
    <row r="2976" spans="1:19" ht="20.100000000000001" customHeight="1">
      <c r="B2976" s="39"/>
      <c r="S2976" s="39"/>
    </row>
    <row r="2977" spans="2:19" ht="20.100000000000001" customHeight="1">
      <c r="B2977" s="39"/>
      <c r="S2977" s="39"/>
    </row>
    <row r="2978" spans="2:19" ht="20.100000000000001" customHeight="1">
      <c r="B2978" s="39"/>
      <c r="S2978" s="39"/>
    </row>
    <row r="2979" spans="2:19" ht="20.100000000000001" customHeight="1">
      <c r="B2979" s="39"/>
      <c r="S2979" s="39"/>
    </row>
    <row r="2980" spans="2:19" ht="20.100000000000001" customHeight="1">
      <c r="B2980" s="39"/>
      <c r="S2980" s="39"/>
    </row>
    <row r="2981" spans="2:19" ht="20.100000000000001" customHeight="1">
      <c r="B2981" s="39"/>
      <c r="S2981" s="39"/>
    </row>
    <row r="2982" spans="2:19" ht="20.100000000000001" customHeight="1">
      <c r="B2982" s="39"/>
      <c r="S2982" s="39"/>
    </row>
    <row r="2983" spans="2:19" ht="20.100000000000001" customHeight="1">
      <c r="B2983" s="39"/>
      <c r="S2983" s="39"/>
    </row>
    <row r="2984" spans="2:19" ht="20.100000000000001" customHeight="1">
      <c r="B2984" s="39"/>
      <c r="S2984" s="39"/>
    </row>
    <row r="2985" spans="2:19" ht="20.100000000000001" customHeight="1">
      <c r="B2985" s="39"/>
      <c r="S2985" s="39"/>
    </row>
    <row r="2986" spans="2:19" ht="20.100000000000001" customHeight="1">
      <c r="B2986" s="39"/>
      <c r="S2986" s="39"/>
    </row>
    <row r="2987" spans="2:19" ht="20.100000000000001" customHeight="1">
      <c r="B2987" s="39"/>
      <c r="S2987" s="39"/>
    </row>
    <row r="2988" spans="2:19" ht="20.100000000000001" customHeight="1">
      <c r="B2988" s="39"/>
      <c r="S2988" s="39"/>
    </row>
    <row r="2989" spans="2:19" ht="20.100000000000001" customHeight="1">
      <c r="B2989" s="39"/>
      <c r="S2989" s="39"/>
    </row>
    <row r="2990" spans="2:19" ht="20.100000000000001" customHeight="1">
      <c r="B2990" s="39"/>
      <c r="S2990" s="39"/>
    </row>
    <row r="2991" spans="2:19" ht="20.100000000000001" customHeight="1">
      <c r="B2991" s="39"/>
      <c r="S2991" s="39"/>
    </row>
    <row r="2992" spans="2:19" ht="20.100000000000001" customHeight="1">
      <c r="B2992" s="39"/>
      <c r="S2992" s="39"/>
    </row>
    <row r="2993" spans="2:19" ht="20.100000000000001" customHeight="1">
      <c r="B2993" s="39"/>
      <c r="S2993" s="39"/>
    </row>
    <row r="2994" spans="2:19" ht="20.100000000000001" customHeight="1">
      <c r="B2994" s="39"/>
      <c r="S2994" s="39"/>
    </row>
    <row r="2995" spans="2:19" ht="20.100000000000001" customHeight="1">
      <c r="B2995" s="39"/>
      <c r="S2995" s="39"/>
    </row>
    <row r="2996" spans="2:19" ht="20.100000000000001" customHeight="1">
      <c r="B2996" s="39"/>
      <c r="S2996" s="39"/>
    </row>
    <row r="2997" spans="2:19" ht="20.100000000000001" customHeight="1">
      <c r="B2997" s="39"/>
      <c r="S2997" s="39"/>
    </row>
    <row r="2998" spans="2:19" ht="20.100000000000001" customHeight="1">
      <c r="B2998" s="39"/>
      <c r="S2998" s="39"/>
    </row>
    <row r="2999" spans="2:19" ht="20.100000000000001" customHeight="1">
      <c r="B2999" s="39"/>
      <c r="S2999" s="39"/>
    </row>
    <row r="3000" spans="2:19" ht="20.100000000000001" customHeight="1">
      <c r="B3000" s="39"/>
      <c r="S3000" s="39"/>
    </row>
    <row r="3001" spans="2:19" ht="20.100000000000001" customHeight="1">
      <c r="B3001" s="39"/>
      <c r="S3001" s="39"/>
    </row>
    <row r="3002" spans="2:19" ht="20.100000000000001" customHeight="1">
      <c r="B3002" s="39"/>
      <c r="S3002" s="39"/>
    </row>
    <row r="3003" spans="2:19" ht="20.100000000000001" customHeight="1">
      <c r="B3003" s="39"/>
      <c r="S3003" s="39"/>
    </row>
    <row r="3004" spans="2:19" ht="20.100000000000001" customHeight="1">
      <c r="B3004" s="39"/>
      <c r="S3004" s="39"/>
    </row>
    <row r="3005" spans="2:19" ht="20.100000000000001" customHeight="1">
      <c r="B3005" s="39"/>
      <c r="S3005" s="39"/>
    </row>
    <row r="3006" spans="2:19" ht="20.100000000000001" customHeight="1">
      <c r="B3006" s="39"/>
      <c r="S3006" s="39"/>
    </row>
    <row r="3007" spans="2:19" ht="20.100000000000001" customHeight="1">
      <c r="B3007" s="39"/>
      <c r="S3007" s="39"/>
    </row>
    <row r="3008" spans="2:19" ht="20.100000000000001" customHeight="1">
      <c r="B3008" s="39"/>
      <c r="S3008" s="39"/>
    </row>
    <row r="3009" spans="2:19" ht="20.100000000000001" customHeight="1">
      <c r="B3009" s="39"/>
      <c r="S3009" s="39"/>
    </row>
    <row r="3010" spans="2:19" ht="20.100000000000001" customHeight="1">
      <c r="B3010" s="39"/>
      <c r="S3010" s="39"/>
    </row>
    <row r="3011" spans="2:19" ht="20.100000000000001" customHeight="1">
      <c r="B3011" s="39"/>
      <c r="S3011" s="39"/>
    </row>
    <row r="3012" spans="2:19" ht="20.100000000000001" customHeight="1">
      <c r="B3012" s="39"/>
      <c r="S3012" s="39"/>
    </row>
    <row r="3013" spans="2:19" ht="20.100000000000001" customHeight="1">
      <c r="B3013" s="39"/>
      <c r="S3013" s="39"/>
    </row>
    <row r="3014" spans="2:19" ht="20.100000000000001" customHeight="1">
      <c r="B3014" s="39"/>
      <c r="S3014" s="39"/>
    </row>
    <row r="3015" spans="2:19" ht="20.100000000000001" customHeight="1">
      <c r="B3015" s="39"/>
      <c r="S3015" s="39"/>
    </row>
    <row r="3016" spans="2:19" ht="20.100000000000001" customHeight="1">
      <c r="B3016" s="39"/>
      <c r="S3016" s="39"/>
    </row>
    <row r="3017" spans="2:19" ht="20.100000000000001" customHeight="1">
      <c r="B3017" s="39"/>
      <c r="S3017" s="39"/>
    </row>
    <row r="3018" spans="2:19" ht="20.100000000000001" customHeight="1">
      <c r="B3018" s="39"/>
      <c r="S3018" s="39"/>
    </row>
    <row r="3019" spans="2:19" ht="20.100000000000001" customHeight="1">
      <c r="B3019" s="39"/>
      <c r="S3019" s="39"/>
    </row>
    <row r="3020" spans="2:19" ht="20.100000000000001" customHeight="1">
      <c r="B3020" s="39"/>
      <c r="S3020" s="39"/>
    </row>
    <row r="3021" spans="2:19" ht="20.100000000000001" customHeight="1">
      <c r="B3021" s="39"/>
      <c r="S3021" s="39"/>
    </row>
    <row r="3022" spans="2:19" ht="20.100000000000001" customHeight="1">
      <c r="B3022" s="39"/>
      <c r="S3022" s="39"/>
    </row>
    <row r="3023" spans="2:19" ht="20.100000000000001" customHeight="1">
      <c r="B3023" s="39"/>
      <c r="S3023" s="39"/>
    </row>
    <row r="3024" spans="2:19" ht="20.100000000000001" customHeight="1">
      <c r="B3024" s="39"/>
      <c r="S3024" s="39"/>
    </row>
    <row r="3025" spans="2:19" ht="20.100000000000001" customHeight="1">
      <c r="B3025" s="39"/>
      <c r="S3025" s="39"/>
    </row>
    <row r="3026" spans="2:19" ht="20.100000000000001" customHeight="1">
      <c r="B3026" s="39"/>
      <c r="S3026" s="39"/>
    </row>
    <row r="3027" spans="2:19" ht="20.100000000000001" customHeight="1">
      <c r="B3027" s="39"/>
      <c r="S3027" s="39"/>
    </row>
    <row r="3028" spans="2:19" ht="20.100000000000001" customHeight="1">
      <c r="B3028" s="39"/>
      <c r="S3028" s="39"/>
    </row>
    <row r="3029" spans="2:19" ht="20.100000000000001" customHeight="1">
      <c r="B3029" s="39"/>
      <c r="S3029" s="39"/>
    </row>
    <row r="3030" spans="2:19" ht="20.100000000000001" customHeight="1">
      <c r="B3030" s="39"/>
      <c r="S3030" s="39"/>
    </row>
    <row r="3031" spans="2:19" ht="20.100000000000001" customHeight="1">
      <c r="B3031" s="39"/>
      <c r="S3031" s="39"/>
    </row>
    <row r="3032" spans="2:19" ht="20.100000000000001" customHeight="1">
      <c r="B3032" s="39"/>
      <c r="S3032" s="39"/>
    </row>
    <row r="3033" spans="2:19" ht="20.100000000000001" customHeight="1">
      <c r="B3033" s="39"/>
      <c r="S3033" s="39"/>
    </row>
    <row r="3034" spans="2:19" ht="20.100000000000001" customHeight="1">
      <c r="B3034" s="39"/>
      <c r="S3034" s="39"/>
    </row>
    <row r="3035" spans="2:19" ht="20.100000000000001" customHeight="1">
      <c r="B3035" s="39"/>
      <c r="S3035" s="39"/>
    </row>
    <row r="3036" spans="2:19" ht="20.100000000000001" customHeight="1">
      <c r="B3036" s="39"/>
      <c r="S3036" s="39"/>
    </row>
    <row r="3037" spans="2:19" ht="20.100000000000001" customHeight="1">
      <c r="B3037" s="39"/>
      <c r="S3037" s="39"/>
    </row>
    <row r="3038" spans="2:19" ht="20.100000000000001" customHeight="1">
      <c r="B3038" s="39"/>
      <c r="S3038" s="39"/>
    </row>
    <row r="3039" spans="2:19" ht="20.100000000000001" customHeight="1">
      <c r="B3039" s="39"/>
      <c r="S3039" s="39"/>
    </row>
    <row r="3040" spans="2:19" ht="20.100000000000001" customHeight="1">
      <c r="B3040" s="39"/>
      <c r="S3040" s="39"/>
    </row>
    <row r="3041" spans="2:19" ht="20.100000000000001" customHeight="1">
      <c r="B3041" s="39"/>
      <c r="S3041" s="39"/>
    </row>
    <row r="3042" spans="2:19" ht="20.100000000000001" customHeight="1">
      <c r="B3042" s="39"/>
      <c r="S3042" s="39"/>
    </row>
    <row r="3043" spans="2:19" ht="20.100000000000001" customHeight="1">
      <c r="B3043" s="39"/>
      <c r="S3043" s="39"/>
    </row>
    <row r="3044" spans="2:19" ht="20.100000000000001" customHeight="1">
      <c r="B3044" s="39"/>
      <c r="S3044" s="39"/>
    </row>
    <row r="3045" spans="2:19" ht="20.100000000000001" customHeight="1">
      <c r="B3045" s="39"/>
      <c r="F3045" s="199"/>
      <c r="S3045" s="39"/>
    </row>
    <row r="3046" spans="2:19" ht="20.100000000000001" customHeight="1">
      <c r="B3046" s="39"/>
      <c r="S3046" s="39"/>
    </row>
    <row r="3047" spans="2:19" ht="20.100000000000001" customHeight="1">
      <c r="B3047" s="39"/>
      <c r="F3047" s="199"/>
      <c r="S3047" s="39"/>
    </row>
    <row r="3048" spans="2:19" ht="20.100000000000001" customHeight="1">
      <c r="B3048" s="39"/>
      <c r="S3048" s="39"/>
    </row>
    <row r="3049" spans="2:19" ht="20.100000000000001" customHeight="1">
      <c r="B3049" s="39"/>
      <c r="S3049" s="39"/>
    </row>
    <row r="3050" spans="2:19" ht="20.100000000000001" customHeight="1">
      <c r="B3050" s="39"/>
      <c r="S3050" s="39"/>
    </row>
    <row r="3051" spans="2:19" ht="20.100000000000001" customHeight="1">
      <c r="B3051" s="39"/>
      <c r="S3051" s="39"/>
    </row>
    <row r="3052" spans="2:19" ht="20.100000000000001" customHeight="1">
      <c r="B3052" s="39"/>
      <c r="S3052" s="39"/>
    </row>
    <row r="3053" spans="2:19" ht="20.100000000000001" customHeight="1">
      <c r="B3053" s="39"/>
      <c r="S3053" s="39"/>
    </row>
    <row r="3054" spans="2:19" ht="20.100000000000001" customHeight="1">
      <c r="B3054" s="39"/>
      <c r="S3054" s="39"/>
    </row>
    <row r="3055" spans="2:19" ht="20.100000000000001" customHeight="1">
      <c r="B3055" s="39"/>
      <c r="S3055" s="39"/>
    </row>
    <row r="3056" spans="2:19" ht="20.100000000000001" customHeight="1">
      <c r="B3056" s="39"/>
      <c r="S3056" s="39"/>
    </row>
    <row r="3057" spans="2:19" ht="20.100000000000001" customHeight="1">
      <c r="B3057" s="39"/>
      <c r="S3057" s="39"/>
    </row>
    <row r="3058" spans="2:19" ht="20.100000000000001" customHeight="1">
      <c r="B3058" s="39"/>
      <c r="S3058" s="39"/>
    </row>
    <row r="3059" spans="2:19" ht="20.100000000000001" customHeight="1">
      <c r="B3059" s="39"/>
      <c r="S3059" s="39"/>
    </row>
    <row r="3060" spans="2:19" ht="20.100000000000001" customHeight="1">
      <c r="B3060" s="39"/>
      <c r="S3060" s="39"/>
    </row>
    <row r="3061" spans="2:19" ht="20.100000000000001" customHeight="1">
      <c r="B3061" s="39"/>
      <c r="S3061" s="39"/>
    </row>
    <row r="3062" spans="2:19" ht="20.100000000000001" customHeight="1">
      <c r="B3062" s="39"/>
      <c r="S3062" s="39"/>
    </row>
    <row r="3063" spans="2:19" ht="20.100000000000001" customHeight="1">
      <c r="B3063" s="39"/>
      <c r="S3063" s="39"/>
    </row>
    <row r="3064" spans="2:19" ht="20.100000000000001" customHeight="1">
      <c r="B3064" s="39"/>
      <c r="S3064" s="39"/>
    </row>
    <row r="3065" spans="2:19" ht="20.100000000000001" customHeight="1">
      <c r="B3065" s="39"/>
      <c r="S3065" s="39"/>
    </row>
    <row r="3066" spans="2:19" ht="20.100000000000001" customHeight="1">
      <c r="B3066" s="39"/>
      <c r="S3066" s="39"/>
    </row>
    <row r="3067" spans="2:19" ht="20.100000000000001" customHeight="1">
      <c r="B3067" s="39"/>
      <c r="S3067" s="39"/>
    </row>
    <row r="3068" spans="2:19" ht="20.100000000000001" customHeight="1">
      <c r="B3068" s="39"/>
      <c r="S3068" s="39"/>
    </row>
    <row r="3069" spans="2:19" ht="20.100000000000001" customHeight="1">
      <c r="B3069" s="39"/>
      <c r="S3069" s="39"/>
    </row>
    <row r="3070" spans="2:19" ht="20.100000000000001" customHeight="1">
      <c r="B3070" s="39"/>
      <c r="S3070" s="39"/>
    </row>
    <row r="3071" spans="2:19" ht="20.100000000000001" customHeight="1">
      <c r="B3071" s="39"/>
      <c r="S3071" s="39"/>
    </row>
    <row r="3072" spans="2:19" ht="20.100000000000001" customHeight="1">
      <c r="B3072" s="39"/>
      <c r="S3072" s="39"/>
    </row>
    <row r="3073" spans="2:22" ht="20.100000000000001" customHeight="1">
      <c r="B3073" s="39"/>
      <c r="J3073" s="198"/>
      <c r="K3073" s="198"/>
      <c r="M3073" s="198"/>
      <c r="Q3073" s="198"/>
      <c r="R3073" s="198"/>
      <c r="S3073" s="39"/>
      <c r="V3073" s="201"/>
    </row>
    <row r="3074" spans="2:22" ht="20.100000000000001" customHeight="1">
      <c r="B3074" s="39"/>
      <c r="J3074" s="198"/>
      <c r="K3074" s="198"/>
      <c r="M3074" s="198"/>
      <c r="Q3074" s="198"/>
      <c r="R3074" s="198"/>
      <c r="S3074" s="39"/>
      <c r="V3074" s="201"/>
    </row>
    <row r="3075" spans="2:22" ht="19.5" customHeight="1">
      <c r="B3075" s="39"/>
      <c r="R3075" s="198"/>
      <c r="S3075" s="39"/>
    </row>
    <row r="3076" spans="2:22" ht="20.100000000000001" customHeight="1">
      <c r="B3076" s="39"/>
      <c r="R3076" s="198"/>
      <c r="S3076" s="39"/>
    </row>
    <row r="3077" spans="2:22" ht="20.100000000000001" customHeight="1">
      <c r="B3077" s="39"/>
      <c r="C3077" s="198"/>
      <c r="D3077" s="198"/>
      <c r="E3077" s="198"/>
      <c r="G3077" s="199"/>
      <c r="I3077" s="198"/>
      <c r="J3077" s="198"/>
      <c r="K3077" s="198"/>
      <c r="M3077" s="198"/>
      <c r="P3077" s="198"/>
      <c r="Q3077" s="198"/>
      <c r="R3077" s="198"/>
      <c r="S3077" s="39"/>
      <c r="U3077" s="198"/>
      <c r="V3077" s="201"/>
    </row>
    <row r="3078" spans="2:22" ht="20.100000000000001" customHeight="1">
      <c r="B3078" s="39"/>
      <c r="C3078" s="198"/>
      <c r="D3078" s="198"/>
      <c r="E3078" s="198"/>
      <c r="G3078" s="199"/>
      <c r="I3078" s="198"/>
      <c r="J3078" s="198"/>
      <c r="K3078" s="198"/>
      <c r="M3078" s="198"/>
      <c r="P3078" s="198"/>
      <c r="Q3078" s="198"/>
      <c r="R3078" s="198"/>
      <c r="S3078" s="39"/>
      <c r="U3078" s="198"/>
      <c r="V3078" s="201"/>
    </row>
    <row r="3079" spans="2:22" ht="20.100000000000001" customHeight="1">
      <c r="B3079" s="39"/>
      <c r="E3079" s="198"/>
      <c r="F3079" s="199"/>
      <c r="I3079" s="198"/>
      <c r="P3079" s="198"/>
      <c r="S3079" s="39"/>
    </row>
    <row r="3080" spans="2:22" ht="20.100000000000001" customHeight="1">
      <c r="B3080" s="39"/>
      <c r="E3080" s="198"/>
      <c r="F3080" s="199"/>
      <c r="I3080" s="198"/>
      <c r="P3080" s="198"/>
      <c r="S3080" s="39"/>
    </row>
    <row r="3081" spans="2:22" ht="20.100000000000001" customHeight="1">
      <c r="B3081" s="39"/>
      <c r="S3081" s="39"/>
    </row>
    <row r="3082" spans="2:22" ht="20.100000000000001" customHeight="1">
      <c r="B3082" s="39"/>
      <c r="S3082" s="39"/>
    </row>
    <row r="3083" spans="2:22" ht="20.100000000000001" customHeight="1">
      <c r="B3083" s="39"/>
      <c r="S3083" s="39"/>
    </row>
    <row r="3084" spans="2:22" ht="20.100000000000001" customHeight="1">
      <c r="B3084" s="39"/>
      <c r="S3084" s="39"/>
    </row>
    <row r="3085" spans="2:22" ht="20.100000000000001" customHeight="1">
      <c r="B3085" s="39"/>
      <c r="S3085" s="39"/>
    </row>
    <row r="3086" spans="2:22" ht="20.100000000000001" customHeight="1">
      <c r="B3086" s="39"/>
      <c r="S3086" s="39"/>
    </row>
    <row r="3087" spans="2:22" ht="20.100000000000001" customHeight="1">
      <c r="B3087" s="39"/>
      <c r="F3087" s="199"/>
      <c r="S3087" s="39"/>
    </row>
    <row r="3088" spans="2:22" ht="20.100000000000001" customHeight="1">
      <c r="B3088" s="39"/>
      <c r="S3088" s="39"/>
    </row>
    <row r="3089" spans="2:19" ht="20.100000000000001" customHeight="1">
      <c r="B3089" s="39"/>
      <c r="S3089" s="39"/>
    </row>
    <row r="3090" spans="2:19" ht="20.100000000000001" customHeight="1">
      <c r="B3090" s="39"/>
      <c r="S3090" s="39"/>
    </row>
    <row r="3091" spans="2:19" ht="20.100000000000001" customHeight="1">
      <c r="B3091" s="39"/>
      <c r="S3091" s="39"/>
    </row>
    <row r="3092" spans="2:19" ht="20.100000000000001" customHeight="1">
      <c r="B3092" s="39"/>
      <c r="S3092" s="39"/>
    </row>
    <row r="3093" spans="2:19" ht="20.100000000000001" customHeight="1">
      <c r="B3093" s="39"/>
      <c r="S3093" s="39"/>
    </row>
    <row r="3094" spans="2:19" ht="20.100000000000001" customHeight="1">
      <c r="B3094" s="39"/>
      <c r="S3094" s="39"/>
    </row>
    <row r="3095" spans="2:19" ht="20.100000000000001" customHeight="1">
      <c r="B3095" s="39"/>
      <c r="S3095" s="39"/>
    </row>
    <row r="3096" spans="2:19" ht="20.100000000000001" customHeight="1">
      <c r="B3096" s="39"/>
      <c r="S3096" s="39"/>
    </row>
    <row r="3097" spans="2:19" ht="20.100000000000001" customHeight="1">
      <c r="B3097" s="39"/>
      <c r="S3097" s="39"/>
    </row>
    <row r="3098" spans="2:19" ht="20.100000000000001" customHeight="1">
      <c r="B3098" s="39"/>
      <c r="S3098" s="39"/>
    </row>
    <row r="3099" spans="2:19" ht="20.100000000000001" customHeight="1">
      <c r="B3099" s="39"/>
      <c r="S3099" s="39"/>
    </row>
    <row r="3100" spans="2:19" ht="20.100000000000001" customHeight="1">
      <c r="B3100" s="39"/>
      <c r="S3100" s="39"/>
    </row>
    <row r="3101" spans="2:19" ht="20.100000000000001" customHeight="1">
      <c r="B3101" s="39"/>
      <c r="S3101" s="39"/>
    </row>
    <row r="3102" spans="2:19" ht="20.100000000000001" customHeight="1">
      <c r="B3102" s="39"/>
      <c r="S3102" s="39"/>
    </row>
    <row r="3103" spans="2:19" ht="20.100000000000001" customHeight="1">
      <c r="B3103" s="39"/>
      <c r="S3103" s="39"/>
    </row>
    <row r="3104" spans="2:19" ht="20.100000000000001" customHeight="1">
      <c r="B3104" s="39"/>
      <c r="S3104" s="39"/>
    </row>
    <row r="3105" spans="2:19" ht="20.100000000000001" customHeight="1">
      <c r="B3105" s="39"/>
      <c r="S3105" s="39"/>
    </row>
    <row r="3106" spans="2:19" ht="20.100000000000001" customHeight="1">
      <c r="B3106" s="39"/>
      <c r="S3106" s="39"/>
    </row>
    <row r="3107" spans="2:19" ht="20.100000000000001" customHeight="1">
      <c r="B3107" s="39"/>
      <c r="S3107" s="39"/>
    </row>
    <row r="3108" spans="2:19" ht="20.100000000000001" customHeight="1">
      <c r="B3108" s="39"/>
      <c r="S3108" s="39"/>
    </row>
    <row r="3109" spans="2:19" ht="20.100000000000001" customHeight="1">
      <c r="B3109" s="39"/>
      <c r="S3109" s="39"/>
    </row>
    <row r="3110" spans="2:19" ht="20.100000000000001" customHeight="1">
      <c r="B3110" s="39"/>
      <c r="S3110" s="39"/>
    </row>
    <row r="3111" spans="2:19" ht="20.100000000000001" customHeight="1">
      <c r="B3111" s="39"/>
      <c r="S3111" s="39"/>
    </row>
    <row r="3112" spans="2:19" ht="20.100000000000001" customHeight="1">
      <c r="B3112" s="39"/>
      <c r="S3112" s="39"/>
    </row>
    <row r="3113" spans="2:19" ht="20.100000000000001" customHeight="1">
      <c r="B3113" s="39"/>
      <c r="S3113" s="39"/>
    </row>
    <row r="3114" spans="2:19" ht="20.100000000000001" customHeight="1">
      <c r="B3114" s="39"/>
      <c r="S3114" s="39"/>
    </row>
    <row r="3115" spans="2:19" ht="20.100000000000001" customHeight="1">
      <c r="B3115" s="39"/>
      <c r="S3115" s="39"/>
    </row>
    <row r="3116" spans="2:19" ht="20.100000000000001" customHeight="1">
      <c r="B3116" s="39"/>
      <c r="S3116" s="39"/>
    </row>
    <row r="3117" spans="2:19" ht="20.100000000000001" customHeight="1">
      <c r="B3117" s="39"/>
      <c r="S3117" s="39"/>
    </row>
    <row r="3118" spans="2:19" ht="20.100000000000001" customHeight="1">
      <c r="B3118" s="39"/>
      <c r="S3118" s="39"/>
    </row>
    <row r="3119" spans="2:19" ht="19.5" customHeight="1">
      <c r="B3119" s="39"/>
      <c r="S3119" s="39"/>
    </row>
    <row r="3120" spans="2:19" ht="20.100000000000001" customHeight="1">
      <c r="B3120" s="39"/>
      <c r="S3120" s="39"/>
    </row>
    <row r="3121" spans="2:23" ht="20.100000000000001" customHeight="1">
      <c r="B3121" s="39"/>
      <c r="S3121" s="39"/>
    </row>
    <row r="3122" spans="2:23" ht="20.100000000000001" customHeight="1">
      <c r="B3122" s="39"/>
      <c r="S3122" s="39"/>
    </row>
    <row r="3123" spans="2:23" ht="20.100000000000001" customHeight="1">
      <c r="B3123" s="39"/>
      <c r="S3123" s="39"/>
    </row>
    <row r="3124" spans="2:23" ht="20.100000000000001" customHeight="1">
      <c r="B3124" s="39"/>
      <c r="S3124" s="39"/>
    </row>
    <row r="3125" spans="2:23" ht="20.100000000000001" customHeight="1">
      <c r="B3125" s="39"/>
      <c r="S3125" s="39"/>
    </row>
    <row r="3126" spans="2:23" ht="20.100000000000001" customHeight="1">
      <c r="B3126" s="39"/>
      <c r="S3126" s="39"/>
    </row>
    <row r="3127" spans="2:23" ht="20.100000000000001" customHeight="1">
      <c r="B3127" s="39"/>
      <c r="S3127" s="39"/>
    </row>
    <row r="3128" spans="2:23" ht="20.100000000000001" customHeight="1">
      <c r="B3128" s="39"/>
      <c r="S3128" s="39"/>
    </row>
    <row r="3129" spans="2:23" ht="20.100000000000001" customHeight="1">
      <c r="B3129" s="39"/>
      <c r="S3129" s="39"/>
    </row>
    <row r="3130" spans="2:23" ht="20.100000000000001" customHeight="1">
      <c r="B3130" s="39"/>
      <c r="S3130" s="39"/>
    </row>
    <row r="3131" spans="2:23" ht="20.100000000000001" customHeight="1">
      <c r="B3131" s="39"/>
      <c r="S3131" s="39"/>
    </row>
    <row r="3132" spans="2:23" ht="20.100000000000001" customHeight="1">
      <c r="B3132" s="39"/>
      <c r="S3132" s="39"/>
    </row>
    <row r="3133" spans="2:23" ht="20.100000000000001" customHeight="1">
      <c r="B3133" s="39"/>
      <c r="S3133" s="39"/>
    </row>
    <row r="3134" spans="2:23" ht="20.100000000000001" customHeight="1">
      <c r="B3134" s="39"/>
      <c r="S3134" s="39"/>
      <c r="W3134" s="167"/>
    </row>
    <row r="3135" spans="2:23" ht="20.100000000000001" customHeight="1">
      <c r="B3135" s="39"/>
      <c r="S3135" s="39"/>
    </row>
    <row r="3136" spans="2:23" ht="20.100000000000001" customHeight="1">
      <c r="B3136" s="39"/>
      <c r="S3136" s="39"/>
    </row>
    <row r="3137" spans="2:19" ht="20.100000000000001" customHeight="1">
      <c r="B3137" s="39"/>
      <c r="S3137" s="39"/>
    </row>
    <row r="3138" spans="2:19" ht="20.100000000000001" customHeight="1">
      <c r="B3138" s="39"/>
      <c r="S3138" s="39"/>
    </row>
    <row r="3139" spans="2:19" ht="20.100000000000001" customHeight="1">
      <c r="B3139" s="39"/>
      <c r="S3139" s="39"/>
    </row>
    <row r="3140" spans="2:19" ht="20.100000000000001" customHeight="1">
      <c r="B3140" s="39"/>
      <c r="S3140" s="39"/>
    </row>
    <row r="3141" spans="2:19" ht="20.100000000000001" customHeight="1">
      <c r="B3141" s="39"/>
      <c r="S3141" s="39"/>
    </row>
    <row r="3142" spans="2:19" ht="20.100000000000001" customHeight="1">
      <c r="B3142" s="39"/>
      <c r="S3142" s="39"/>
    </row>
    <row r="3143" spans="2:19" ht="20.100000000000001" customHeight="1">
      <c r="B3143" s="39"/>
      <c r="S3143" s="39"/>
    </row>
    <row r="3144" spans="2:19" ht="20.100000000000001" customHeight="1">
      <c r="B3144" s="39"/>
      <c r="S3144" s="39"/>
    </row>
    <row r="3145" spans="2:19" ht="20.100000000000001" customHeight="1">
      <c r="B3145" s="39"/>
      <c r="S3145" s="39"/>
    </row>
    <row r="3146" spans="2:19" ht="20.100000000000001" customHeight="1">
      <c r="B3146" s="39"/>
      <c r="S3146" s="39"/>
    </row>
    <row r="3147" spans="2:19" ht="20.100000000000001" customHeight="1">
      <c r="B3147" s="39"/>
      <c r="S3147" s="39"/>
    </row>
    <row r="3148" spans="2:19" ht="20.100000000000001" customHeight="1">
      <c r="B3148" s="39"/>
      <c r="S3148" s="39"/>
    </row>
    <row r="3149" spans="2:19" ht="20.100000000000001" customHeight="1">
      <c r="B3149" s="39"/>
      <c r="S3149" s="39"/>
    </row>
    <row r="3150" spans="2:19" ht="20.100000000000001" customHeight="1">
      <c r="B3150" s="39"/>
      <c r="S3150" s="39"/>
    </row>
    <row r="3151" spans="2:19" ht="20.100000000000001" customHeight="1">
      <c r="B3151" s="39"/>
      <c r="S3151" s="39"/>
    </row>
    <row r="3152" spans="2:19" ht="19.5" customHeight="1">
      <c r="B3152" s="39"/>
      <c r="S3152" s="39"/>
    </row>
    <row r="3153" spans="2:19" ht="20.100000000000001" customHeight="1">
      <c r="B3153" s="39"/>
      <c r="S3153" s="39"/>
    </row>
    <row r="3154" spans="2:19" ht="20.100000000000001" customHeight="1">
      <c r="B3154" s="39"/>
      <c r="S3154" s="39"/>
    </row>
    <row r="3155" spans="2:19" ht="20.100000000000001" customHeight="1">
      <c r="B3155" s="39"/>
      <c r="S3155" s="39"/>
    </row>
    <row r="3156" spans="2:19" ht="20.100000000000001" customHeight="1">
      <c r="B3156" s="39"/>
      <c r="S3156" s="39"/>
    </row>
    <row r="3157" spans="2:19" ht="20.100000000000001" customHeight="1">
      <c r="B3157" s="39"/>
      <c r="S3157" s="39"/>
    </row>
    <row r="3158" spans="2:19" ht="20.100000000000001" customHeight="1">
      <c r="B3158" s="39"/>
      <c r="S3158" s="39"/>
    </row>
    <row r="3159" spans="2:19" ht="20.100000000000001" customHeight="1">
      <c r="B3159" s="39"/>
      <c r="S3159" s="39"/>
    </row>
    <row r="3160" spans="2:19" ht="20.100000000000001" customHeight="1">
      <c r="B3160" s="39"/>
      <c r="S3160" s="39"/>
    </row>
    <row r="3161" spans="2:19" ht="20.100000000000001" customHeight="1">
      <c r="B3161" s="39"/>
      <c r="S3161" s="39"/>
    </row>
    <row r="3162" spans="2:19" ht="20.100000000000001" customHeight="1">
      <c r="B3162" s="39"/>
      <c r="S3162" s="39"/>
    </row>
    <row r="3163" spans="2:19" ht="20.100000000000001" customHeight="1">
      <c r="B3163" s="39"/>
      <c r="S3163" s="39"/>
    </row>
    <row r="3164" spans="2:19" ht="20.100000000000001" customHeight="1">
      <c r="B3164" s="39"/>
      <c r="S3164" s="39"/>
    </row>
    <row r="3165" spans="2:19" ht="20.100000000000001" customHeight="1">
      <c r="B3165" s="39"/>
      <c r="S3165" s="39"/>
    </row>
    <row r="3166" spans="2:19" ht="20.100000000000001" customHeight="1">
      <c r="B3166" s="39"/>
      <c r="S3166" s="39"/>
    </row>
    <row r="3167" spans="2:19" ht="19.5" customHeight="1">
      <c r="B3167" s="39"/>
      <c r="S3167" s="39"/>
    </row>
    <row r="3168" spans="2:19" ht="20.100000000000001" customHeight="1">
      <c r="B3168" s="39"/>
      <c r="S3168" s="39"/>
    </row>
    <row r="3169" spans="2:23" ht="20.100000000000001" customHeight="1">
      <c r="B3169" s="39"/>
      <c r="S3169" s="39"/>
    </row>
    <row r="3170" spans="2:23" ht="20.100000000000001" customHeight="1">
      <c r="B3170" s="39"/>
      <c r="S3170" s="39"/>
    </row>
    <row r="3171" spans="2:23" ht="20.100000000000001" customHeight="1">
      <c r="B3171" s="39"/>
      <c r="S3171" s="39"/>
    </row>
    <row r="3172" spans="2:23" ht="20.100000000000001" customHeight="1">
      <c r="B3172" s="39"/>
      <c r="S3172" s="39"/>
    </row>
    <row r="3173" spans="2:23" ht="20.100000000000001" customHeight="1">
      <c r="B3173" s="39"/>
      <c r="S3173" s="39"/>
      <c r="W3173" s="168"/>
    </row>
    <row r="3174" spans="2:23" ht="20.100000000000001" customHeight="1">
      <c r="B3174" s="39"/>
      <c r="S3174" s="39"/>
      <c r="W3174" s="168"/>
    </row>
    <row r="3175" spans="2:23" ht="20.100000000000001" customHeight="1">
      <c r="B3175" s="39"/>
      <c r="S3175" s="39"/>
    </row>
    <row r="3176" spans="2:23" ht="20.100000000000001" customHeight="1">
      <c r="B3176" s="39"/>
      <c r="S3176" s="39"/>
    </row>
    <row r="3177" spans="2:23" ht="20.100000000000001" customHeight="1">
      <c r="B3177" s="39"/>
      <c r="S3177" s="39"/>
    </row>
    <row r="3178" spans="2:23" ht="20.100000000000001" customHeight="1">
      <c r="B3178" s="39"/>
      <c r="S3178" s="39"/>
    </row>
    <row r="3179" spans="2:23" ht="20.100000000000001" customHeight="1">
      <c r="B3179" s="39"/>
      <c r="S3179" s="39"/>
    </row>
    <row r="3180" spans="2:23" ht="20.100000000000001" customHeight="1">
      <c r="B3180" s="39"/>
      <c r="S3180" s="39"/>
    </row>
    <row r="3181" spans="2:23" ht="20.100000000000001" customHeight="1">
      <c r="B3181" s="39"/>
      <c r="S3181" s="39"/>
    </row>
    <row r="3182" spans="2:23" ht="20.100000000000001" customHeight="1">
      <c r="B3182" s="39"/>
      <c r="S3182" s="39"/>
    </row>
    <row r="3183" spans="2:23" ht="20.100000000000001" customHeight="1">
      <c r="B3183" s="39"/>
      <c r="S3183" s="39"/>
    </row>
    <row r="3184" spans="2:23" ht="20.100000000000001" customHeight="1">
      <c r="B3184" s="39"/>
      <c r="S3184" s="39"/>
    </row>
    <row r="3185" spans="2:19" ht="20.100000000000001" customHeight="1">
      <c r="B3185" s="39"/>
      <c r="S3185" s="39"/>
    </row>
    <row r="3186" spans="2:19" ht="20.100000000000001" customHeight="1">
      <c r="B3186" s="39"/>
      <c r="S3186" s="39"/>
    </row>
    <row r="3187" spans="2:19" ht="20.100000000000001" customHeight="1">
      <c r="B3187" s="39"/>
      <c r="S3187" s="39"/>
    </row>
    <row r="3188" spans="2:19" ht="20.100000000000001" customHeight="1">
      <c r="B3188" s="39"/>
      <c r="S3188" s="39"/>
    </row>
    <row r="3189" spans="2:19" ht="20.100000000000001" customHeight="1">
      <c r="B3189" s="39"/>
      <c r="S3189" s="39"/>
    </row>
    <row r="3190" spans="2:19" ht="20.100000000000001" customHeight="1">
      <c r="B3190" s="39"/>
      <c r="S3190" s="39"/>
    </row>
    <row r="3191" spans="2:19" ht="20.100000000000001" customHeight="1">
      <c r="B3191" s="39"/>
      <c r="S3191" s="39"/>
    </row>
    <row r="3192" spans="2:19" ht="20.100000000000001" customHeight="1">
      <c r="B3192" s="39"/>
      <c r="S3192" s="39"/>
    </row>
    <row r="3193" spans="2:19" ht="20.100000000000001" customHeight="1">
      <c r="B3193" s="39"/>
      <c r="S3193" s="39"/>
    </row>
    <row r="3194" spans="2:19" ht="20.100000000000001" customHeight="1">
      <c r="B3194" s="39"/>
      <c r="S3194" s="39"/>
    </row>
    <row r="3195" spans="2:19" ht="20.100000000000001" customHeight="1">
      <c r="B3195" s="39"/>
      <c r="S3195" s="39"/>
    </row>
    <row r="3196" spans="2:19" ht="20.100000000000001" customHeight="1">
      <c r="B3196" s="39"/>
      <c r="S3196" s="39"/>
    </row>
    <row r="3197" spans="2:19" ht="20.100000000000001" customHeight="1">
      <c r="B3197" s="39"/>
      <c r="S3197" s="39"/>
    </row>
    <row r="3198" spans="2:19" ht="20.100000000000001" customHeight="1">
      <c r="B3198" s="39"/>
      <c r="S3198" s="39"/>
    </row>
    <row r="3199" spans="2:19" ht="20.100000000000001" customHeight="1">
      <c r="B3199" s="39"/>
      <c r="S3199" s="39"/>
    </row>
    <row r="3200" spans="2:19" ht="20.100000000000001" customHeight="1">
      <c r="B3200" s="39"/>
      <c r="S3200" s="39"/>
    </row>
    <row r="3201" spans="2:19" ht="20.100000000000001" customHeight="1">
      <c r="B3201" s="39"/>
      <c r="S3201" s="39"/>
    </row>
    <row r="3202" spans="2:19" ht="19.5" customHeight="1">
      <c r="B3202" s="39"/>
      <c r="S3202" s="39"/>
    </row>
    <row r="3203" spans="2:19" ht="20.100000000000001" customHeight="1">
      <c r="B3203" s="39"/>
      <c r="S3203" s="39"/>
    </row>
    <row r="3204" spans="2:19" ht="20.100000000000001" customHeight="1">
      <c r="B3204" s="39"/>
      <c r="S3204" s="39"/>
    </row>
    <row r="3205" spans="2:19" ht="20.100000000000001" customHeight="1">
      <c r="B3205" s="39"/>
      <c r="S3205" s="39"/>
    </row>
    <row r="3206" spans="2:19" ht="20.100000000000001" customHeight="1">
      <c r="B3206" s="39"/>
      <c r="S3206" s="39"/>
    </row>
    <row r="3207" spans="2:19" ht="20.100000000000001" customHeight="1">
      <c r="B3207" s="39"/>
      <c r="S3207" s="39"/>
    </row>
    <row r="3208" spans="2:19" ht="20.100000000000001" customHeight="1">
      <c r="B3208" s="39"/>
      <c r="S3208" s="39"/>
    </row>
    <row r="3209" spans="2:19" ht="20.100000000000001" customHeight="1">
      <c r="B3209" s="39"/>
      <c r="S3209" s="39"/>
    </row>
    <row r="3210" spans="2:19" ht="20.100000000000001" customHeight="1">
      <c r="B3210" s="39"/>
      <c r="S3210" s="39"/>
    </row>
    <row r="3211" spans="2:19" ht="20.100000000000001" customHeight="1">
      <c r="B3211" s="39"/>
      <c r="S3211" s="39"/>
    </row>
    <row r="3212" spans="2:19" ht="20.100000000000001" customHeight="1">
      <c r="B3212" s="39"/>
      <c r="S3212" s="39"/>
    </row>
    <row r="3213" spans="2:19" ht="20.100000000000001" customHeight="1">
      <c r="B3213" s="39"/>
      <c r="S3213" s="39"/>
    </row>
    <row r="3214" spans="2:19" ht="20.100000000000001" customHeight="1">
      <c r="B3214" s="39"/>
      <c r="S3214" s="39"/>
    </row>
    <row r="3215" spans="2:19" ht="20.100000000000001" customHeight="1">
      <c r="B3215" s="39"/>
      <c r="S3215" s="39"/>
    </row>
    <row r="3216" spans="2:19" ht="20.100000000000001" customHeight="1">
      <c r="B3216" s="39"/>
      <c r="S3216" s="39"/>
    </row>
    <row r="3217" spans="2:19" ht="20.100000000000001" customHeight="1">
      <c r="B3217" s="39"/>
      <c r="S3217" s="39"/>
    </row>
    <row r="3218" spans="2:19" ht="20.100000000000001" customHeight="1">
      <c r="B3218" s="39"/>
      <c r="S3218" s="39"/>
    </row>
    <row r="3219" spans="2:19" ht="20.100000000000001" customHeight="1">
      <c r="B3219" s="39"/>
      <c r="S3219" s="39"/>
    </row>
    <row r="3220" spans="2:19" ht="20.100000000000001" customHeight="1">
      <c r="B3220" s="39"/>
      <c r="S3220" s="39"/>
    </row>
    <row r="3221" spans="2:19" ht="20.100000000000001" customHeight="1">
      <c r="B3221" s="39"/>
      <c r="S3221" s="39"/>
    </row>
    <row r="3222" spans="2:19" ht="20.100000000000001" customHeight="1">
      <c r="B3222" s="39"/>
      <c r="S3222" s="39"/>
    </row>
    <row r="3223" spans="2:19" ht="20.100000000000001" customHeight="1">
      <c r="B3223" s="39"/>
      <c r="S3223" s="39"/>
    </row>
    <row r="3224" spans="2:19" ht="20.100000000000001" customHeight="1">
      <c r="B3224" s="39"/>
      <c r="S3224" s="39"/>
    </row>
    <row r="3225" spans="2:19" ht="20.100000000000001" customHeight="1">
      <c r="B3225" s="39"/>
      <c r="S3225" s="39"/>
    </row>
    <row r="3226" spans="2:19" ht="20.100000000000001" customHeight="1">
      <c r="B3226" s="39"/>
      <c r="S3226" s="39"/>
    </row>
    <row r="3227" spans="2:19" ht="20.100000000000001" customHeight="1">
      <c r="B3227" s="39"/>
      <c r="S3227" s="39"/>
    </row>
    <row r="3228" spans="2:19" ht="20.100000000000001" customHeight="1">
      <c r="B3228" s="39"/>
      <c r="S3228" s="39"/>
    </row>
    <row r="3229" spans="2:19" ht="20.100000000000001" customHeight="1">
      <c r="B3229" s="39"/>
      <c r="S3229" s="39"/>
    </row>
    <row r="3230" spans="2:19" ht="20.100000000000001" customHeight="1">
      <c r="B3230" s="39"/>
      <c r="S3230" s="39"/>
    </row>
    <row r="3231" spans="2:19" ht="20.100000000000001" customHeight="1">
      <c r="B3231" s="39"/>
      <c r="S3231" s="39"/>
    </row>
    <row r="3232" spans="2:19" ht="20.100000000000001" customHeight="1">
      <c r="B3232" s="39"/>
      <c r="S3232" s="39"/>
    </row>
    <row r="3233" spans="2:19" ht="20.100000000000001" customHeight="1">
      <c r="B3233" s="39"/>
      <c r="S3233" s="39"/>
    </row>
    <row r="3234" spans="2:19" ht="20.100000000000001" customHeight="1">
      <c r="B3234" s="39"/>
      <c r="S3234" s="39"/>
    </row>
    <row r="3235" spans="2:19" ht="20.100000000000001" customHeight="1">
      <c r="B3235" s="39"/>
      <c r="S3235" s="39"/>
    </row>
    <row r="3236" spans="2:19" ht="20.100000000000001" customHeight="1">
      <c r="B3236" s="39"/>
      <c r="S3236" s="39"/>
    </row>
    <row r="3237" spans="2:19" ht="20.100000000000001" customHeight="1">
      <c r="B3237" s="39"/>
      <c r="S3237" s="39"/>
    </row>
    <row r="3238" spans="2:19" ht="20.100000000000001" customHeight="1">
      <c r="B3238" s="39"/>
      <c r="S3238" s="39"/>
    </row>
    <row r="3243" spans="2:19" ht="20.100000000000001" customHeight="1">
      <c r="B3243" s="39"/>
      <c r="S3243" s="39"/>
    </row>
    <row r="3244" spans="2:19" ht="20.100000000000001" customHeight="1">
      <c r="B3244" s="39"/>
      <c r="S3244" s="39"/>
    </row>
    <row r="3289" ht="19.5" customHeight="1"/>
    <row r="3333" ht="19.5" customHeight="1"/>
    <row r="3338" ht="20.25" customHeight="1"/>
    <row r="3346" spans="2:19" ht="20.100000000000001" customHeight="1">
      <c r="B3346" s="39"/>
      <c r="S3346" s="39"/>
    </row>
    <row r="3347" spans="2:19" ht="20.100000000000001" customHeight="1">
      <c r="B3347" s="39"/>
      <c r="S3347" s="39"/>
    </row>
    <row r="3348" spans="2:19" ht="20.100000000000001" customHeight="1">
      <c r="B3348" s="39"/>
      <c r="S3348" s="39"/>
    </row>
    <row r="3349" spans="2:19" ht="20.100000000000001" customHeight="1">
      <c r="B3349" s="39"/>
      <c r="S3349" s="39"/>
    </row>
    <row r="3350" spans="2:19" ht="20.100000000000001" customHeight="1">
      <c r="B3350" s="39"/>
      <c r="S3350" s="39"/>
    </row>
    <row r="3351" spans="2:19" ht="20.100000000000001" customHeight="1">
      <c r="B3351" s="39"/>
      <c r="S3351" s="39"/>
    </row>
    <row r="3352" spans="2:19" ht="20.100000000000001" customHeight="1">
      <c r="B3352" s="39"/>
      <c r="S3352" s="39"/>
    </row>
    <row r="3353" spans="2:19" ht="20.100000000000001" customHeight="1">
      <c r="B3353" s="39"/>
      <c r="S3353" s="39"/>
    </row>
    <row r="3354" spans="2:19" ht="20.100000000000001" customHeight="1">
      <c r="B3354" s="39"/>
      <c r="S3354" s="39"/>
    </row>
    <row r="3355" spans="2:19" ht="20.100000000000001" customHeight="1">
      <c r="B3355" s="39"/>
      <c r="S3355" s="39"/>
    </row>
    <row r="3356" spans="2:19" ht="20.100000000000001" customHeight="1">
      <c r="B3356" s="39"/>
      <c r="S3356" s="39"/>
    </row>
    <row r="3357" spans="2:19" ht="20.100000000000001" customHeight="1">
      <c r="B3357" s="39"/>
      <c r="S3357" s="39"/>
    </row>
    <row r="3358" spans="2:19" ht="20.100000000000001" customHeight="1">
      <c r="B3358" s="39"/>
      <c r="S3358" s="39"/>
    </row>
    <row r="3359" spans="2:19" ht="20.100000000000001" customHeight="1">
      <c r="B3359" s="39"/>
      <c r="S3359" s="39"/>
    </row>
    <row r="3360" spans="2:19" ht="20.100000000000001" customHeight="1">
      <c r="B3360" s="39"/>
      <c r="S3360" s="39"/>
    </row>
    <row r="3361" spans="2:19" ht="20.100000000000001" customHeight="1">
      <c r="B3361" s="39"/>
      <c r="S3361" s="39"/>
    </row>
    <row r="3362" spans="2:19" ht="20.100000000000001" customHeight="1">
      <c r="B3362" s="39"/>
      <c r="S3362" s="39"/>
    </row>
    <row r="3363" spans="2:19" ht="20.100000000000001" customHeight="1">
      <c r="B3363" s="39"/>
      <c r="S3363" s="39"/>
    </row>
    <row r="3364" spans="2:19" ht="20.100000000000001" customHeight="1">
      <c r="B3364" s="39"/>
      <c r="S3364" s="39"/>
    </row>
    <row r="3365" spans="2:19" ht="20.100000000000001" customHeight="1">
      <c r="B3365" s="39"/>
      <c r="S3365" s="39"/>
    </row>
    <row r="3366" spans="2:19" ht="20.100000000000001" customHeight="1">
      <c r="B3366" s="39"/>
      <c r="S3366" s="39"/>
    </row>
    <row r="3367" spans="2:19" ht="20.100000000000001" customHeight="1">
      <c r="B3367" s="39"/>
      <c r="S3367" s="39"/>
    </row>
    <row r="3368" spans="2:19" ht="20.100000000000001" customHeight="1">
      <c r="B3368" s="39"/>
      <c r="S3368" s="39"/>
    </row>
    <row r="3369" spans="2:19" ht="20.100000000000001" customHeight="1">
      <c r="B3369" s="39"/>
      <c r="S3369" s="39"/>
    </row>
    <row r="3370" spans="2:19" ht="20.100000000000001" customHeight="1">
      <c r="B3370" s="39"/>
      <c r="S3370" s="39"/>
    </row>
    <row r="3371" spans="2:19" ht="20.100000000000001" customHeight="1">
      <c r="B3371" s="39"/>
      <c r="S3371" s="39"/>
    </row>
    <row r="3372" spans="2:19" ht="20.100000000000001" customHeight="1">
      <c r="B3372" s="39"/>
      <c r="S3372" s="39"/>
    </row>
    <row r="3373" spans="2:19" ht="20.100000000000001" customHeight="1">
      <c r="B3373" s="39"/>
      <c r="S3373" s="39"/>
    </row>
    <row r="3374" spans="2:19" ht="20.100000000000001" customHeight="1">
      <c r="B3374" s="39"/>
      <c r="S3374" s="39"/>
    </row>
    <row r="3375" spans="2:19" ht="20.100000000000001" customHeight="1">
      <c r="B3375" s="39"/>
      <c r="S3375" s="39"/>
    </row>
    <row r="3376" spans="2:19" ht="20.100000000000001" customHeight="1">
      <c r="B3376" s="39"/>
      <c r="S3376" s="39"/>
    </row>
    <row r="3377" spans="2:19" ht="20.100000000000001" customHeight="1">
      <c r="B3377" s="39"/>
      <c r="S3377" s="39"/>
    </row>
    <row r="3378" spans="2:19" ht="20.100000000000001" customHeight="1">
      <c r="B3378" s="39"/>
      <c r="S3378" s="39"/>
    </row>
    <row r="3379" spans="2:19" ht="20.100000000000001" customHeight="1">
      <c r="B3379" s="39"/>
      <c r="S3379" s="39"/>
    </row>
    <row r="3380" spans="2:19" ht="20.100000000000001" customHeight="1">
      <c r="B3380" s="39"/>
      <c r="S3380" s="39"/>
    </row>
  </sheetData>
  <autoFilter ref="A3:AH3374">
    <filterColumn colId="0"/>
    <filterColumn colId="1"/>
    <filterColumn colId="2"/>
    <filterColumn colId="7"/>
    <filterColumn colId="11"/>
    <filterColumn colId="13"/>
    <filterColumn colId="14"/>
    <filterColumn colId="16"/>
    <filterColumn colId="18"/>
    <filterColumn colId="25"/>
  </autoFilter>
  <sortState ref="A2708:AE2719">
    <sortCondition ref="A2708:A2719"/>
  </sortState>
  <phoneticPr fontId="13" type="noConversion"/>
  <conditionalFormatting sqref="AA2018 Z1:Z1048576">
    <cfRule type="duplicateValues" dxfId="0" priority="1"/>
  </conditionalFormatting>
  <dataValidations xWindow="568" yWindow="673" count="7">
    <dataValidation type="list" allowBlank="1" showInputMessage="1" showErrorMessage="1" sqref="T269:T272 T9:T10 P2902:P2906 T284:T288 T68:T72 T89:T92 T75:T83 T132:T134 T126:T127 T151:T152 T245:T250 T57:T59 P39:P42 T37:T45 T197:T199 T183 K276:K283 J2:J105 H2:H1045106 K1308:L1310 K886:L887 K2001:L2003 K2054:L2056 J107:J434 I39:I42 J449:J1045924">
      <formula1>收款方式</formula1>
    </dataValidation>
    <dataValidation type="list" allowBlank="1" showInputMessage="1" showErrorMessage="1" sqref="T200:T244 T2:T8 T2575:T1045105 T251:T268 T273:T283 T73:T74 T128:T131 T84:T88 T60:T67 T153:T182 T46:T56 T93:T125 T184:T196 T135:T150 T289:T2572 T11:T36">
      <formula1>渠道</formula1>
    </dataValidation>
    <dataValidation type="list" allowBlank="1" showInputMessage="1" showErrorMessage="1" sqref="B1:B1048576">
      <formula1>INDIRECT($A1)</formula1>
    </dataValidation>
    <dataValidation allowBlank="1" showInputMessage="1" showErrorMessage="1" prompt="收取的代订房款或车票款金额等，需在备注中进一步说明项目" sqref="O1:O1048576"/>
    <dataValidation allowBlank="1" showInputMessage="1" showErrorMessage="1" sqref="M2057:N1045972 M1007:N1307 M3:N127 M888:N1004 M1311:N2000 M2004:N2053 M130:N275 M284:N885 M1:N1"/>
    <dataValidation type="list" allowBlank="1" showInputMessage="1" showErrorMessage="1" prompt="1、0：表示夫妻&#10;单男、单女：表示只有一个人报名，性别&#10;男、女：表示非一人报名，性别&#10;儿童：仅表示儿童&#10;单住：全程单住" sqref="E84:E1526 E3:E76 E1 E2212:E2478 E1530:E2210 E2480:E1048576">
      <formula1>"1,0,单男,单女,男,女,儿童,单住"</formula1>
    </dataValidation>
    <dataValidation type="list" allowBlank="1" showInputMessage="1" showErrorMessage="1" sqref="A2958:A1045106 A2:A2956">
      <formula1>全部路线</formula1>
    </dataValidation>
  </dataValidations>
  <pageMargins left="0.75" right="0.75" top="1" bottom="1" header="0.5" footer="0.5"/>
  <pageSetup paperSize="9" orientation="portrait" horizontalDpi="2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W679"/>
  <sheetViews>
    <sheetView showZeros="0" workbookViewId="0">
      <pane xSplit="2" ySplit="3" topLeftCell="C4" activePane="bottomRight" state="frozen"/>
      <selection pane="topRight"/>
      <selection pane="bottomLeft"/>
      <selection pane="bottomRight" activeCell="B16" sqref="B16"/>
    </sheetView>
  </sheetViews>
  <sheetFormatPr defaultColWidth="9" defaultRowHeight="14.25"/>
  <cols>
    <col min="1" max="1" width="15.25" style="74" customWidth="1"/>
    <col min="2" max="2" width="27.125" style="74" customWidth="1"/>
    <col min="3" max="3" width="12.5" style="74" customWidth="1"/>
    <col min="4" max="4" width="18.5" style="84" customWidth="1"/>
    <col min="5" max="5" width="12.5" style="85" customWidth="1"/>
    <col min="6" max="6" width="12" style="85" customWidth="1"/>
    <col min="7" max="7" width="9.125" style="85" customWidth="1"/>
    <col min="8" max="8" width="7.75" style="74" customWidth="1"/>
    <col min="9" max="9" width="9.75" style="74" customWidth="1"/>
    <col min="10" max="10" width="11.25" style="74" customWidth="1"/>
    <col min="11" max="11" width="8.25" style="74" customWidth="1"/>
    <col min="12" max="12" width="19.25" style="74" customWidth="1"/>
    <col min="13" max="13" width="7.5" style="74" hidden="1" customWidth="1"/>
    <col min="14" max="14" width="10.75" style="74" hidden="1" customWidth="1"/>
    <col min="15" max="23" width="9" style="74" hidden="1" customWidth="1"/>
    <col min="24" max="16384" width="9" style="74"/>
  </cols>
  <sheetData>
    <row r="1" spans="1:23" ht="23.25" hidden="1" customHeight="1">
      <c r="A1" s="58" t="s">
        <v>3541</v>
      </c>
      <c r="B1" s="58" t="s">
        <v>3555</v>
      </c>
      <c r="C1" s="59">
        <f>DATE(IF(VALUE(MID(B1,FIND(":",B1)+1,FIND("月",B1)-FIND(":",B1)-1))&lt;11,2015,2014),MID(B1,FIND(":",B1)+1,FIND("月",B1)-FIND(":",B1)-1),MID(B1,FIND("月",B1)+1,FIND("日",B1)-FIND("月",B1)-1))</f>
        <v>42134</v>
      </c>
      <c r="D1" s="59">
        <f>DATE(IF(VALUE(MID(B1,FIND("-",B1)+1,FIND("日",B1)-FIND("月",B1)-1))&lt;11,2015,2014),MID(B1,FIND("-",B1)+1,FIND("日",B1)-FIND("月",B1)-1),MID(B1,FIND("-",B1)+4,FIND("日",B1)-FIND("月",B1)-1))</f>
        <v>42140</v>
      </c>
      <c r="E1" s="60" t="str">
        <f ca="1">IF(A1="","",IF(TODAY()&gt;D1,"结束",IF(TODAY()=D1,"今日散团",IF(AND(C1&gt;TODAY(),D1&lt;TODAY()),"报名",IF(C1=TODAY(),"今日发团",IF(C1-1=TODAY(),"明日发团",IF(AND(C1&lt;TODAY(),D1&gt;TODAY()),"进行中","报名")))))))</f>
        <v>结束</v>
      </c>
      <c r="F1" s="60">
        <f>D1-C1+1</f>
        <v>7</v>
      </c>
      <c r="G1" s="60" t="e">
        <f>SUMPRODUCT((报名名单!$A$9:$A$5420=人数汇总!$A1)*(报名名单!#REF!=人数汇总!$B1)*1)</f>
        <v>#REF!</v>
      </c>
      <c r="H1" s="61" t="e">
        <f>SUMPRODUCT((报名名单!$A$9:$A$5420=人数汇总!$A1)*(报名名单!#REF!=人数汇总!$B1)*(报名名单!$E$9:$E$5420=1))</f>
        <v>#REF!</v>
      </c>
      <c r="I1" s="61"/>
      <c r="J1" s="61"/>
      <c r="K1" s="61"/>
      <c r="L1" s="61"/>
      <c r="M1" s="58" t="e">
        <f>SUMPRODUCT((报名名单!$A$9:$A$5420=人数汇总!$A1)*(报名名单!#REF!=人数汇总!$B1)*(报名名单!$I$9:$I$5420))</f>
        <v>#REF!</v>
      </c>
      <c r="N1" s="61" t="e">
        <f>SUM(O1:W1)</f>
        <v>#REF!</v>
      </c>
      <c r="O1" s="74" t="e">
        <f>SUMPRODUCT((报名名单!$A$9:$A$5420=人数汇总!$A1)*(报名名单!$H$9:$H$5420=$O$3)*(报名名单!#REF!=人数汇总!$B1)*(报名名单!$I$9:$I$5420))</f>
        <v>#REF!</v>
      </c>
      <c r="P1" s="74" t="e">
        <f>SUMPRODUCT((报名名单!$A$9:$A$5420=人数汇总!$A1)*(报名名单!$H$9:$H$5420=$P$3)*(报名名单!#REF!=人数汇总!$B1)*(报名名单!$I$9:$I$5420))</f>
        <v>#REF!</v>
      </c>
      <c r="Q1" s="74" t="e">
        <f>SUMPRODUCT((报名名单!$A$9:$A$5420=人数汇总!$A1)*(报名名单!$H$9:$H$5420=$Q$3)*(报名名单!#REF!=人数汇总!$B1)*(报名名单!$I$9:$I$5420))</f>
        <v>#REF!</v>
      </c>
      <c r="R1" s="74" t="e">
        <f>SUMPRODUCT((报名名单!$A$9:$A$5420=人数汇总!$A1)*(报名名单!$H$9:$H$5420=$R$3)*(报名名单!#REF!=人数汇总!$B1)*(报名名单!$I$9:$I$5420))</f>
        <v>#REF!</v>
      </c>
      <c r="S1" s="74" t="e">
        <f>SUMPRODUCT((报名名单!$A$9:$A$5420=人数汇总!$A1)*(报名名单!$H$9:$H$5420=$S$3)*(报名名单!#REF!=人数汇总!$B1)*(报名名单!$I$9:$I$5420))</f>
        <v>#REF!</v>
      </c>
      <c r="T1" s="74" t="e">
        <f>SUMPRODUCT((报名名单!$A$9:$A$5420=人数汇总!$A1)*(报名名单!$H$9:$H$5420=$T$3)*(报名名单!#REF!=人数汇总!$B1)*(报名名单!$I$9:$I$5420))</f>
        <v>#REF!</v>
      </c>
      <c r="U1" s="74" t="e">
        <f>SUMPRODUCT((报名名单!$A$9:$A$5420=人数汇总!$A1)*(报名名单!$H$9:$H$5420=$U$3)*(报名名单!#REF!=人数汇总!$B1)*(报名名单!$I$9:$I$5420))</f>
        <v>#REF!</v>
      </c>
      <c r="V1" s="74" t="e">
        <f>SUMPRODUCT((报名名单!$A$9:$A$5420=人数汇总!$A1)*(报名名单!$H$9:$H$5420=$V$3)*(报名名单!#REF!=人数汇总!$B1)*(报名名单!$I$9:$I$5420))</f>
        <v>#REF!</v>
      </c>
      <c r="W1" s="74" t="e">
        <f>SUMPRODUCT((报名名单!$A$9:$A$5420=人数汇总!$A1)*(报名名单!$H$9:$H$5420=$W$3)*(报名名单!#REF!=人数汇总!$B1)*(报名名单!$I$9:$I$5420))</f>
        <v>#REF!</v>
      </c>
    </row>
    <row r="2" spans="1:23" ht="25.5" customHeight="1">
      <c r="A2" s="75"/>
      <c r="B2" s="75">
        <f>SUBTOTAL(3,B4:B373)</f>
        <v>0</v>
      </c>
      <c r="C2" s="75"/>
      <c r="D2" s="76"/>
      <c r="E2" s="77"/>
      <c r="F2" s="77"/>
      <c r="G2" s="77">
        <f>SUBTOTAL(9,G4:G674)</f>
        <v>0</v>
      </c>
    </row>
    <row r="3" spans="1:23" s="83" customFormat="1" ht="28.5">
      <c r="A3" s="78" t="s">
        <v>3550</v>
      </c>
      <c r="B3" s="78" t="s">
        <v>3</v>
      </c>
      <c r="C3" s="78" t="s">
        <v>20</v>
      </c>
      <c r="D3" s="79" t="s">
        <v>3542</v>
      </c>
      <c r="E3" s="80" t="s">
        <v>21</v>
      </c>
      <c r="F3" s="80" t="s">
        <v>3543</v>
      </c>
      <c r="G3" s="80" t="s">
        <v>6</v>
      </c>
      <c r="H3" s="81" t="s">
        <v>3544</v>
      </c>
      <c r="I3" s="78" t="s">
        <v>3545</v>
      </c>
      <c r="J3" s="78" t="s">
        <v>3546</v>
      </c>
      <c r="K3" s="78" t="s">
        <v>58</v>
      </c>
      <c r="L3" s="78" t="s">
        <v>3547</v>
      </c>
      <c r="M3" s="78" t="s">
        <v>3548</v>
      </c>
      <c r="N3" s="78" t="s">
        <v>3549</v>
      </c>
      <c r="O3" s="82" t="s">
        <v>78</v>
      </c>
      <c r="P3" s="82" t="s">
        <v>39</v>
      </c>
      <c r="Q3" s="82" t="s">
        <v>278</v>
      </c>
      <c r="R3" s="82" t="s">
        <v>209</v>
      </c>
      <c r="S3" s="82" t="s">
        <v>146</v>
      </c>
      <c r="T3" s="82" t="s">
        <v>221</v>
      </c>
      <c r="U3" s="82" t="s">
        <v>26</v>
      </c>
      <c r="V3" s="82" t="s">
        <v>38</v>
      </c>
      <c r="W3" s="82" t="s">
        <v>370</v>
      </c>
    </row>
    <row r="4" spans="1:23" ht="18" customHeight="1">
      <c r="A4" s="66"/>
      <c r="B4" s="66"/>
      <c r="C4" s="66"/>
      <c r="D4" s="67"/>
      <c r="E4" s="68"/>
      <c r="F4" s="68"/>
      <c r="G4" s="60"/>
    </row>
    <row r="5" spans="1:23" ht="18" customHeight="1">
      <c r="A5" s="66"/>
      <c r="B5" s="66"/>
      <c r="C5" s="66"/>
      <c r="D5" s="67"/>
      <c r="E5" s="68"/>
      <c r="F5" s="68"/>
      <c r="G5" s="60"/>
    </row>
    <row r="6" spans="1:23" ht="18" customHeight="1">
      <c r="A6" s="66"/>
      <c r="B6" s="66"/>
      <c r="C6" s="66"/>
      <c r="D6" s="67"/>
      <c r="E6" s="68"/>
      <c r="F6" s="68"/>
      <c r="G6" s="60"/>
    </row>
    <row r="7" spans="1:23" ht="18" customHeight="1">
      <c r="A7" s="66"/>
      <c r="B7" s="66"/>
      <c r="C7" s="66"/>
      <c r="D7" s="67"/>
      <c r="E7" s="68"/>
      <c r="F7" s="68"/>
      <c r="G7" s="60"/>
    </row>
    <row r="8" spans="1:23" ht="18" customHeight="1">
      <c r="A8" s="66"/>
      <c r="B8" s="66"/>
      <c r="C8" s="66"/>
      <c r="D8" s="67"/>
      <c r="E8" s="68"/>
      <c r="F8" s="68"/>
      <c r="G8" s="60"/>
    </row>
    <row r="9" spans="1:23" ht="18" customHeight="1">
      <c r="A9" s="66"/>
      <c r="B9" s="66"/>
      <c r="C9" s="66"/>
      <c r="D9" s="67"/>
      <c r="E9" s="68"/>
      <c r="F9" s="68"/>
      <c r="G9" s="60"/>
    </row>
    <row r="10" spans="1:23" ht="18" customHeight="1">
      <c r="A10" s="66"/>
      <c r="B10" s="66"/>
      <c r="C10" s="66"/>
      <c r="D10" s="67"/>
      <c r="E10" s="68"/>
      <c r="F10" s="68"/>
      <c r="G10" s="60"/>
    </row>
    <row r="11" spans="1:23" ht="18" customHeight="1">
      <c r="A11" s="66"/>
      <c r="B11" s="66"/>
      <c r="C11" s="66"/>
      <c r="D11" s="67"/>
      <c r="E11" s="68"/>
      <c r="F11" s="68"/>
      <c r="G11" s="60"/>
    </row>
    <row r="12" spans="1:23" ht="18" customHeight="1">
      <c r="A12" s="66"/>
      <c r="B12" s="66"/>
      <c r="C12" s="66"/>
      <c r="D12" s="67"/>
      <c r="E12" s="68"/>
      <c r="F12" s="68"/>
      <c r="G12" s="60"/>
    </row>
    <row r="13" spans="1:23" ht="18" customHeight="1">
      <c r="A13" s="66"/>
      <c r="B13" s="66"/>
      <c r="C13" s="66"/>
      <c r="D13" s="67"/>
      <c r="E13" s="68"/>
      <c r="F13" s="68"/>
      <c r="G13" s="60"/>
    </row>
    <row r="14" spans="1:23" ht="18" customHeight="1">
      <c r="A14" s="66"/>
      <c r="B14" s="66"/>
      <c r="C14" s="66"/>
      <c r="D14" s="67"/>
      <c r="E14" s="68"/>
      <c r="F14" s="68"/>
      <c r="G14" s="60"/>
    </row>
    <row r="15" spans="1:23" ht="18" customHeight="1">
      <c r="A15" s="66"/>
      <c r="B15" s="66"/>
      <c r="C15" s="66"/>
      <c r="D15" s="67"/>
      <c r="E15" s="68"/>
      <c r="F15" s="68"/>
      <c r="G15" s="60"/>
    </row>
    <row r="16" spans="1:23" ht="18" customHeight="1">
      <c r="A16" s="66"/>
      <c r="B16" s="66"/>
      <c r="C16" s="66"/>
      <c r="D16" s="67"/>
      <c r="E16" s="68"/>
      <c r="F16" s="68"/>
      <c r="G16" s="60"/>
    </row>
    <row r="17" spans="1:7" ht="18" customHeight="1">
      <c r="A17" s="66"/>
      <c r="B17" s="66"/>
      <c r="C17" s="66"/>
      <c r="D17" s="67"/>
      <c r="E17" s="68"/>
      <c r="F17" s="68"/>
      <c r="G17" s="60"/>
    </row>
    <row r="18" spans="1:7" ht="18" customHeight="1">
      <c r="A18" s="66"/>
      <c r="B18" s="66"/>
      <c r="C18" s="66"/>
      <c r="D18" s="67"/>
      <c r="E18" s="68"/>
      <c r="F18" s="68"/>
      <c r="G18" s="60"/>
    </row>
    <row r="19" spans="1:7" ht="18" customHeight="1">
      <c r="A19" s="66"/>
      <c r="B19" s="66"/>
      <c r="C19" s="66"/>
      <c r="D19" s="67"/>
      <c r="E19" s="68"/>
      <c r="F19" s="68"/>
      <c r="G19" s="60"/>
    </row>
    <row r="20" spans="1:7" ht="18" customHeight="1">
      <c r="A20" s="66"/>
      <c r="B20" s="66"/>
      <c r="C20" s="66"/>
      <c r="D20" s="67"/>
      <c r="E20" s="68"/>
      <c r="F20" s="68"/>
      <c r="G20" s="60"/>
    </row>
    <row r="21" spans="1:7" ht="18" customHeight="1">
      <c r="A21" s="66"/>
      <c r="B21" s="66"/>
      <c r="C21" s="66"/>
      <c r="D21" s="67"/>
      <c r="E21" s="68"/>
      <c r="F21" s="68"/>
      <c r="G21" s="60"/>
    </row>
    <row r="22" spans="1:7" ht="18" customHeight="1">
      <c r="A22" s="66"/>
      <c r="B22" s="66"/>
      <c r="C22" s="66"/>
      <c r="D22" s="67"/>
      <c r="E22" s="68"/>
      <c r="F22" s="68"/>
      <c r="G22" s="60"/>
    </row>
    <row r="23" spans="1:7" ht="18" customHeight="1">
      <c r="A23" s="66"/>
      <c r="B23" s="66"/>
      <c r="C23" s="66"/>
      <c r="D23" s="67"/>
      <c r="E23" s="68"/>
      <c r="F23" s="68"/>
      <c r="G23" s="60"/>
    </row>
    <row r="24" spans="1:7" ht="18" customHeight="1">
      <c r="A24" s="66"/>
      <c r="B24" s="66"/>
      <c r="C24" s="66"/>
      <c r="D24" s="67"/>
      <c r="E24" s="68"/>
      <c r="F24" s="68"/>
      <c r="G24" s="60"/>
    </row>
    <row r="25" spans="1:7" ht="18" customHeight="1">
      <c r="A25" s="66"/>
      <c r="B25" s="66"/>
      <c r="C25" s="66"/>
      <c r="D25" s="67"/>
      <c r="E25" s="68"/>
      <c r="F25" s="68"/>
      <c r="G25" s="60"/>
    </row>
    <row r="26" spans="1:7" ht="18" customHeight="1">
      <c r="A26" s="66"/>
      <c r="B26" s="66"/>
      <c r="C26" s="66"/>
      <c r="D26" s="67"/>
      <c r="E26" s="68"/>
      <c r="F26" s="68"/>
      <c r="G26" s="60"/>
    </row>
    <row r="27" spans="1:7" ht="18" customHeight="1">
      <c r="A27" s="66"/>
      <c r="B27" s="66"/>
      <c r="C27" s="66"/>
      <c r="D27" s="67"/>
      <c r="E27" s="68"/>
      <c r="F27" s="68"/>
      <c r="G27" s="60"/>
    </row>
    <row r="28" spans="1:7" ht="18" customHeight="1">
      <c r="A28" s="66"/>
      <c r="B28" s="66"/>
      <c r="C28" s="66"/>
      <c r="D28" s="67"/>
      <c r="E28" s="68"/>
      <c r="F28" s="68"/>
      <c r="G28" s="60"/>
    </row>
    <row r="29" spans="1:7" ht="18" customHeight="1">
      <c r="A29" s="66"/>
      <c r="B29" s="66"/>
      <c r="C29" s="66"/>
      <c r="D29" s="67"/>
      <c r="E29" s="68"/>
      <c r="F29" s="68"/>
      <c r="G29" s="60"/>
    </row>
    <row r="30" spans="1:7" ht="18" customHeight="1">
      <c r="A30" s="66"/>
      <c r="B30" s="66"/>
      <c r="C30" s="66"/>
      <c r="D30" s="67"/>
      <c r="E30" s="68"/>
      <c r="F30" s="68"/>
      <c r="G30" s="60"/>
    </row>
    <row r="31" spans="1:7" ht="18" customHeight="1">
      <c r="A31" s="66"/>
      <c r="B31" s="66"/>
      <c r="C31" s="66"/>
      <c r="D31" s="67"/>
      <c r="E31" s="68"/>
      <c r="F31" s="68"/>
      <c r="G31" s="60"/>
    </row>
    <row r="32" spans="1:7" ht="18" customHeight="1">
      <c r="A32" s="66"/>
      <c r="B32" s="66"/>
      <c r="C32" s="66"/>
      <c r="D32" s="67"/>
      <c r="E32" s="68"/>
      <c r="F32" s="68"/>
      <c r="G32" s="60"/>
    </row>
    <row r="33" spans="1:7" ht="18" customHeight="1">
      <c r="A33" s="66"/>
      <c r="B33" s="66"/>
      <c r="C33" s="66"/>
      <c r="D33" s="67"/>
      <c r="E33" s="68"/>
      <c r="F33" s="68"/>
      <c r="G33" s="60"/>
    </row>
    <row r="34" spans="1:7" ht="18" customHeight="1">
      <c r="A34" s="66"/>
      <c r="B34" s="66"/>
      <c r="C34" s="66"/>
      <c r="D34" s="67"/>
      <c r="E34" s="68"/>
      <c r="F34" s="68"/>
      <c r="G34" s="60"/>
    </row>
    <row r="35" spans="1:7" ht="18" customHeight="1">
      <c r="A35" s="66"/>
      <c r="B35" s="66"/>
      <c r="C35" s="66"/>
      <c r="D35" s="67"/>
      <c r="E35" s="68"/>
      <c r="F35" s="68"/>
      <c r="G35" s="60"/>
    </row>
    <row r="36" spans="1:7" ht="18" customHeight="1">
      <c r="A36" s="66"/>
      <c r="B36" s="66"/>
      <c r="C36" s="66"/>
      <c r="D36" s="67"/>
      <c r="E36" s="68"/>
      <c r="F36" s="68"/>
      <c r="G36" s="60"/>
    </row>
    <row r="37" spans="1:7" ht="18" customHeight="1">
      <c r="A37" s="66"/>
      <c r="B37" s="66"/>
      <c r="C37" s="66"/>
      <c r="D37" s="67"/>
      <c r="E37" s="68"/>
      <c r="F37" s="68"/>
      <c r="G37" s="60"/>
    </row>
    <row r="38" spans="1:7" ht="18" customHeight="1">
      <c r="A38" s="66"/>
      <c r="B38" s="66"/>
      <c r="C38" s="66"/>
      <c r="D38" s="67"/>
      <c r="E38" s="68"/>
      <c r="F38" s="68"/>
      <c r="G38" s="60"/>
    </row>
    <row r="39" spans="1:7" ht="18" customHeight="1">
      <c r="A39" s="66"/>
      <c r="B39" s="66"/>
      <c r="C39" s="66"/>
      <c r="D39" s="67"/>
      <c r="E39" s="68"/>
      <c r="F39" s="68"/>
      <c r="G39" s="60"/>
    </row>
    <row r="40" spans="1:7" ht="18" customHeight="1">
      <c r="A40" s="66"/>
      <c r="B40" s="66"/>
      <c r="C40" s="66"/>
      <c r="D40" s="67"/>
      <c r="E40" s="68"/>
      <c r="F40" s="68"/>
      <c r="G40" s="60"/>
    </row>
    <row r="41" spans="1:7" ht="18" customHeight="1">
      <c r="A41" s="66"/>
      <c r="B41" s="66"/>
      <c r="C41" s="66"/>
      <c r="D41" s="67"/>
      <c r="E41" s="68"/>
      <c r="F41" s="68"/>
      <c r="G41" s="60"/>
    </row>
    <row r="42" spans="1:7" ht="18" customHeight="1">
      <c r="A42" s="66"/>
      <c r="B42" s="66"/>
      <c r="C42" s="66"/>
      <c r="D42" s="67"/>
      <c r="E42" s="68"/>
      <c r="F42" s="68"/>
      <c r="G42" s="60"/>
    </row>
    <row r="43" spans="1:7" ht="18" customHeight="1">
      <c r="A43" s="66"/>
      <c r="B43" s="66"/>
      <c r="C43" s="66"/>
      <c r="D43" s="67"/>
      <c r="E43" s="68"/>
      <c r="F43" s="68"/>
      <c r="G43" s="60"/>
    </row>
    <row r="44" spans="1:7" ht="18" customHeight="1">
      <c r="A44" s="66"/>
      <c r="B44" s="66"/>
      <c r="C44" s="66"/>
      <c r="D44" s="67"/>
      <c r="E44" s="68"/>
      <c r="F44" s="68"/>
      <c r="G44" s="60"/>
    </row>
    <row r="45" spans="1:7" ht="18" customHeight="1">
      <c r="A45" s="66"/>
      <c r="B45" s="66"/>
      <c r="C45" s="66"/>
      <c r="D45" s="67"/>
      <c r="E45" s="68"/>
      <c r="F45" s="68"/>
      <c r="G45" s="60"/>
    </row>
    <row r="46" spans="1:7" ht="18" customHeight="1">
      <c r="A46" s="66"/>
      <c r="B46" s="66"/>
      <c r="C46" s="66"/>
      <c r="D46" s="67"/>
      <c r="E46" s="68"/>
      <c r="F46" s="68"/>
      <c r="G46" s="60"/>
    </row>
    <row r="47" spans="1:7" ht="18" customHeight="1">
      <c r="A47" s="66"/>
      <c r="B47" s="66"/>
      <c r="C47" s="66"/>
      <c r="D47" s="67"/>
      <c r="E47" s="68"/>
      <c r="F47" s="68"/>
      <c r="G47" s="60"/>
    </row>
    <row r="48" spans="1:7" ht="18" customHeight="1">
      <c r="A48" s="66"/>
      <c r="B48" s="66"/>
      <c r="C48" s="66"/>
      <c r="D48" s="67"/>
      <c r="E48" s="68"/>
      <c r="F48" s="68"/>
      <c r="G48" s="60"/>
    </row>
    <row r="49" spans="1:7" ht="18" customHeight="1">
      <c r="A49" s="66"/>
      <c r="B49" s="66"/>
      <c r="C49" s="66"/>
      <c r="D49" s="67"/>
      <c r="E49" s="68"/>
      <c r="F49" s="68"/>
      <c r="G49" s="60"/>
    </row>
    <row r="50" spans="1:7" ht="18" customHeight="1">
      <c r="A50" s="66"/>
      <c r="B50" s="66"/>
      <c r="C50" s="66"/>
      <c r="D50" s="67"/>
      <c r="E50" s="68"/>
      <c r="F50" s="68"/>
      <c r="G50" s="60"/>
    </row>
    <row r="51" spans="1:7" ht="18" customHeight="1">
      <c r="A51" s="66"/>
      <c r="B51" s="66"/>
      <c r="C51" s="66"/>
      <c r="D51" s="67"/>
      <c r="E51" s="68"/>
      <c r="F51" s="68"/>
      <c r="G51" s="60"/>
    </row>
    <row r="52" spans="1:7" ht="18" customHeight="1">
      <c r="A52" s="66"/>
      <c r="B52" s="66"/>
      <c r="C52" s="66"/>
      <c r="D52" s="67"/>
      <c r="E52" s="68"/>
      <c r="F52" s="68"/>
      <c r="G52" s="60"/>
    </row>
    <row r="53" spans="1:7" ht="18" customHeight="1">
      <c r="A53" s="66"/>
      <c r="B53" s="66"/>
      <c r="C53" s="66"/>
      <c r="D53" s="67"/>
      <c r="E53" s="68"/>
      <c r="F53" s="68"/>
      <c r="G53" s="60"/>
    </row>
    <row r="54" spans="1:7" ht="18" customHeight="1">
      <c r="A54" s="66"/>
      <c r="B54" s="66"/>
      <c r="C54" s="66"/>
      <c r="D54" s="67"/>
      <c r="E54" s="68"/>
      <c r="F54" s="68"/>
      <c r="G54" s="60"/>
    </row>
    <row r="55" spans="1:7" ht="18" customHeight="1">
      <c r="A55" s="66"/>
      <c r="B55" s="66"/>
      <c r="C55" s="66"/>
      <c r="D55" s="67"/>
      <c r="E55" s="68"/>
      <c r="F55" s="68"/>
      <c r="G55" s="60"/>
    </row>
    <row r="56" spans="1:7" ht="18" customHeight="1">
      <c r="A56" s="66"/>
      <c r="B56" s="66"/>
      <c r="C56" s="66"/>
      <c r="D56" s="67"/>
      <c r="E56" s="68"/>
      <c r="F56" s="68"/>
      <c r="G56" s="60"/>
    </row>
    <row r="57" spans="1:7" ht="18" customHeight="1">
      <c r="A57" s="66"/>
      <c r="B57" s="66"/>
      <c r="C57" s="66"/>
      <c r="D57" s="67"/>
      <c r="E57" s="68"/>
      <c r="F57" s="68"/>
      <c r="G57" s="60"/>
    </row>
    <row r="58" spans="1:7" ht="18" customHeight="1">
      <c r="A58" s="66"/>
      <c r="B58" s="66"/>
      <c r="C58" s="66"/>
      <c r="D58" s="67"/>
      <c r="E58" s="68"/>
      <c r="F58" s="68"/>
      <c r="G58" s="60"/>
    </row>
    <row r="59" spans="1:7" ht="18" customHeight="1">
      <c r="A59" s="66"/>
      <c r="B59" s="66"/>
      <c r="C59" s="66"/>
      <c r="D59" s="67"/>
      <c r="E59" s="68"/>
      <c r="F59" s="68"/>
      <c r="G59" s="60"/>
    </row>
    <row r="60" spans="1:7" ht="18" customHeight="1">
      <c r="A60" s="66"/>
      <c r="B60" s="66"/>
      <c r="C60" s="66"/>
      <c r="D60" s="67"/>
      <c r="E60" s="68"/>
      <c r="F60" s="68"/>
      <c r="G60" s="60"/>
    </row>
    <row r="61" spans="1:7" ht="18" customHeight="1">
      <c r="A61" s="66"/>
      <c r="B61" s="66"/>
      <c r="C61" s="66"/>
      <c r="D61" s="67"/>
      <c r="E61" s="68"/>
      <c r="F61" s="68"/>
      <c r="G61" s="60"/>
    </row>
    <row r="62" spans="1:7" ht="18" customHeight="1">
      <c r="A62" s="66"/>
      <c r="B62" s="66"/>
      <c r="C62" s="66"/>
      <c r="D62" s="67"/>
      <c r="E62" s="68"/>
      <c r="F62" s="68"/>
      <c r="G62" s="60"/>
    </row>
    <row r="63" spans="1:7" ht="18" customHeight="1">
      <c r="A63" s="66"/>
      <c r="B63" s="66"/>
      <c r="C63" s="66"/>
      <c r="D63" s="67"/>
      <c r="E63" s="68"/>
      <c r="F63" s="68"/>
      <c r="G63" s="60"/>
    </row>
    <row r="64" spans="1:7" ht="18" customHeight="1">
      <c r="A64" s="66"/>
      <c r="B64" s="66"/>
      <c r="C64" s="66"/>
      <c r="D64" s="67"/>
      <c r="E64" s="68"/>
      <c r="F64" s="68"/>
      <c r="G64" s="60"/>
    </row>
    <row r="65" spans="1:7" ht="18" customHeight="1">
      <c r="A65" s="66"/>
      <c r="B65" s="66"/>
      <c r="C65" s="66"/>
      <c r="D65" s="67"/>
      <c r="E65" s="68"/>
      <c r="F65" s="68"/>
      <c r="G65" s="60"/>
    </row>
    <row r="66" spans="1:7" ht="18" customHeight="1">
      <c r="A66" s="66"/>
      <c r="B66" s="66"/>
      <c r="C66" s="66"/>
      <c r="D66" s="67"/>
      <c r="E66" s="68"/>
      <c r="F66" s="68"/>
      <c r="G66" s="60"/>
    </row>
    <row r="67" spans="1:7" ht="18" customHeight="1">
      <c r="A67" s="66"/>
      <c r="B67" s="66"/>
      <c r="C67" s="66"/>
      <c r="D67" s="67"/>
      <c r="E67" s="68"/>
      <c r="F67" s="68"/>
      <c r="G67" s="60"/>
    </row>
    <row r="68" spans="1:7" ht="18" customHeight="1">
      <c r="A68" s="66"/>
      <c r="B68" s="66"/>
      <c r="C68" s="66"/>
      <c r="D68" s="67"/>
      <c r="E68" s="68"/>
      <c r="F68" s="68"/>
      <c r="G68" s="60"/>
    </row>
    <row r="69" spans="1:7" ht="18" customHeight="1">
      <c r="A69" s="66"/>
      <c r="B69" s="66"/>
      <c r="C69" s="66"/>
      <c r="D69" s="67"/>
      <c r="E69" s="68"/>
      <c r="F69" s="68"/>
      <c r="G69" s="60"/>
    </row>
    <row r="70" spans="1:7" ht="18" customHeight="1">
      <c r="A70" s="66"/>
      <c r="B70" s="66"/>
      <c r="C70" s="66"/>
      <c r="D70" s="67"/>
      <c r="E70" s="68"/>
      <c r="F70" s="68"/>
      <c r="G70" s="60"/>
    </row>
    <row r="71" spans="1:7" ht="18" customHeight="1">
      <c r="A71" s="66"/>
      <c r="B71" s="66"/>
      <c r="C71" s="66"/>
      <c r="D71" s="67"/>
      <c r="E71" s="68"/>
      <c r="F71" s="68"/>
      <c r="G71" s="60"/>
    </row>
    <row r="72" spans="1:7" ht="18" customHeight="1">
      <c r="A72" s="66"/>
      <c r="B72" s="66"/>
      <c r="C72" s="66"/>
      <c r="D72" s="67"/>
      <c r="E72" s="68"/>
      <c r="F72" s="68"/>
      <c r="G72" s="60"/>
    </row>
    <row r="73" spans="1:7" ht="18" customHeight="1">
      <c r="A73" s="66"/>
      <c r="B73" s="66"/>
      <c r="C73" s="66"/>
      <c r="D73" s="67"/>
      <c r="E73" s="68"/>
      <c r="F73" s="68"/>
      <c r="G73" s="60"/>
    </row>
    <row r="74" spans="1:7" ht="18" customHeight="1">
      <c r="A74" s="66"/>
      <c r="B74" s="66"/>
      <c r="C74" s="66"/>
      <c r="D74" s="67"/>
      <c r="E74" s="68"/>
      <c r="F74" s="68"/>
      <c r="G74" s="60"/>
    </row>
    <row r="75" spans="1:7" ht="18" customHeight="1">
      <c r="A75" s="66"/>
      <c r="B75" s="66"/>
      <c r="C75" s="66"/>
      <c r="D75" s="67"/>
      <c r="E75" s="68"/>
      <c r="F75" s="68"/>
      <c r="G75" s="60"/>
    </row>
    <row r="76" spans="1:7" ht="18" customHeight="1">
      <c r="A76" s="66"/>
      <c r="B76" s="66"/>
      <c r="C76" s="66"/>
      <c r="D76" s="67"/>
      <c r="E76" s="68"/>
      <c r="F76" s="68"/>
      <c r="G76" s="60"/>
    </row>
    <row r="77" spans="1:7" ht="18" customHeight="1">
      <c r="A77" s="66"/>
      <c r="B77" s="66"/>
      <c r="C77" s="66"/>
      <c r="D77" s="67"/>
      <c r="E77" s="68"/>
      <c r="F77" s="68"/>
      <c r="G77" s="60"/>
    </row>
    <row r="78" spans="1:7" ht="18" customHeight="1">
      <c r="A78" s="66"/>
      <c r="B78" s="66"/>
      <c r="C78" s="66"/>
      <c r="D78" s="67"/>
      <c r="E78" s="68"/>
      <c r="F78" s="68"/>
      <c r="G78" s="60"/>
    </row>
    <row r="79" spans="1:7" ht="18" customHeight="1">
      <c r="A79" s="66"/>
      <c r="B79" s="66"/>
      <c r="C79" s="66"/>
      <c r="D79" s="67"/>
      <c r="E79" s="68"/>
      <c r="F79" s="68"/>
      <c r="G79" s="60"/>
    </row>
    <row r="80" spans="1:7" ht="18" customHeight="1">
      <c r="A80" s="66"/>
      <c r="B80" s="66"/>
      <c r="C80" s="66"/>
      <c r="D80" s="67"/>
      <c r="E80" s="68"/>
      <c r="F80" s="68"/>
      <c r="G80" s="60"/>
    </row>
    <row r="81" spans="1:7" ht="18" customHeight="1">
      <c r="A81" s="66"/>
      <c r="B81" s="66"/>
      <c r="C81" s="66"/>
      <c r="D81" s="67"/>
      <c r="E81" s="68"/>
      <c r="F81" s="68"/>
      <c r="G81" s="60"/>
    </row>
    <row r="82" spans="1:7" ht="18" customHeight="1">
      <c r="A82" s="66"/>
      <c r="B82" s="66"/>
      <c r="C82" s="66"/>
      <c r="D82" s="67"/>
      <c r="E82" s="68"/>
      <c r="F82" s="68"/>
      <c r="G82" s="60"/>
    </row>
    <row r="83" spans="1:7" ht="18" customHeight="1">
      <c r="A83" s="66"/>
      <c r="B83" s="66"/>
      <c r="C83" s="66"/>
      <c r="D83" s="67"/>
      <c r="E83" s="68"/>
      <c r="F83" s="68"/>
      <c r="G83" s="60"/>
    </row>
    <row r="84" spans="1:7" ht="18" customHeight="1">
      <c r="A84" s="66"/>
      <c r="B84" s="66"/>
      <c r="C84" s="66"/>
      <c r="D84" s="67"/>
      <c r="E84" s="68"/>
      <c r="F84" s="68"/>
      <c r="G84" s="60"/>
    </row>
    <row r="85" spans="1:7" ht="18" customHeight="1">
      <c r="A85" s="66"/>
      <c r="B85" s="66"/>
      <c r="C85" s="66"/>
      <c r="D85" s="67"/>
      <c r="E85" s="68"/>
      <c r="F85" s="68"/>
      <c r="G85" s="60"/>
    </row>
    <row r="86" spans="1:7" ht="18" customHeight="1">
      <c r="A86" s="66"/>
      <c r="B86" s="66"/>
      <c r="C86" s="66"/>
      <c r="D86" s="67"/>
      <c r="E86" s="68"/>
      <c r="F86" s="68"/>
      <c r="G86" s="60"/>
    </row>
    <row r="87" spans="1:7" ht="18" customHeight="1">
      <c r="A87" s="66"/>
      <c r="B87" s="102"/>
      <c r="C87" s="66"/>
      <c r="D87" s="67"/>
      <c r="E87" s="68"/>
      <c r="F87" s="68"/>
      <c r="G87" s="60"/>
    </row>
    <row r="88" spans="1:7" ht="18" customHeight="1">
      <c r="A88" s="66"/>
      <c r="B88" s="102"/>
      <c r="C88" s="66"/>
      <c r="D88" s="68"/>
      <c r="F88" s="68"/>
      <c r="G88" s="60"/>
    </row>
    <row r="89" spans="1:7" ht="18" customHeight="1">
      <c r="A89" s="66"/>
      <c r="B89" s="102"/>
      <c r="C89" s="66"/>
      <c r="D89" s="67"/>
      <c r="E89" s="68"/>
      <c r="F89" s="68"/>
      <c r="G89" s="60"/>
    </row>
    <row r="90" spans="1:7" ht="18" customHeight="1">
      <c r="A90" s="66"/>
      <c r="B90" s="102"/>
      <c r="C90" s="66"/>
      <c r="D90" s="67"/>
      <c r="E90" s="68"/>
      <c r="F90" s="68"/>
      <c r="G90" s="60"/>
    </row>
    <row r="91" spans="1:7" ht="18" customHeight="1">
      <c r="A91" s="66"/>
      <c r="B91" s="102"/>
      <c r="C91" s="66"/>
      <c r="D91" s="67"/>
      <c r="E91" s="68"/>
      <c r="F91" s="68"/>
      <c r="G91" s="60"/>
    </row>
    <row r="92" spans="1:7" ht="18" customHeight="1">
      <c r="A92" s="66"/>
      <c r="B92" s="102"/>
      <c r="C92" s="66"/>
      <c r="D92" s="67"/>
      <c r="E92" s="68"/>
      <c r="F92" s="68"/>
      <c r="G92" s="60"/>
    </row>
    <row r="93" spans="1:7" ht="18" customHeight="1">
      <c r="A93" s="66"/>
      <c r="B93" s="102"/>
      <c r="C93" s="66"/>
      <c r="D93" s="67"/>
      <c r="E93" s="68"/>
      <c r="F93" s="68"/>
      <c r="G93" s="60"/>
    </row>
    <row r="94" spans="1:7" ht="18" customHeight="1">
      <c r="A94" s="66"/>
      <c r="B94" s="102"/>
      <c r="C94" s="66"/>
      <c r="D94" s="67"/>
      <c r="E94" s="68"/>
      <c r="F94" s="68"/>
      <c r="G94" s="60"/>
    </row>
    <row r="95" spans="1:7" ht="18" customHeight="1">
      <c r="A95" s="66"/>
      <c r="B95" s="102"/>
      <c r="C95" s="66"/>
      <c r="D95" s="67"/>
      <c r="E95" s="68"/>
      <c r="F95" s="68"/>
      <c r="G95" s="60"/>
    </row>
    <row r="96" spans="1:7" ht="18" customHeight="1">
      <c r="A96" s="66"/>
      <c r="B96" s="86"/>
      <c r="C96" s="66"/>
      <c r="D96" s="67"/>
      <c r="E96" s="68"/>
      <c r="F96" s="68"/>
      <c r="G96" s="60"/>
    </row>
    <row r="97" spans="1:7" ht="18" customHeight="1">
      <c r="A97" s="66"/>
      <c r="B97" s="66"/>
      <c r="C97" s="66"/>
      <c r="D97" s="67"/>
      <c r="E97" s="68"/>
      <c r="F97" s="68"/>
      <c r="G97" s="60"/>
    </row>
    <row r="98" spans="1:7" ht="18" customHeight="1">
      <c r="A98" s="66"/>
      <c r="B98" s="66"/>
      <c r="C98" s="66"/>
      <c r="D98" s="67"/>
      <c r="E98" s="68"/>
      <c r="F98" s="68"/>
      <c r="G98" s="60"/>
    </row>
    <row r="99" spans="1:7" ht="18" customHeight="1">
      <c r="A99" s="66"/>
      <c r="B99" s="66"/>
      <c r="C99" s="66"/>
      <c r="D99" s="67"/>
      <c r="E99" s="68"/>
      <c r="F99" s="68"/>
      <c r="G99" s="60"/>
    </row>
    <row r="100" spans="1:7" ht="18" customHeight="1">
      <c r="A100" s="66"/>
      <c r="B100" s="66"/>
      <c r="C100" s="66"/>
      <c r="D100" s="67"/>
      <c r="E100" s="68"/>
      <c r="F100" s="68"/>
      <c r="G100" s="60"/>
    </row>
    <row r="101" spans="1:7" ht="18" customHeight="1">
      <c r="A101" s="66"/>
      <c r="B101" s="66"/>
      <c r="C101" s="66"/>
      <c r="D101" s="67"/>
      <c r="E101" s="68"/>
      <c r="F101" s="68"/>
      <c r="G101" s="60"/>
    </row>
    <row r="102" spans="1:7" ht="18" customHeight="1">
      <c r="A102" s="66"/>
      <c r="B102" s="66"/>
      <c r="C102" s="66"/>
      <c r="D102" s="67"/>
      <c r="E102" s="68"/>
      <c r="F102" s="68"/>
      <c r="G102" s="60"/>
    </row>
    <row r="103" spans="1:7" ht="18" customHeight="1">
      <c r="A103" s="66"/>
      <c r="B103" s="66"/>
      <c r="C103" s="66"/>
      <c r="D103" s="67"/>
      <c r="E103" s="68"/>
      <c r="F103" s="68"/>
      <c r="G103" s="60"/>
    </row>
    <row r="104" spans="1:7" ht="18" customHeight="1">
      <c r="A104" s="66"/>
      <c r="B104" s="66"/>
      <c r="C104" s="66"/>
      <c r="D104" s="67"/>
      <c r="E104" s="68"/>
      <c r="F104" s="68"/>
      <c r="G104" s="60"/>
    </row>
    <row r="105" spans="1:7" ht="18" customHeight="1">
      <c r="A105" s="66"/>
      <c r="B105" s="66"/>
      <c r="C105" s="66"/>
      <c r="D105" s="67"/>
      <c r="E105" s="68"/>
      <c r="F105" s="68"/>
      <c r="G105" s="60"/>
    </row>
    <row r="106" spans="1:7" ht="18" customHeight="1">
      <c r="A106" s="66"/>
      <c r="B106" s="66"/>
      <c r="C106" s="66"/>
      <c r="D106" s="67"/>
      <c r="E106" s="68"/>
      <c r="F106" s="68"/>
      <c r="G106" s="60"/>
    </row>
    <row r="107" spans="1:7" ht="18" customHeight="1">
      <c r="A107" s="66"/>
      <c r="B107" s="66"/>
      <c r="C107" s="66"/>
      <c r="D107" s="67"/>
      <c r="E107" s="68"/>
      <c r="F107" s="68"/>
      <c r="G107" s="60"/>
    </row>
    <row r="108" spans="1:7" ht="18" customHeight="1">
      <c r="A108" s="66"/>
      <c r="B108" s="66"/>
      <c r="C108" s="66"/>
      <c r="D108" s="67"/>
      <c r="E108" s="68"/>
      <c r="F108" s="68"/>
      <c r="G108" s="60"/>
    </row>
    <row r="109" spans="1:7" ht="18" customHeight="1">
      <c r="A109" s="66"/>
      <c r="B109" s="66"/>
      <c r="C109" s="66"/>
      <c r="D109" s="67"/>
      <c r="E109" s="68"/>
      <c r="F109" s="68"/>
      <c r="G109" s="60"/>
    </row>
    <row r="110" spans="1:7" ht="18" customHeight="1">
      <c r="A110" s="66"/>
      <c r="B110" s="66"/>
      <c r="C110" s="66"/>
      <c r="D110" s="67"/>
      <c r="E110" s="68"/>
      <c r="F110" s="68"/>
      <c r="G110" s="60"/>
    </row>
    <row r="111" spans="1:7" ht="18" customHeight="1">
      <c r="A111" s="66"/>
      <c r="B111" s="66"/>
      <c r="C111" s="66"/>
      <c r="D111" s="67"/>
      <c r="E111" s="68"/>
      <c r="F111" s="68"/>
      <c r="G111" s="60"/>
    </row>
    <row r="112" spans="1:7" ht="18" customHeight="1">
      <c r="A112" s="66"/>
      <c r="B112" s="66"/>
      <c r="C112" s="66"/>
      <c r="D112" s="67"/>
      <c r="E112" s="68"/>
      <c r="F112" s="68"/>
      <c r="G112" s="60"/>
    </row>
    <row r="113" spans="1:7" ht="18" customHeight="1">
      <c r="A113" s="66"/>
      <c r="B113" s="66"/>
      <c r="C113" s="66"/>
      <c r="D113" s="67"/>
      <c r="E113" s="68"/>
      <c r="F113" s="68"/>
      <c r="G113" s="60"/>
    </row>
    <row r="114" spans="1:7" ht="18" customHeight="1">
      <c r="A114" s="66"/>
      <c r="B114" s="66"/>
      <c r="C114" s="66"/>
      <c r="D114" s="67"/>
      <c r="E114" s="68"/>
      <c r="F114" s="68"/>
      <c r="G114" s="60"/>
    </row>
    <row r="115" spans="1:7" ht="18" customHeight="1">
      <c r="A115" s="66"/>
      <c r="B115" s="66"/>
      <c r="C115" s="66"/>
      <c r="D115" s="67"/>
      <c r="E115" s="68"/>
      <c r="F115" s="68"/>
      <c r="G115" s="60"/>
    </row>
    <row r="116" spans="1:7" ht="18" customHeight="1">
      <c r="A116" s="66"/>
      <c r="B116" s="66"/>
      <c r="C116" s="66"/>
      <c r="D116" s="67"/>
      <c r="E116" s="68"/>
      <c r="F116" s="68"/>
      <c r="G116" s="60"/>
    </row>
    <row r="117" spans="1:7" ht="18" customHeight="1">
      <c r="A117" s="66"/>
      <c r="B117" s="66"/>
      <c r="C117" s="66"/>
      <c r="D117" s="67"/>
      <c r="E117" s="68"/>
      <c r="F117" s="68"/>
      <c r="G117" s="60"/>
    </row>
    <row r="118" spans="1:7" ht="18" customHeight="1">
      <c r="A118" s="66"/>
      <c r="B118" s="66"/>
      <c r="C118" s="66"/>
      <c r="D118" s="67"/>
      <c r="E118" s="68"/>
      <c r="F118" s="68"/>
      <c r="G118" s="60"/>
    </row>
    <row r="119" spans="1:7" ht="18" customHeight="1">
      <c r="A119" s="66"/>
      <c r="B119" s="66"/>
      <c r="C119" s="66"/>
      <c r="D119" s="67"/>
      <c r="E119" s="68"/>
      <c r="F119" s="68"/>
      <c r="G119" s="60"/>
    </row>
    <row r="120" spans="1:7" ht="18" customHeight="1">
      <c r="A120" s="66"/>
      <c r="B120" s="66"/>
      <c r="C120" s="66"/>
      <c r="D120" s="67"/>
      <c r="E120" s="68"/>
      <c r="F120" s="68"/>
      <c r="G120" s="60"/>
    </row>
    <row r="121" spans="1:7" ht="18" customHeight="1">
      <c r="A121" s="66"/>
      <c r="B121" s="66"/>
      <c r="C121" s="66"/>
      <c r="D121" s="67"/>
      <c r="E121" s="68"/>
      <c r="F121" s="68"/>
      <c r="G121" s="60"/>
    </row>
    <row r="122" spans="1:7" ht="18" customHeight="1">
      <c r="A122" s="66"/>
      <c r="B122" s="66"/>
      <c r="C122" s="66"/>
      <c r="D122" s="67"/>
      <c r="E122" s="68"/>
      <c r="F122" s="68"/>
      <c r="G122" s="60"/>
    </row>
    <row r="123" spans="1:7" ht="18" customHeight="1">
      <c r="A123" s="66"/>
      <c r="B123" s="66"/>
      <c r="C123" s="66"/>
      <c r="D123" s="67"/>
      <c r="E123" s="68"/>
      <c r="F123" s="68"/>
      <c r="G123" s="60"/>
    </row>
    <row r="124" spans="1:7" s="65" customFormat="1" ht="18" customHeight="1">
      <c r="A124" s="62"/>
      <c r="B124" s="62"/>
      <c r="C124" s="62"/>
      <c r="D124" s="63"/>
      <c r="E124" s="64"/>
      <c r="F124" s="64"/>
      <c r="G124" s="60"/>
    </row>
    <row r="125" spans="1:7" s="65" customFormat="1" ht="18" customHeight="1">
      <c r="A125" s="62"/>
      <c r="B125" s="62"/>
      <c r="C125" s="62"/>
      <c r="D125" s="63"/>
      <c r="E125" s="64"/>
      <c r="F125" s="64"/>
      <c r="G125" s="60"/>
    </row>
    <row r="126" spans="1:7" s="65" customFormat="1" ht="18" customHeight="1">
      <c r="A126" s="62"/>
      <c r="B126" s="62"/>
      <c r="C126" s="62"/>
      <c r="D126" s="63"/>
      <c r="E126" s="64"/>
      <c r="F126" s="64"/>
      <c r="G126" s="60"/>
    </row>
    <row r="127" spans="1:7" s="65" customFormat="1" ht="18" customHeight="1">
      <c r="A127" s="62"/>
      <c r="B127" s="62"/>
      <c r="C127" s="62"/>
      <c r="D127" s="63"/>
      <c r="E127" s="64"/>
      <c r="F127" s="64"/>
      <c r="G127" s="60"/>
    </row>
    <row r="128" spans="1:7" s="65" customFormat="1" ht="18" customHeight="1">
      <c r="A128" s="62"/>
      <c r="B128" s="62"/>
      <c r="C128" s="62"/>
      <c r="D128" s="63"/>
      <c r="E128" s="64"/>
      <c r="F128" s="64"/>
      <c r="G128" s="60"/>
    </row>
    <row r="129" spans="1:7" s="65" customFormat="1" ht="18" customHeight="1">
      <c r="A129" s="62"/>
      <c r="B129" s="62"/>
      <c r="C129" s="62"/>
      <c r="D129" s="63"/>
      <c r="E129" s="64"/>
      <c r="F129" s="64"/>
      <c r="G129" s="60"/>
    </row>
    <row r="130" spans="1:7" s="65" customFormat="1" ht="18" customHeight="1">
      <c r="A130" s="62"/>
      <c r="B130" s="62"/>
      <c r="C130" s="62"/>
      <c r="D130" s="63"/>
      <c r="E130" s="64"/>
      <c r="F130" s="64"/>
      <c r="G130" s="60"/>
    </row>
    <row r="131" spans="1:7" s="65" customFormat="1" ht="18" customHeight="1">
      <c r="A131" s="62"/>
      <c r="B131" s="62"/>
      <c r="C131" s="62"/>
      <c r="D131" s="63"/>
      <c r="E131" s="64"/>
      <c r="F131" s="64"/>
      <c r="G131" s="60"/>
    </row>
    <row r="132" spans="1:7" s="65" customFormat="1" ht="18" customHeight="1">
      <c r="A132" s="62"/>
      <c r="B132" s="62"/>
      <c r="C132" s="62"/>
      <c r="D132" s="63"/>
      <c r="E132" s="64"/>
      <c r="F132" s="64"/>
      <c r="G132" s="60"/>
    </row>
    <row r="133" spans="1:7" s="65" customFormat="1" ht="18" customHeight="1">
      <c r="A133" s="62"/>
      <c r="B133" s="62"/>
      <c r="C133" s="62"/>
      <c r="D133" s="63"/>
      <c r="E133" s="64"/>
      <c r="F133" s="64"/>
      <c r="G133" s="60"/>
    </row>
    <row r="134" spans="1:7" s="65" customFormat="1" ht="18" customHeight="1">
      <c r="A134" s="62"/>
      <c r="B134" s="62"/>
      <c r="C134" s="62"/>
      <c r="D134" s="63"/>
      <c r="E134" s="64"/>
      <c r="F134" s="64"/>
      <c r="G134" s="60"/>
    </row>
    <row r="135" spans="1:7" s="65" customFormat="1" ht="18" customHeight="1">
      <c r="A135" s="62"/>
      <c r="B135" s="62"/>
      <c r="C135" s="62"/>
      <c r="D135" s="63"/>
      <c r="E135" s="64"/>
      <c r="F135" s="64"/>
      <c r="G135" s="60"/>
    </row>
    <row r="136" spans="1:7" s="65" customFormat="1" ht="18" customHeight="1">
      <c r="A136" s="62"/>
      <c r="B136" s="62"/>
      <c r="C136" s="62"/>
      <c r="D136" s="63"/>
      <c r="E136" s="64"/>
      <c r="F136" s="64"/>
      <c r="G136" s="60"/>
    </row>
    <row r="137" spans="1:7" s="65" customFormat="1" ht="18" customHeight="1">
      <c r="A137" s="62"/>
      <c r="B137" s="62"/>
      <c r="C137" s="62"/>
      <c r="D137" s="63"/>
      <c r="E137" s="64"/>
      <c r="F137" s="64"/>
      <c r="G137" s="60"/>
    </row>
    <row r="138" spans="1:7" s="65" customFormat="1" ht="18" customHeight="1">
      <c r="A138" s="62"/>
      <c r="B138" s="62"/>
      <c r="C138" s="62"/>
      <c r="D138" s="63"/>
      <c r="E138" s="64"/>
      <c r="F138" s="64"/>
      <c r="G138" s="60"/>
    </row>
    <row r="139" spans="1:7" s="65" customFormat="1" ht="18" customHeight="1">
      <c r="A139" s="62"/>
      <c r="B139" s="62"/>
      <c r="C139" s="62"/>
      <c r="D139" s="63"/>
      <c r="E139" s="64"/>
      <c r="F139" s="64"/>
      <c r="G139" s="60"/>
    </row>
    <row r="140" spans="1:7" s="65" customFormat="1" ht="18" customHeight="1">
      <c r="A140" s="62"/>
      <c r="B140" s="62"/>
      <c r="C140" s="62"/>
      <c r="D140" s="63"/>
      <c r="E140" s="64"/>
      <c r="F140" s="64"/>
      <c r="G140" s="60"/>
    </row>
    <row r="141" spans="1:7" s="65" customFormat="1" ht="18" customHeight="1">
      <c r="A141" s="62"/>
      <c r="B141" s="62"/>
      <c r="C141" s="62"/>
      <c r="D141" s="63"/>
      <c r="E141" s="64"/>
      <c r="F141" s="64"/>
      <c r="G141" s="60"/>
    </row>
    <row r="142" spans="1:7" s="65" customFormat="1" ht="18" customHeight="1">
      <c r="A142" s="62"/>
      <c r="B142" s="62"/>
      <c r="C142" s="62"/>
      <c r="D142" s="63"/>
      <c r="E142" s="64"/>
      <c r="F142" s="64"/>
      <c r="G142" s="60"/>
    </row>
    <row r="143" spans="1:7" s="65" customFormat="1" ht="18" customHeight="1">
      <c r="A143" s="62"/>
      <c r="B143" s="62"/>
      <c r="C143" s="62"/>
      <c r="D143" s="63"/>
      <c r="E143" s="64"/>
      <c r="F143" s="64"/>
      <c r="G143" s="60"/>
    </row>
    <row r="144" spans="1:7" s="65" customFormat="1" ht="18" customHeight="1">
      <c r="A144" s="62"/>
      <c r="B144" s="62"/>
      <c r="C144" s="62"/>
      <c r="D144" s="63"/>
      <c r="E144" s="64"/>
      <c r="F144" s="64"/>
      <c r="G144" s="60"/>
    </row>
    <row r="145" spans="1:7" s="65" customFormat="1" ht="18" customHeight="1">
      <c r="A145" s="62"/>
      <c r="B145" s="62"/>
      <c r="C145" s="62"/>
      <c r="D145" s="63"/>
      <c r="E145" s="64"/>
      <c r="F145" s="64"/>
      <c r="G145" s="60"/>
    </row>
    <row r="146" spans="1:7" s="65" customFormat="1" ht="18" customHeight="1">
      <c r="A146" s="62"/>
      <c r="B146" s="62"/>
      <c r="C146" s="62"/>
      <c r="D146" s="63"/>
      <c r="E146" s="64"/>
      <c r="F146" s="64"/>
      <c r="G146" s="60"/>
    </row>
    <row r="147" spans="1:7" s="65" customFormat="1" ht="18" customHeight="1">
      <c r="A147" s="62"/>
      <c r="B147" s="62"/>
      <c r="C147" s="62"/>
      <c r="D147" s="63"/>
      <c r="E147" s="64"/>
      <c r="F147" s="64"/>
      <c r="G147" s="60"/>
    </row>
    <row r="148" spans="1:7" s="65" customFormat="1" ht="18" customHeight="1">
      <c r="A148" s="62"/>
      <c r="B148" s="62"/>
      <c r="C148" s="62"/>
      <c r="D148" s="63"/>
      <c r="E148" s="64"/>
      <c r="F148" s="64"/>
      <c r="G148" s="60"/>
    </row>
    <row r="149" spans="1:7" s="65" customFormat="1" ht="18" customHeight="1">
      <c r="A149" s="62"/>
      <c r="B149" s="62"/>
      <c r="C149" s="62"/>
      <c r="D149" s="63"/>
      <c r="E149" s="64"/>
      <c r="F149" s="64"/>
      <c r="G149" s="60"/>
    </row>
    <row r="150" spans="1:7" s="65" customFormat="1" ht="18" customHeight="1">
      <c r="A150" s="62"/>
      <c r="B150" s="62"/>
      <c r="C150" s="62"/>
      <c r="D150" s="63"/>
      <c r="E150" s="64"/>
      <c r="F150" s="64"/>
      <c r="G150" s="60"/>
    </row>
    <row r="151" spans="1:7" s="65" customFormat="1" ht="18" customHeight="1">
      <c r="A151" s="62"/>
      <c r="B151" s="62"/>
      <c r="C151" s="62"/>
      <c r="D151" s="63"/>
      <c r="E151" s="64"/>
      <c r="F151" s="64"/>
      <c r="G151" s="60"/>
    </row>
    <row r="152" spans="1:7" s="65" customFormat="1" ht="18" customHeight="1">
      <c r="A152" s="62"/>
      <c r="B152" s="62"/>
      <c r="C152" s="62"/>
      <c r="D152" s="63"/>
      <c r="E152" s="64"/>
      <c r="F152" s="64"/>
      <c r="G152" s="60"/>
    </row>
    <row r="153" spans="1:7" s="65" customFormat="1" ht="18" customHeight="1">
      <c r="A153" s="62"/>
      <c r="B153" s="62"/>
      <c r="C153" s="62"/>
      <c r="D153" s="63"/>
      <c r="E153" s="64"/>
      <c r="F153" s="64"/>
      <c r="G153" s="60"/>
    </row>
    <row r="154" spans="1:7" s="65" customFormat="1" ht="18" customHeight="1">
      <c r="A154" s="62"/>
      <c r="B154" s="62"/>
      <c r="C154" s="62"/>
      <c r="D154" s="63"/>
      <c r="E154" s="64"/>
      <c r="F154" s="64"/>
      <c r="G154" s="60"/>
    </row>
    <row r="155" spans="1:7" s="65" customFormat="1" ht="18" customHeight="1">
      <c r="A155" s="62"/>
      <c r="B155" s="62"/>
      <c r="C155" s="62"/>
      <c r="D155" s="63"/>
      <c r="E155" s="64"/>
      <c r="F155" s="64"/>
      <c r="G155" s="60"/>
    </row>
    <row r="156" spans="1:7" s="65" customFormat="1" ht="18" customHeight="1">
      <c r="A156" s="62"/>
      <c r="B156" s="62"/>
      <c r="C156" s="62"/>
      <c r="D156" s="63"/>
      <c r="E156" s="64"/>
      <c r="F156" s="64"/>
      <c r="G156" s="60"/>
    </row>
    <row r="157" spans="1:7" s="65" customFormat="1" ht="18" customHeight="1">
      <c r="A157" s="62"/>
      <c r="B157" s="62"/>
      <c r="C157" s="62"/>
      <c r="D157" s="63"/>
      <c r="E157" s="64"/>
      <c r="F157" s="64"/>
      <c r="G157" s="60"/>
    </row>
    <row r="158" spans="1:7" s="65" customFormat="1" ht="18" customHeight="1">
      <c r="A158" s="62"/>
      <c r="B158" s="62"/>
      <c r="C158" s="62"/>
      <c r="D158" s="63"/>
      <c r="E158" s="64"/>
      <c r="F158" s="64"/>
      <c r="G158" s="60"/>
    </row>
    <row r="159" spans="1:7" s="65" customFormat="1" ht="18" customHeight="1">
      <c r="A159" s="62"/>
      <c r="B159" s="62"/>
      <c r="C159" s="62"/>
      <c r="D159" s="63"/>
      <c r="E159" s="64"/>
      <c r="F159" s="64"/>
      <c r="G159" s="60"/>
    </row>
    <row r="160" spans="1:7" s="65" customFormat="1" ht="18" customHeight="1">
      <c r="A160" s="62"/>
      <c r="B160" s="62"/>
      <c r="C160" s="62"/>
      <c r="D160" s="63"/>
      <c r="E160" s="64"/>
      <c r="F160" s="64"/>
      <c r="G160" s="60"/>
    </row>
    <row r="161" spans="1:7" s="65" customFormat="1" ht="18" customHeight="1">
      <c r="A161" s="62"/>
      <c r="B161" s="62"/>
      <c r="C161" s="62"/>
      <c r="D161" s="63"/>
      <c r="E161" s="64"/>
      <c r="F161" s="64"/>
      <c r="G161" s="60"/>
    </row>
    <row r="162" spans="1:7" s="65" customFormat="1" ht="18" customHeight="1">
      <c r="A162" s="62"/>
      <c r="B162" s="62"/>
      <c r="C162" s="62"/>
      <c r="D162" s="63"/>
      <c r="E162" s="64"/>
      <c r="F162" s="64"/>
      <c r="G162" s="60"/>
    </row>
    <row r="163" spans="1:7" s="65" customFormat="1" ht="18" customHeight="1">
      <c r="A163" s="62"/>
      <c r="B163" s="62"/>
      <c r="C163" s="62"/>
      <c r="D163" s="63"/>
      <c r="E163" s="64"/>
      <c r="F163" s="64"/>
      <c r="G163" s="60"/>
    </row>
    <row r="164" spans="1:7" s="65" customFormat="1" ht="18" customHeight="1">
      <c r="A164" s="62"/>
      <c r="B164" s="62"/>
      <c r="C164" s="62"/>
      <c r="D164" s="63"/>
      <c r="E164" s="64"/>
      <c r="F164" s="64"/>
      <c r="G164" s="60"/>
    </row>
    <row r="165" spans="1:7" s="65" customFormat="1" ht="18" customHeight="1">
      <c r="A165" s="62"/>
      <c r="B165" s="62"/>
      <c r="C165" s="62"/>
      <c r="D165" s="63"/>
      <c r="E165" s="64"/>
      <c r="F165" s="64"/>
      <c r="G165" s="60"/>
    </row>
    <row r="166" spans="1:7" s="65" customFormat="1" ht="18" customHeight="1">
      <c r="A166" s="62"/>
      <c r="B166" s="62"/>
      <c r="C166" s="62"/>
      <c r="D166" s="63"/>
      <c r="E166" s="64"/>
      <c r="F166" s="64"/>
      <c r="G166" s="60"/>
    </row>
    <row r="167" spans="1:7" s="65" customFormat="1" ht="18" customHeight="1">
      <c r="A167" s="62"/>
      <c r="B167" s="62"/>
      <c r="C167" s="62"/>
      <c r="D167" s="63"/>
      <c r="E167" s="64"/>
      <c r="F167" s="64"/>
      <c r="G167" s="60"/>
    </row>
    <row r="168" spans="1:7" s="65" customFormat="1" ht="18" customHeight="1">
      <c r="A168" s="62"/>
      <c r="B168" s="62"/>
      <c r="C168" s="62"/>
      <c r="D168" s="63"/>
      <c r="E168" s="64"/>
      <c r="F168" s="64"/>
      <c r="G168" s="60"/>
    </row>
    <row r="169" spans="1:7" s="65" customFormat="1" ht="18" customHeight="1">
      <c r="A169" s="62"/>
      <c r="B169" s="62"/>
      <c r="C169" s="62"/>
      <c r="D169" s="63"/>
      <c r="E169" s="64"/>
      <c r="F169" s="64"/>
      <c r="G169" s="60"/>
    </row>
    <row r="170" spans="1:7" s="65" customFormat="1" ht="18" customHeight="1">
      <c r="A170" s="62"/>
      <c r="B170" s="62"/>
      <c r="C170" s="62"/>
      <c r="D170" s="63"/>
      <c r="E170" s="64"/>
      <c r="F170" s="64"/>
      <c r="G170" s="60"/>
    </row>
    <row r="171" spans="1:7" s="65" customFormat="1" ht="18" customHeight="1">
      <c r="A171" s="62"/>
      <c r="B171" s="62"/>
      <c r="C171" s="62"/>
      <c r="D171" s="63"/>
      <c r="E171" s="64"/>
      <c r="F171" s="64"/>
      <c r="G171" s="60"/>
    </row>
    <row r="172" spans="1:7" s="65" customFormat="1" ht="18" customHeight="1">
      <c r="A172" s="62"/>
      <c r="B172" s="62"/>
      <c r="C172" s="62"/>
      <c r="D172" s="63"/>
      <c r="E172" s="64"/>
      <c r="F172" s="64"/>
      <c r="G172" s="60"/>
    </row>
    <row r="173" spans="1:7" s="65" customFormat="1" ht="18" customHeight="1">
      <c r="A173" s="62"/>
      <c r="B173" s="62"/>
      <c r="C173" s="62"/>
      <c r="D173" s="63"/>
      <c r="E173" s="64"/>
      <c r="F173" s="64"/>
      <c r="G173" s="60"/>
    </row>
    <row r="174" spans="1:7" s="65" customFormat="1" ht="18" customHeight="1">
      <c r="A174" s="62"/>
      <c r="B174" s="62"/>
      <c r="C174" s="62"/>
      <c r="D174" s="63"/>
      <c r="E174" s="64"/>
      <c r="F174" s="64"/>
      <c r="G174" s="60"/>
    </row>
    <row r="175" spans="1:7" s="65" customFormat="1" ht="18" customHeight="1">
      <c r="A175" s="62"/>
      <c r="B175" s="62"/>
      <c r="C175" s="62"/>
      <c r="D175" s="63"/>
      <c r="E175" s="64"/>
      <c r="F175" s="64"/>
      <c r="G175" s="60"/>
    </row>
    <row r="176" spans="1:7" ht="18" customHeight="1">
      <c r="A176" s="66"/>
      <c r="B176" s="66"/>
      <c r="C176" s="66"/>
      <c r="D176" s="67"/>
      <c r="E176" s="68"/>
      <c r="F176" s="68"/>
      <c r="G176" s="60"/>
    </row>
    <row r="177" spans="1:7" ht="18" customHeight="1">
      <c r="A177" s="66"/>
      <c r="B177" s="66"/>
      <c r="C177" s="66"/>
      <c r="D177" s="67"/>
      <c r="E177" s="68"/>
      <c r="F177" s="68"/>
      <c r="G177" s="60"/>
    </row>
    <row r="178" spans="1:7" ht="18" customHeight="1">
      <c r="A178" s="66"/>
      <c r="B178" s="66"/>
      <c r="C178" s="66"/>
      <c r="D178" s="67"/>
      <c r="E178" s="68"/>
      <c r="F178" s="68"/>
      <c r="G178" s="60"/>
    </row>
    <row r="179" spans="1:7" ht="18" customHeight="1">
      <c r="A179" s="66"/>
      <c r="B179" s="66"/>
      <c r="C179" s="66"/>
      <c r="D179" s="67"/>
      <c r="E179" s="68"/>
      <c r="F179" s="68"/>
      <c r="G179" s="60"/>
    </row>
    <row r="180" spans="1:7" ht="18" customHeight="1">
      <c r="A180" s="66"/>
      <c r="B180" s="66"/>
      <c r="C180" s="66"/>
      <c r="D180" s="67"/>
      <c r="E180" s="68"/>
      <c r="F180" s="68"/>
      <c r="G180" s="60"/>
    </row>
    <row r="181" spans="1:7" ht="18" customHeight="1">
      <c r="A181" s="66"/>
      <c r="B181" s="66"/>
      <c r="C181" s="66"/>
      <c r="D181" s="67"/>
      <c r="E181" s="68"/>
      <c r="F181" s="68"/>
      <c r="G181" s="60"/>
    </row>
    <row r="182" spans="1:7" ht="18" customHeight="1">
      <c r="A182" s="66"/>
      <c r="B182" s="66"/>
      <c r="C182" s="66"/>
      <c r="D182" s="67"/>
      <c r="E182" s="68"/>
      <c r="F182" s="68"/>
      <c r="G182" s="60"/>
    </row>
    <row r="183" spans="1:7" ht="18" customHeight="1">
      <c r="A183" s="66"/>
      <c r="B183" s="66"/>
      <c r="C183" s="66"/>
      <c r="D183" s="67"/>
      <c r="E183" s="68"/>
      <c r="F183" s="68"/>
      <c r="G183" s="60"/>
    </row>
    <row r="184" spans="1:7" ht="18" customHeight="1">
      <c r="A184" s="66"/>
      <c r="B184" s="66"/>
      <c r="C184" s="66"/>
      <c r="D184" s="67"/>
      <c r="E184" s="68"/>
      <c r="F184" s="68"/>
      <c r="G184" s="60"/>
    </row>
    <row r="185" spans="1:7" ht="18" customHeight="1">
      <c r="A185" s="66"/>
      <c r="B185" s="66"/>
      <c r="C185" s="66"/>
      <c r="D185" s="67"/>
      <c r="E185" s="68"/>
      <c r="F185" s="68"/>
      <c r="G185" s="60"/>
    </row>
    <row r="186" spans="1:7" ht="18" customHeight="1">
      <c r="A186" s="66"/>
      <c r="B186" s="66"/>
      <c r="C186" s="66"/>
      <c r="D186" s="67"/>
      <c r="E186" s="68"/>
      <c r="F186" s="68"/>
      <c r="G186" s="60"/>
    </row>
    <row r="187" spans="1:7" ht="18" customHeight="1">
      <c r="A187" s="66"/>
      <c r="B187" s="66"/>
      <c r="C187" s="66"/>
      <c r="D187" s="67"/>
      <c r="E187" s="68"/>
      <c r="F187" s="68"/>
      <c r="G187" s="60"/>
    </row>
    <row r="188" spans="1:7" ht="18" customHeight="1">
      <c r="A188" s="66"/>
      <c r="B188" s="66"/>
      <c r="C188" s="66"/>
      <c r="D188" s="67"/>
      <c r="E188" s="68"/>
      <c r="F188" s="68"/>
      <c r="G188" s="60"/>
    </row>
    <row r="189" spans="1:7" ht="18" customHeight="1">
      <c r="A189" s="66"/>
      <c r="B189" s="66"/>
      <c r="C189" s="66"/>
      <c r="D189" s="67"/>
      <c r="E189" s="68"/>
      <c r="F189" s="68"/>
      <c r="G189" s="60"/>
    </row>
    <row r="190" spans="1:7" ht="18" customHeight="1">
      <c r="A190" s="66"/>
      <c r="B190" s="66"/>
      <c r="C190" s="66"/>
      <c r="D190" s="67"/>
      <c r="E190" s="68"/>
      <c r="F190" s="68"/>
      <c r="G190" s="60"/>
    </row>
    <row r="191" spans="1:7" ht="18" customHeight="1">
      <c r="A191" s="66"/>
      <c r="B191" s="66"/>
      <c r="C191" s="66"/>
      <c r="D191" s="67"/>
      <c r="E191" s="68"/>
      <c r="F191" s="68"/>
      <c r="G191" s="60"/>
    </row>
    <row r="192" spans="1:7" ht="18" customHeight="1">
      <c r="A192" s="66"/>
      <c r="B192" s="66"/>
      <c r="C192" s="66"/>
      <c r="D192" s="67"/>
      <c r="E192" s="68"/>
      <c r="F192" s="68"/>
      <c r="G192" s="60"/>
    </row>
    <row r="193" spans="1:7" ht="18" customHeight="1">
      <c r="A193" s="66"/>
      <c r="B193" s="66"/>
      <c r="C193" s="66"/>
      <c r="D193" s="67"/>
      <c r="E193" s="68"/>
      <c r="F193" s="68"/>
      <c r="G193" s="60"/>
    </row>
    <row r="194" spans="1:7" ht="18" customHeight="1">
      <c r="A194" s="66"/>
      <c r="B194" s="66"/>
      <c r="C194" s="66"/>
      <c r="D194" s="67"/>
      <c r="E194" s="68"/>
      <c r="F194" s="68"/>
      <c r="G194" s="60"/>
    </row>
    <row r="195" spans="1:7" ht="18" customHeight="1">
      <c r="A195" s="66"/>
      <c r="B195" s="66"/>
      <c r="C195" s="66"/>
      <c r="D195" s="67"/>
      <c r="E195" s="68"/>
      <c r="F195" s="68"/>
      <c r="G195" s="60"/>
    </row>
    <row r="196" spans="1:7" ht="18" customHeight="1">
      <c r="A196" s="66"/>
      <c r="B196" s="66"/>
      <c r="C196" s="66"/>
      <c r="D196" s="67"/>
      <c r="E196" s="68"/>
      <c r="F196" s="68"/>
      <c r="G196" s="60"/>
    </row>
    <row r="197" spans="1:7" ht="18" customHeight="1">
      <c r="A197" s="66"/>
      <c r="B197" s="66"/>
      <c r="C197" s="66"/>
      <c r="D197" s="67"/>
      <c r="E197" s="68"/>
      <c r="F197" s="68"/>
      <c r="G197" s="60"/>
    </row>
    <row r="198" spans="1:7" ht="18" customHeight="1">
      <c r="A198" s="66"/>
      <c r="B198" s="66"/>
      <c r="C198" s="66"/>
      <c r="D198" s="67"/>
      <c r="E198" s="68"/>
      <c r="F198" s="68"/>
      <c r="G198" s="60"/>
    </row>
    <row r="199" spans="1:7" ht="18" customHeight="1">
      <c r="A199" s="66"/>
      <c r="B199" s="66"/>
      <c r="C199" s="66"/>
      <c r="D199" s="67"/>
      <c r="E199" s="68"/>
      <c r="F199" s="68"/>
      <c r="G199" s="60"/>
    </row>
    <row r="200" spans="1:7" ht="19.5" customHeight="1">
      <c r="A200" s="66"/>
      <c r="B200" s="66"/>
      <c r="C200" s="66"/>
      <c r="D200" s="67"/>
      <c r="E200" s="68"/>
      <c r="F200" s="68"/>
      <c r="G200" s="60"/>
    </row>
    <row r="201" spans="1:7" ht="18" customHeight="1">
      <c r="A201" s="66"/>
      <c r="B201" s="66"/>
      <c r="C201" s="66"/>
      <c r="D201" s="67"/>
      <c r="E201" s="68"/>
      <c r="F201" s="68"/>
      <c r="G201" s="60"/>
    </row>
    <row r="202" spans="1:7" ht="18" customHeight="1">
      <c r="A202" s="66"/>
      <c r="B202" s="66"/>
      <c r="C202" s="66"/>
      <c r="D202" s="67"/>
      <c r="E202" s="68"/>
      <c r="F202" s="68"/>
      <c r="G202" s="60"/>
    </row>
    <row r="203" spans="1:7" ht="18" customHeight="1">
      <c r="A203" s="66"/>
      <c r="B203" s="66"/>
      <c r="C203" s="66"/>
      <c r="D203" s="67"/>
      <c r="E203" s="68"/>
      <c r="F203" s="68"/>
      <c r="G203" s="60"/>
    </row>
    <row r="204" spans="1:7" ht="18" customHeight="1">
      <c r="A204" s="66"/>
      <c r="B204" s="66"/>
      <c r="C204" s="66"/>
      <c r="D204" s="67"/>
      <c r="E204" s="68"/>
      <c r="F204" s="68"/>
      <c r="G204" s="60"/>
    </row>
    <row r="205" spans="1:7" ht="18" customHeight="1">
      <c r="A205" s="66"/>
      <c r="B205" s="66"/>
      <c r="C205" s="66"/>
      <c r="D205" s="67"/>
      <c r="E205" s="68"/>
      <c r="F205" s="68"/>
      <c r="G205" s="60"/>
    </row>
    <row r="206" spans="1:7" ht="18" customHeight="1">
      <c r="A206" s="66"/>
      <c r="B206" s="66"/>
      <c r="C206" s="66"/>
      <c r="D206" s="67"/>
      <c r="E206" s="68"/>
      <c r="F206" s="68"/>
      <c r="G206" s="60"/>
    </row>
    <row r="207" spans="1:7" ht="18" customHeight="1">
      <c r="A207" s="66"/>
      <c r="B207" s="66"/>
      <c r="C207" s="66"/>
      <c r="D207" s="67"/>
      <c r="E207" s="68"/>
      <c r="F207" s="68"/>
      <c r="G207" s="60"/>
    </row>
    <row r="208" spans="1:7" ht="18" customHeight="1">
      <c r="A208" s="66"/>
      <c r="B208" s="66"/>
      <c r="C208" s="66"/>
      <c r="D208" s="67"/>
      <c r="E208" s="68"/>
      <c r="F208" s="68"/>
      <c r="G208" s="60"/>
    </row>
    <row r="209" spans="1:7" ht="18" customHeight="1">
      <c r="A209" s="66"/>
      <c r="B209" s="66"/>
      <c r="C209" s="66"/>
      <c r="D209" s="67"/>
      <c r="E209" s="68"/>
      <c r="F209" s="68"/>
      <c r="G209" s="60"/>
    </row>
    <row r="210" spans="1:7" ht="18" customHeight="1">
      <c r="A210" s="66"/>
      <c r="B210" s="66"/>
      <c r="C210" s="66"/>
      <c r="D210" s="67"/>
      <c r="E210" s="68"/>
      <c r="F210" s="68"/>
      <c r="G210" s="60"/>
    </row>
    <row r="211" spans="1:7" ht="18" customHeight="1">
      <c r="A211" s="66"/>
      <c r="B211" s="66"/>
      <c r="C211" s="66"/>
      <c r="D211" s="67"/>
      <c r="E211" s="68"/>
      <c r="F211" s="68"/>
      <c r="G211" s="60"/>
    </row>
    <row r="212" spans="1:7" ht="18" customHeight="1">
      <c r="A212" s="66"/>
      <c r="B212" s="66"/>
      <c r="C212" s="66"/>
      <c r="D212" s="67"/>
      <c r="E212" s="68"/>
      <c r="F212" s="68"/>
      <c r="G212" s="60"/>
    </row>
    <row r="213" spans="1:7" ht="18" customHeight="1">
      <c r="A213" s="97"/>
      <c r="B213" s="97"/>
      <c r="C213" s="97"/>
      <c r="D213" s="98"/>
      <c r="E213" s="99"/>
      <c r="F213" s="99"/>
      <c r="G213" s="60"/>
    </row>
    <row r="214" spans="1:7" ht="18" customHeight="1">
      <c r="A214" s="97"/>
      <c r="B214" s="97"/>
      <c r="C214" s="97"/>
      <c r="D214" s="98"/>
      <c r="E214" s="99"/>
      <c r="F214" s="99"/>
      <c r="G214" s="60"/>
    </row>
    <row r="215" spans="1:7" ht="18" customHeight="1">
      <c r="A215" s="97"/>
      <c r="B215" s="97"/>
      <c r="C215" s="97"/>
      <c r="D215" s="98"/>
      <c r="E215" s="99"/>
      <c r="F215" s="99"/>
      <c r="G215" s="60"/>
    </row>
    <row r="216" spans="1:7" s="65" customFormat="1" ht="18" customHeight="1">
      <c r="A216" s="62"/>
      <c r="B216" s="62"/>
      <c r="C216" s="62"/>
      <c r="D216" s="63"/>
      <c r="E216" s="64"/>
      <c r="F216" s="64"/>
      <c r="G216" s="60"/>
    </row>
    <row r="217" spans="1:7" s="65" customFormat="1" ht="18" customHeight="1">
      <c r="A217" s="62"/>
      <c r="B217" s="62"/>
      <c r="C217" s="62"/>
      <c r="D217" s="63"/>
      <c r="E217" s="64"/>
      <c r="F217" s="64"/>
      <c r="G217" s="60"/>
    </row>
    <row r="218" spans="1:7" s="65" customFormat="1" ht="18" customHeight="1">
      <c r="A218" s="62"/>
      <c r="B218" s="62"/>
      <c r="C218" s="62"/>
      <c r="D218" s="63"/>
      <c r="E218" s="64"/>
      <c r="F218" s="64"/>
      <c r="G218" s="60"/>
    </row>
    <row r="219" spans="1:7" s="65" customFormat="1" ht="18" customHeight="1">
      <c r="A219" s="62"/>
      <c r="B219" s="62"/>
      <c r="C219" s="62"/>
      <c r="D219" s="63"/>
      <c r="E219" s="64"/>
      <c r="F219" s="64"/>
      <c r="G219" s="60"/>
    </row>
    <row r="220" spans="1:7" s="65" customFormat="1" ht="21" customHeight="1">
      <c r="A220" s="62"/>
      <c r="B220" s="62"/>
      <c r="C220" s="62"/>
      <c r="D220" s="63"/>
      <c r="E220" s="64"/>
      <c r="F220" s="64"/>
      <c r="G220" s="60"/>
    </row>
    <row r="221" spans="1:7" s="65" customFormat="1" ht="18" customHeight="1">
      <c r="A221" s="62"/>
      <c r="B221" s="62"/>
      <c r="C221" s="62"/>
      <c r="D221" s="63"/>
      <c r="E221" s="64"/>
      <c r="F221" s="64"/>
      <c r="G221" s="60"/>
    </row>
    <row r="222" spans="1:7" s="65" customFormat="1" ht="18" customHeight="1">
      <c r="A222" s="62"/>
      <c r="B222" s="62"/>
      <c r="C222" s="62"/>
      <c r="D222" s="63"/>
      <c r="E222" s="64"/>
      <c r="F222" s="64"/>
      <c r="G222" s="60"/>
    </row>
    <row r="223" spans="1:7" s="65" customFormat="1" ht="18" customHeight="1">
      <c r="A223" s="62"/>
      <c r="B223" s="62"/>
      <c r="C223" s="62"/>
      <c r="D223" s="63"/>
      <c r="E223" s="64"/>
      <c r="F223" s="64"/>
      <c r="G223" s="60"/>
    </row>
    <row r="224" spans="1:7" s="65" customFormat="1" ht="18" customHeight="1">
      <c r="A224" s="62"/>
      <c r="B224" s="62"/>
      <c r="C224" s="62"/>
      <c r="D224" s="63"/>
      <c r="E224" s="64"/>
      <c r="F224" s="64"/>
      <c r="G224" s="60"/>
    </row>
    <row r="225" spans="1:7" s="65" customFormat="1" ht="18" customHeight="1">
      <c r="A225" s="62"/>
      <c r="B225" s="62"/>
      <c r="C225" s="62"/>
      <c r="D225" s="63"/>
      <c r="E225" s="64"/>
      <c r="F225" s="64"/>
      <c r="G225" s="60"/>
    </row>
    <row r="226" spans="1:7" s="65" customFormat="1" ht="18" customHeight="1">
      <c r="A226" s="62"/>
      <c r="B226" s="62"/>
      <c r="C226" s="62"/>
      <c r="D226" s="63"/>
      <c r="E226" s="64"/>
      <c r="F226" s="64"/>
      <c r="G226" s="60"/>
    </row>
    <row r="227" spans="1:7" s="65" customFormat="1" ht="18" customHeight="1">
      <c r="A227" s="62"/>
      <c r="B227" s="62"/>
      <c r="C227" s="62"/>
      <c r="D227" s="63"/>
      <c r="E227" s="64"/>
      <c r="F227" s="64"/>
      <c r="G227" s="60"/>
    </row>
    <row r="228" spans="1:7" s="65" customFormat="1" ht="18" customHeight="1">
      <c r="A228" s="62"/>
      <c r="B228" s="62"/>
      <c r="C228" s="62"/>
      <c r="D228" s="63"/>
      <c r="E228" s="64"/>
      <c r="F228" s="64"/>
      <c r="G228" s="60"/>
    </row>
    <row r="229" spans="1:7" s="65" customFormat="1" ht="18" customHeight="1">
      <c r="A229" s="62"/>
      <c r="B229" s="62"/>
      <c r="C229" s="62"/>
      <c r="D229" s="63"/>
      <c r="E229" s="64"/>
      <c r="F229" s="64"/>
      <c r="G229" s="60"/>
    </row>
    <row r="230" spans="1:7" s="65" customFormat="1" ht="18" customHeight="1">
      <c r="A230" s="62"/>
      <c r="B230" s="62"/>
      <c r="C230" s="62"/>
      <c r="D230" s="63"/>
      <c r="E230" s="64"/>
      <c r="F230" s="64"/>
      <c r="G230" s="60"/>
    </row>
    <row r="231" spans="1:7" s="65" customFormat="1" ht="18" customHeight="1">
      <c r="A231" s="62"/>
      <c r="B231" s="62"/>
      <c r="C231" s="62"/>
      <c r="D231" s="63"/>
      <c r="E231" s="64"/>
      <c r="F231" s="64"/>
      <c r="G231" s="60"/>
    </row>
    <row r="232" spans="1:7" s="65" customFormat="1" ht="18" customHeight="1">
      <c r="A232" s="62"/>
      <c r="B232" s="62"/>
      <c r="C232" s="62"/>
      <c r="D232" s="63"/>
      <c r="E232" s="64"/>
      <c r="F232" s="64"/>
      <c r="G232" s="60"/>
    </row>
    <row r="233" spans="1:7" s="65" customFormat="1" ht="18" customHeight="1">
      <c r="A233" s="62"/>
      <c r="B233" s="62"/>
      <c r="C233" s="62"/>
      <c r="D233" s="63"/>
      <c r="E233" s="64"/>
      <c r="F233" s="64"/>
      <c r="G233" s="60"/>
    </row>
    <row r="234" spans="1:7" s="65" customFormat="1" ht="18" customHeight="1">
      <c r="A234" s="62"/>
      <c r="B234" s="62"/>
      <c r="C234" s="62"/>
      <c r="D234" s="63"/>
      <c r="E234" s="64"/>
      <c r="F234" s="64"/>
      <c r="G234" s="60"/>
    </row>
    <row r="235" spans="1:7" s="65" customFormat="1" ht="18" customHeight="1">
      <c r="A235" s="62"/>
      <c r="B235" s="62"/>
      <c r="C235" s="62"/>
      <c r="D235" s="63"/>
      <c r="E235" s="64"/>
      <c r="F235" s="64"/>
      <c r="G235" s="60"/>
    </row>
    <row r="236" spans="1:7" s="65" customFormat="1" ht="18" customHeight="1">
      <c r="A236" s="62"/>
      <c r="B236" s="62"/>
      <c r="C236" s="62"/>
      <c r="D236" s="63"/>
      <c r="E236" s="64"/>
      <c r="F236" s="64"/>
      <c r="G236" s="60"/>
    </row>
    <row r="237" spans="1:7" s="65" customFormat="1" ht="18" customHeight="1">
      <c r="A237" s="62"/>
      <c r="B237" s="62"/>
      <c r="C237" s="62"/>
      <c r="D237" s="63"/>
      <c r="E237" s="64"/>
      <c r="F237" s="64"/>
      <c r="G237" s="60"/>
    </row>
    <row r="238" spans="1:7" s="65" customFormat="1" ht="18" customHeight="1">
      <c r="A238" s="62"/>
      <c r="B238" s="62"/>
      <c r="C238" s="62"/>
      <c r="D238" s="63"/>
      <c r="E238" s="64"/>
      <c r="F238" s="64"/>
      <c r="G238" s="60"/>
    </row>
    <row r="239" spans="1:7" s="65" customFormat="1" ht="18" customHeight="1">
      <c r="A239" s="62"/>
      <c r="B239" s="62"/>
      <c r="C239" s="62"/>
      <c r="D239" s="63"/>
      <c r="E239" s="64"/>
      <c r="F239" s="64"/>
      <c r="G239" s="60"/>
    </row>
    <row r="240" spans="1:7" s="65" customFormat="1" ht="18" customHeight="1">
      <c r="A240" s="62"/>
      <c r="B240" s="62"/>
      <c r="C240" s="62"/>
      <c r="D240" s="63"/>
      <c r="E240" s="64"/>
      <c r="F240" s="64"/>
      <c r="G240" s="60"/>
    </row>
    <row r="241" spans="1:7" s="65" customFormat="1" ht="18" customHeight="1">
      <c r="A241" s="62"/>
      <c r="B241" s="62"/>
      <c r="C241" s="62"/>
      <c r="D241" s="63"/>
      <c r="E241" s="64"/>
      <c r="F241" s="64"/>
      <c r="G241" s="60"/>
    </row>
    <row r="242" spans="1:7" s="65" customFormat="1" ht="18" customHeight="1">
      <c r="A242" s="62"/>
      <c r="B242" s="62"/>
      <c r="C242" s="62"/>
      <c r="D242" s="63"/>
      <c r="E242" s="64"/>
      <c r="F242" s="64"/>
      <c r="G242" s="60"/>
    </row>
    <row r="243" spans="1:7" s="65" customFormat="1" ht="18" customHeight="1">
      <c r="A243" s="62"/>
      <c r="B243" s="62"/>
      <c r="C243" s="62"/>
      <c r="D243" s="63"/>
      <c r="E243" s="64"/>
      <c r="F243" s="64"/>
      <c r="G243" s="60"/>
    </row>
    <row r="244" spans="1:7" s="65" customFormat="1" ht="18" customHeight="1">
      <c r="A244" s="62"/>
      <c r="B244" s="62"/>
      <c r="C244" s="62"/>
      <c r="D244" s="63"/>
      <c r="E244" s="64"/>
      <c r="F244" s="64"/>
      <c r="G244" s="60"/>
    </row>
    <row r="245" spans="1:7" s="65" customFormat="1" ht="18" customHeight="1">
      <c r="A245" s="62"/>
      <c r="B245" s="62"/>
      <c r="C245" s="62"/>
      <c r="D245" s="63"/>
      <c r="E245" s="64"/>
      <c r="F245" s="64"/>
      <c r="G245" s="60"/>
    </row>
    <row r="246" spans="1:7" s="65" customFormat="1" ht="18" customHeight="1">
      <c r="A246" s="62"/>
      <c r="B246" s="62"/>
      <c r="C246" s="62"/>
      <c r="D246" s="63"/>
      <c r="E246" s="64"/>
      <c r="F246" s="64"/>
      <c r="G246" s="60"/>
    </row>
    <row r="247" spans="1:7" s="65" customFormat="1" ht="18" customHeight="1">
      <c r="A247" s="62"/>
      <c r="B247" s="62"/>
      <c r="C247" s="62"/>
      <c r="D247" s="63"/>
      <c r="E247" s="64"/>
      <c r="F247" s="64"/>
      <c r="G247" s="60"/>
    </row>
    <row r="248" spans="1:7" s="65" customFormat="1" ht="18" customHeight="1">
      <c r="A248" s="62"/>
      <c r="B248" s="62"/>
      <c r="C248" s="62"/>
      <c r="D248" s="63"/>
      <c r="E248" s="64"/>
      <c r="F248" s="64"/>
      <c r="G248" s="60"/>
    </row>
    <row r="249" spans="1:7" s="65" customFormat="1" ht="18" customHeight="1">
      <c r="A249" s="62"/>
      <c r="B249" s="62"/>
      <c r="C249" s="62"/>
      <c r="D249" s="63"/>
      <c r="E249" s="64"/>
      <c r="F249" s="64"/>
      <c r="G249" s="60"/>
    </row>
    <row r="250" spans="1:7" s="65" customFormat="1" ht="18" customHeight="1">
      <c r="A250" s="62"/>
      <c r="B250" s="62"/>
      <c r="C250" s="62"/>
      <c r="D250" s="63"/>
      <c r="E250" s="64"/>
      <c r="F250" s="64"/>
      <c r="G250" s="60"/>
    </row>
    <row r="251" spans="1:7" s="65" customFormat="1" ht="18" customHeight="1">
      <c r="A251" s="62"/>
      <c r="B251" s="62"/>
      <c r="C251" s="62"/>
      <c r="D251" s="63"/>
      <c r="E251" s="64"/>
      <c r="F251" s="64"/>
      <c r="G251" s="60"/>
    </row>
    <row r="252" spans="1:7" s="65" customFormat="1" ht="18" customHeight="1">
      <c r="A252" s="62"/>
      <c r="B252" s="62"/>
      <c r="C252" s="62"/>
      <c r="D252" s="63"/>
      <c r="E252" s="64"/>
      <c r="F252" s="64"/>
      <c r="G252" s="60"/>
    </row>
    <row r="253" spans="1:7" s="65" customFormat="1" ht="18" customHeight="1">
      <c r="A253" s="62"/>
      <c r="B253" s="62"/>
      <c r="C253" s="62"/>
      <c r="D253" s="63"/>
      <c r="E253" s="64"/>
      <c r="F253" s="64"/>
      <c r="G253" s="60"/>
    </row>
    <row r="254" spans="1:7" s="65" customFormat="1" ht="18" customHeight="1">
      <c r="A254" s="62"/>
      <c r="B254" s="62"/>
      <c r="C254" s="62"/>
      <c r="D254" s="63"/>
      <c r="E254" s="64"/>
      <c r="F254" s="64"/>
      <c r="G254" s="60"/>
    </row>
    <row r="255" spans="1:7" s="65" customFormat="1" ht="18" customHeight="1">
      <c r="A255" s="62"/>
      <c r="B255" s="62"/>
      <c r="C255" s="62"/>
      <c r="D255" s="63"/>
      <c r="E255" s="64"/>
      <c r="F255" s="64"/>
      <c r="G255" s="60"/>
    </row>
    <row r="256" spans="1:7" s="65" customFormat="1" ht="18" customHeight="1">
      <c r="A256" s="62"/>
      <c r="B256" s="62"/>
      <c r="C256" s="62"/>
      <c r="D256" s="63"/>
      <c r="E256" s="64"/>
      <c r="F256" s="64"/>
      <c r="G256" s="60"/>
    </row>
    <row r="257" spans="1:7" s="65" customFormat="1" ht="18" customHeight="1">
      <c r="A257" s="62"/>
      <c r="B257" s="62"/>
      <c r="C257" s="62"/>
      <c r="D257" s="63"/>
      <c r="E257" s="64"/>
      <c r="F257" s="64"/>
      <c r="G257" s="60"/>
    </row>
    <row r="258" spans="1:7" s="65" customFormat="1" ht="18" customHeight="1">
      <c r="A258" s="62"/>
      <c r="B258" s="62"/>
      <c r="C258" s="62"/>
      <c r="D258" s="63"/>
      <c r="E258" s="64"/>
      <c r="F258" s="64"/>
      <c r="G258" s="60"/>
    </row>
    <row r="259" spans="1:7" s="65" customFormat="1" ht="18" customHeight="1">
      <c r="A259" s="62"/>
      <c r="B259" s="62"/>
      <c r="C259" s="62"/>
      <c r="D259" s="63"/>
      <c r="E259" s="64"/>
      <c r="F259" s="64"/>
      <c r="G259" s="60"/>
    </row>
    <row r="260" spans="1:7" s="65" customFormat="1" ht="18" customHeight="1">
      <c r="A260" s="62"/>
      <c r="B260" s="62"/>
      <c r="C260" s="62"/>
      <c r="D260" s="63"/>
      <c r="E260" s="64"/>
      <c r="F260" s="64"/>
      <c r="G260" s="60"/>
    </row>
    <row r="261" spans="1:7" s="65" customFormat="1" ht="18" customHeight="1">
      <c r="A261" s="62"/>
      <c r="B261" s="62"/>
      <c r="C261" s="62"/>
      <c r="D261" s="63"/>
      <c r="E261" s="64"/>
      <c r="F261" s="64"/>
      <c r="G261" s="60"/>
    </row>
    <row r="262" spans="1:7" s="65" customFormat="1" ht="18" customHeight="1">
      <c r="A262" s="62"/>
      <c r="B262" s="62"/>
      <c r="C262" s="62"/>
      <c r="D262" s="63"/>
      <c r="E262" s="64"/>
      <c r="F262" s="64"/>
      <c r="G262" s="60"/>
    </row>
    <row r="263" spans="1:7" s="65" customFormat="1" ht="18" customHeight="1">
      <c r="A263" s="62"/>
      <c r="B263" s="62"/>
      <c r="C263" s="62"/>
      <c r="D263" s="63"/>
      <c r="E263" s="64"/>
      <c r="F263" s="64"/>
      <c r="G263" s="60"/>
    </row>
    <row r="264" spans="1:7" s="65" customFormat="1" ht="18" customHeight="1">
      <c r="A264" s="62"/>
      <c r="B264" s="62"/>
      <c r="C264" s="62"/>
      <c r="D264" s="63"/>
      <c r="E264" s="64"/>
      <c r="F264" s="64"/>
      <c r="G264" s="60"/>
    </row>
    <row r="265" spans="1:7" s="65" customFormat="1" ht="18" customHeight="1">
      <c r="A265" s="62"/>
      <c r="B265" s="62"/>
      <c r="C265" s="62"/>
      <c r="D265" s="63"/>
      <c r="E265" s="64"/>
      <c r="F265" s="64"/>
      <c r="G265" s="60"/>
    </row>
    <row r="266" spans="1:7" s="65" customFormat="1" ht="18" customHeight="1">
      <c r="A266" s="62"/>
      <c r="B266" s="62"/>
      <c r="C266" s="62"/>
      <c r="D266" s="63"/>
      <c r="E266" s="64"/>
      <c r="F266" s="64"/>
      <c r="G266" s="60"/>
    </row>
    <row r="267" spans="1:7" s="65" customFormat="1" ht="18" customHeight="1">
      <c r="A267" s="62"/>
      <c r="B267" s="62"/>
      <c r="C267" s="62"/>
      <c r="D267" s="63"/>
      <c r="E267" s="64"/>
      <c r="F267" s="64"/>
      <c r="G267" s="60"/>
    </row>
    <row r="268" spans="1:7" s="65" customFormat="1" ht="18" customHeight="1">
      <c r="A268" s="62"/>
      <c r="B268" s="62"/>
      <c r="C268" s="62"/>
      <c r="D268" s="63"/>
      <c r="E268" s="64"/>
      <c r="F268" s="64"/>
      <c r="G268" s="60"/>
    </row>
    <row r="269" spans="1:7" s="65" customFormat="1" ht="18" customHeight="1">
      <c r="A269" s="62"/>
      <c r="B269" s="62"/>
      <c r="C269" s="62"/>
      <c r="D269" s="63"/>
      <c r="E269" s="64"/>
      <c r="F269" s="64"/>
      <c r="G269" s="60"/>
    </row>
    <row r="270" spans="1:7" ht="18" customHeight="1">
      <c r="A270" s="66"/>
      <c r="B270" s="66"/>
      <c r="C270" s="66"/>
      <c r="D270" s="67"/>
      <c r="E270" s="68"/>
      <c r="F270" s="68"/>
      <c r="G270" s="60"/>
    </row>
    <row r="271" spans="1:7" ht="18" customHeight="1">
      <c r="A271" s="66"/>
      <c r="B271" s="66"/>
      <c r="C271" s="66"/>
      <c r="D271" s="67"/>
      <c r="E271" s="68"/>
      <c r="F271" s="68"/>
      <c r="G271" s="60"/>
    </row>
    <row r="272" spans="1:7" ht="18" customHeight="1">
      <c r="A272" s="66"/>
      <c r="B272" s="66"/>
      <c r="C272" s="66"/>
      <c r="D272" s="67"/>
      <c r="E272" s="68"/>
      <c r="F272" s="68"/>
      <c r="G272" s="60"/>
    </row>
    <row r="273" spans="1:7" ht="18" customHeight="1">
      <c r="A273" s="66"/>
      <c r="B273" s="66"/>
      <c r="C273" s="66"/>
      <c r="D273" s="67"/>
      <c r="E273" s="68"/>
      <c r="F273" s="68"/>
      <c r="G273" s="60"/>
    </row>
    <row r="274" spans="1:7" ht="18" customHeight="1">
      <c r="A274" s="66"/>
      <c r="B274" s="66"/>
      <c r="C274" s="66"/>
      <c r="D274" s="67"/>
      <c r="E274" s="68"/>
      <c r="F274" s="68"/>
      <c r="G274" s="60"/>
    </row>
    <row r="275" spans="1:7" ht="18" customHeight="1">
      <c r="A275" s="66"/>
      <c r="B275" s="66"/>
      <c r="C275" s="66"/>
      <c r="D275" s="67"/>
      <c r="E275" s="68"/>
      <c r="F275" s="68"/>
      <c r="G275" s="60"/>
    </row>
    <row r="276" spans="1:7" ht="18" customHeight="1">
      <c r="A276" s="66"/>
      <c r="B276" s="66"/>
      <c r="C276" s="66"/>
      <c r="D276" s="67"/>
      <c r="E276" s="68"/>
      <c r="F276" s="68"/>
      <c r="G276" s="60"/>
    </row>
    <row r="277" spans="1:7" ht="18" customHeight="1">
      <c r="A277" s="66"/>
      <c r="B277" s="66"/>
      <c r="C277" s="66"/>
      <c r="D277" s="67"/>
      <c r="E277" s="68"/>
      <c r="F277" s="68"/>
      <c r="G277" s="60"/>
    </row>
    <row r="278" spans="1:7" ht="18" customHeight="1">
      <c r="A278" s="66"/>
      <c r="B278" s="66"/>
      <c r="C278" s="66"/>
      <c r="D278" s="67"/>
      <c r="E278" s="68"/>
      <c r="F278" s="68"/>
      <c r="G278" s="60"/>
    </row>
    <row r="279" spans="1:7" ht="18" customHeight="1">
      <c r="A279" s="66"/>
      <c r="B279" s="66"/>
      <c r="C279" s="66"/>
      <c r="D279" s="67"/>
      <c r="E279" s="68"/>
      <c r="F279" s="68"/>
      <c r="G279" s="60"/>
    </row>
    <row r="280" spans="1:7" ht="18" customHeight="1">
      <c r="A280" s="66"/>
      <c r="B280" s="66"/>
      <c r="C280" s="66"/>
      <c r="D280" s="67"/>
      <c r="E280" s="68"/>
      <c r="F280" s="68"/>
      <c r="G280" s="60"/>
    </row>
    <row r="281" spans="1:7" ht="18" customHeight="1">
      <c r="A281" s="66"/>
      <c r="B281" s="66"/>
      <c r="C281" s="66"/>
      <c r="D281" s="67"/>
      <c r="E281" s="68"/>
      <c r="F281" s="68"/>
      <c r="G281" s="60"/>
    </row>
    <row r="282" spans="1:7" ht="18" customHeight="1">
      <c r="A282" s="66"/>
      <c r="B282" s="66"/>
      <c r="C282" s="66"/>
      <c r="D282" s="67"/>
      <c r="E282" s="68"/>
      <c r="F282" s="68"/>
      <c r="G282" s="60"/>
    </row>
    <row r="283" spans="1:7" ht="18" customHeight="1">
      <c r="A283" s="66"/>
      <c r="B283" s="66"/>
      <c r="C283" s="66"/>
      <c r="D283" s="67"/>
      <c r="E283" s="68"/>
      <c r="F283" s="68"/>
      <c r="G283" s="60"/>
    </row>
    <row r="284" spans="1:7" ht="18" customHeight="1">
      <c r="A284" s="66"/>
      <c r="B284" s="66"/>
      <c r="C284" s="66"/>
      <c r="D284" s="67"/>
      <c r="E284" s="68"/>
      <c r="F284" s="68"/>
      <c r="G284" s="60"/>
    </row>
    <row r="285" spans="1:7" ht="18" customHeight="1">
      <c r="A285" s="66"/>
      <c r="B285" s="66"/>
      <c r="C285" s="66"/>
      <c r="D285" s="67"/>
      <c r="E285" s="68"/>
      <c r="F285" s="68"/>
      <c r="G285" s="60"/>
    </row>
    <row r="286" spans="1:7" ht="18" customHeight="1">
      <c r="A286" s="66"/>
      <c r="B286" s="66"/>
      <c r="C286" s="66"/>
      <c r="D286" s="67"/>
      <c r="E286" s="68"/>
      <c r="F286" s="68"/>
      <c r="G286" s="60"/>
    </row>
    <row r="287" spans="1:7" ht="18" customHeight="1">
      <c r="A287" s="66"/>
      <c r="B287" s="66"/>
      <c r="C287" s="66"/>
      <c r="D287" s="67"/>
      <c r="E287" s="68"/>
      <c r="F287" s="68"/>
      <c r="G287" s="60"/>
    </row>
    <row r="288" spans="1:7" ht="18" customHeight="1">
      <c r="A288" s="66"/>
      <c r="B288" s="66"/>
      <c r="C288" s="66"/>
      <c r="D288" s="67"/>
      <c r="E288" s="68"/>
      <c r="F288" s="68"/>
      <c r="G288" s="60"/>
    </row>
    <row r="289" spans="1:7" ht="18" customHeight="1">
      <c r="A289" s="66"/>
      <c r="B289" s="66"/>
      <c r="C289" s="66"/>
      <c r="D289" s="67"/>
      <c r="E289" s="68"/>
      <c r="F289" s="68"/>
      <c r="G289" s="60"/>
    </row>
    <row r="290" spans="1:7" ht="18" customHeight="1">
      <c r="A290" s="66"/>
      <c r="B290" s="66"/>
      <c r="C290" s="66"/>
      <c r="D290" s="67"/>
      <c r="E290" s="68"/>
      <c r="F290" s="68"/>
      <c r="G290" s="60"/>
    </row>
    <row r="291" spans="1:7" ht="18" customHeight="1">
      <c r="A291" s="66"/>
      <c r="B291" s="66"/>
      <c r="C291" s="66"/>
      <c r="D291" s="67"/>
      <c r="E291" s="68"/>
      <c r="F291" s="68"/>
      <c r="G291" s="60"/>
    </row>
    <row r="292" spans="1:7" ht="18" customHeight="1">
      <c r="A292" s="66"/>
      <c r="B292" s="66"/>
      <c r="C292" s="66"/>
      <c r="D292" s="67"/>
      <c r="E292" s="68"/>
      <c r="F292" s="68"/>
      <c r="G292" s="60"/>
    </row>
    <row r="293" spans="1:7" ht="18" customHeight="1">
      <c r="A293" s="66"/>
      <c r="B293" s="66"/>
      <c r="C293" s="66"/>
      <c r="D293" s="67"/>
      <c r="E293" s="68"/>
      <c r="F293" s="68"/>
      <c r="G293" s="60"/>
    </row>
    <row r="294" spans="1:7" ht="18" customHeight="1">
      <c r="A294" s="66"/>
      <c r="B294" s="66"/>
      <c r="C294" s="66"/>
      <c r="D294" s="67"/>
      <c r="E294" s="68"/>
      <c r="F294" s="68"/>
      <c r="G294" s="60"/>
    </row>
    <row r="295" spans="1:7" ht="18" customHeight="1">
      <c r="A295" s="66"/>
      <c r="B295" s="66"/>
      <c r="C295" s="66"/>
      <c r="D295" s="67"/>
      <c r="E295" s="68"/>
      <c r="F295" s="68"/>
      <c r="G295" s="60"/>
    </row>
    <row r="296" spans="1:7" ht="18" customHeight="1">
      <c r="A296" s="66"/>
      <c r="B296" s="66"/>
      <c r="C296" s="66"/>
      <c r="D296" s="67"/>
      <c r="E296" s="68"/>
      <c r="F296" s="68"/>
      <c r="G296" s="60"/>
    </row>
    <row r="297" spans="1:7" ht="18" customHeight="1">
      <c r="A297" s="66"/>
      <c r="B297" s="66"/>
      <c r="C297" s="66"/>
      <c r="D297" s="67"/>
      <c r="E297" s="68"/>
      <c r="F297" s="68"/>
      <c r="G297" s="60"/>
    </row>
    <row r="298" spans="1:7" ht="18" customHeight="1">
      <c r="A298" s="66"/>
      <c r="B298" s="66"/>
      <c r="C298" s="66"/>
      <c r="D298" s="67"/>
      <c r="E298" s="68"/>
      <c r="F298" s="68"/>
      <c r="G298" s="60"/>
    </row>
    <row r="299" spans="1:7" ht="18" customHeight="1">
      <c r="A299" s="66"/>
      <c r="B299" s="66"/>
      <c r="C299" s="66"/>
      <c r="D299" s="67"/>
      <c r="E299" s="68"/>
      <c r="F299" s="68"/>
      <c r="G299" s="60"/>
    </row>
    <row r="300" spans="1:7" ht="18" customHeight="1">
      <c r="A300" s="66"/>
      <c r="B300" s="66"/>
      <c r="C300" s="66"/>
      <c r="D300" s="67"/>
      <c r="E300" s="68"/>
      <c r="F300" s="68"/>
      <c r="G300" s="60"/>
    </row>
    <row r="301" spans="1:7" ht="18" customHeight="1">
      <c r="A301" s="66"/>
      <c r="B301" s="66"/>
      <c r="C301" s="66"/>
      <c r="D301" s="67"/>
      <c r="E301" s="68"/>
      <c r="F301" s="68"/>
      <c r="G301" s="60"/>
    </row>
    <row r="302" spans="1:7" ht="18" customHeight="1">
      <c r="A302" s="66"/>
      <c r="B302" s="66"/>
      <c r="C302" s="66"/>
      <c r="D302" s="67"/>
      <c r="E302" s="68"/>
      <c r="F302" s="68"/>
      <c r="G302" s="60"/>
    </row>
    <row r="303" spans="1:7" ht="18" customHeight="1">
      <c r="A303" s="66"/>
      <c r="B303" s="66"/>
      <c r="C303" s="66"/>
      <c r="D303" s="67"/>
      <c r="E303" s="68"/>
      <c r="F303" s="68"/>
      <c r="G303" s="60"/>
    </row>
    <row r="304" spans="1:7" ht="18" customHeight="1">
      <c r="A304" s="66"/>
      <c r="B304" s="66"/>
      <c r="C304" s="66"/>
      <c r="D304" s="67"/>
      <c r="E304" s="68"/>
      <c r="F304" s="68"/>
      <c r="G304" s="60"/>
    </row>
    <row r="305" spans="1:7" ht="18" customHeight="1">
      <c r="A305" s="66"/>
      <c r="B305" s="66"/>
      <c r="C305" s="66"/>
      <c r="D305" s="67"/>
      <c r="E305" s="68"/>
      <c r="F305" s="68"/>
      <c r="G305" s="60"/>
    </row>
    <row r="306" spans="1:7" ht="18" customHeight="1">
      <c r="A306" s="66"/>
      <c r="B306" s="66"/>
      <c r="C306" s="66"/>
      <c r="D306" s="67"/>
      <c r="E306" s="68"/>
      <c r="F306" s="68"/>
      <c r="G306" s="60"/>
    </row>
    <row r="307" spans="1:7" ht="18" customHeight="1">
      <c r="A307" s="66"/>
      <c r="B307" s="66"/>
      <c r="C307" s="66"/>
      <c r="D307" s="67"/>
      <c r="E307" s="68"/>
      <c r="F307" s="68"/>
      <c r="G307" s="60"/>
    </row>
    <row r="308" spans="1:7" ht="18" customHeight="1">
      <c r="A308" s="66"/>
      <c r="B308" s="66"/>
      <c r="C308" s="66"/>
      <c r="D308" s="67"/>
      <c r="E308" s="68"/>
      <c r="F308" s="68"/>
      <c r="G308" s="60"/>
    </row>
    <row r="309" spans="1:7" ht="18" customHeight="1">
      <c r="A309" s="66"/>
      <c r="B309" s="66"/>
      <c r="C309" s="66"/>
      <c r="D309" s="67"/>
      <c r="E309" s="68"/>
      <c r="F309" s="68"/>
      <c r="G309" s="60"/>
    </row>
    <row r="310" spans="1:7" ht="18" customHeight="1">
      <c r="A310" s="66"/>
      <c r="B310" s="66"/>
      <c r="C310" s="66"/>
      <c r="D310" s="67"/>
      <c r="E310" s="68"/>
      <c r="F310" s="68"/>
      <c r="G310" s="60"/>
    </row>
    <row r="311" spans="1:7" ht="18" customHeight="1">
      <c r="A311" s="66"/>
      <c r="B311" s="66"/>
      <c r="C311" s="66"/>
      <c r="D311" s="67"/>
      <c r="E311" s="68"/>
      <c r="F311" s="68"/>
      <c r="G311" s="60"/>
    </row>
    <row r="312" spans="1:7" ht="18" customHeight="1">
      <c r="A312" s="66"/>
      <c r="B312" s="66"/>
      <c r="C312" s="66"/>
      <c r="D312" s="67"/>
      <c r="E312" s="68"/>
      <c r="F312" s="68"/>
      <c r="G312" s="60"/>
    </row>
    <row r="313" spans="1:7" ht="18" customHeight="1">
      <c r="A313" s="66"/>
      <c r="B313" s="66"/>
      <c r="C313" s="66"/>
      <c r="D313" s="67"/>
      <c r="E313" s="68"/>
      <c r="F313" s="68"/>
      <c r="G313" s="60"/>
    </row>
    <row r="314" spans="1:7" ht="18" customHeight="1">
      <c r="A314" s="66"/>
      <c r="B314" s="66"/>
      <c r="C314" s="66"/>
      <c r="D314" s="67"/>
      <c r="E314" s="68"/>
      <c r="F314" s="68"/>
      <c r="G314" s="60"/>
    </row>
    <row r="315" spans="1:7" ht="18" customHeight="1">
      <c r="A315" s="66"/>
      <c r="B315" s="66"/>
      <c r="C315" s="66"/>
      <c r="D315" s="67"/>
      <c r="E315" s="68"/>
      <c r="F315" s="68"/>
      <c r="G315" s="60"/>
    </row>
    <row r="316" spans="1:7" ht="18" customHeight="1">
      <c r="A316" s="66"/>
      <c r="B316" s="66"/>
      <c r="C316" s="66"/>
      <c r="D316" s="67"/>
      <c r="E316" s="68"/>
      <c r="F316" s="68"/>
      <c r="G316" s="60"/>
    </row>
    <row r="317" spans="1:7" ht="18" customHeight="1">
      <c r="A317" s="66"/>
      <c r="B317" s="66"/>
      <c r="C317" s="66"/>
      <c r="D317" s="67"/>
      <c r="E317" s="68"/>
      <c r="F317" s="68"/>
      <c r="G317" s="60"/>
    </row>
    <row r="318" spans="1:7" ht="18" customHeight="1">
      <c r="A318" s="66"/>
      <c r="B318" s="66"/>
      <c r="C318" s="66"/>
      <c r="D318" s="67"/>
      <c r="E318" s="68"/>
      <c r="F318" s="68"/>
      <c r="G318" s="60"/>
    </row>
    <row r="319" spans="1:7" ht="18" customHeight="1">
      <c r="A319" s="66"/>
      <c r="B319" s="66"/>
      <c r="C319" s="66"/>
      <c r="D319" s="67"/>
      <c r="E319" s="68"/>
      <c r="F319" s="68"/>
      <c r="G319" s="60"/>
    </row>
    <row r="320" spans="1:7" ht="18" customHeight="1">
      <c r="A320" s="66"/>
      <c r="B320" s="66"/>
      <c r="C320" s="66"/>
      <c r="D320" s="67"/>
      <c r="E320" s="68"/>
      <c r="F320" s="68"/>
      <c r="G320" s="60"/>
    </row>
    <row r="321" spans="1:7" ht="18" customHeight="1">
      <c r="A321" s="66"/>
      <c r="B321" s="66"/>
      <c r="C321" s="66"/>
      <c r="D321" s="67"/>
      <c r="E321" s="68"/>
      <c r="F321" s="68"/>
      <c r="G321" s="60"/>
    </row>
    <row r="322" spans="1:7" ht="18" customHeight="1">
      <c r="A322" s="66"/>
      <c r="B322" s="66"/>
      <c r="C322" s="66"/>
      <c r="D322" s="67"/>
      <c r="E322" s="68"/>
      <c r="F322" s="68"/>
      <c r="G322" s="60"/>
    </row>
    <row r="323" spans="1:7" ht="18" customHeight="1">
      <c r="A323" s="66"/>
      <c r="B323" s="66"/>
      <c r="C323" s="66"/>
      <c r="D323" s="67"/>
      <c r="E323" s="68"/>
      <c r="F323" s="68"/>
      <c r="G323" s="60"/>
    </row>
    <row r="324" spans="1:7" ht="18" customHeight="1">
      <c r="A324" s="66"/>
      <c r="B324" s="66"/>
      <c r="C324" s="66"/>
      <c r="D324" s="67"/>
      <c r="E324" s="68"/>
      <c r="F324" s="68"/>
      <c r="G324" s="60"/>
    </row>
    <row r="325" spans="1:7" ht="18" customHeight="1">
      <c r="A325" s="66"/>
      <c r="B325" s="66"/>
      <c r="C325" s="66"/>
      <c r="D325" s="67"/>
      <c r="E325" s="68"/>
      <c r="F325" s="68"/>
      <c r="G325" s="60"/>
    </row>
    <row r="326" spans="1:7" ht="18" customHeight="1">
      <c r="A326" s="66"/>
      <c r="B326" s="66"/>
      <c r="C326" s="66"/>
      <c r="D326" s="67"/>
      <c r="E326" s="68"/>
      <c r="F326" s="68"/>
      <c r="G326" s="60"/>
    </row>
    <row r="327" spans="1:7" ht="18" customHeight="1">
      <c r="A327" s="66"/>
      <c r="B327" s="66"/>
      <c r="C327" s="66"/>
      <c r="D327" s="67"/>
      <c r="E327" s="68"/>
      <c r="F327" s="68"/>
      <c r="G327" s="60"/>
    </row>
    <row r="328" spans="1:7" ht="18" customHeight="1">
      <c r="A328" s="66"/>
      <c r="B328" s="66"/>
      <c r="C328" s="66"/>
      <c r="D328" s="67"/>
      <c r="E328" s="68"/>
      <c r="F328" s="68"/>
      <c r="G328" s="60"/>
    </row>
    <row r="329" spans="1:7" ht="18" customHeight="1">
      <c r="A329" s="66"/>
      <c r="B329" s="66"/>
      <c r="C329" s="66"/>
      <c r="D329" s="67"/>
      <c r="E329" s="68"/>
      <c r="F329" s="68"/>
      <c r="G329" s="60"/>
    </row>
    <row r="330" spans="1:7" ht="18" customHeight="1">
      <c r="A330" s="66"/>
      <c r="B330" s="66"/>
      <c r="C330" s="66"/>
      <c r="D330" s="67"/>
      <c r="E330" s="68"/>
      <c r="F330" s="68"/>
      <c r="G330" s="60"/>
    </row>
    <row r="331" spans="1:7" ht="18" customHeight="1">
      <c r="A331" s="66"/>
      <c r="B331" s="66"/>
      <c r="C331" s="66"/>
      <c r="D331" s="67"/>
      <c r="E331" s="68"/>
      <c r="F331" s="68"/>
      <c r="G331" s="60"/>
    </row>
    <row r="332" spans="1:7" ht="18" customHeight="1">
      <c r="A332" s="66"/>
      <c r="B332" s="66"/>
      <c r="C332" s="66"/>
      <c r="D332" s="67"/>
      <c r="E332" s="68"/>
      <c r="F332" s="68"/>
      <c r="G332" s="60"/>
    </row>
    <row r="333" spans="1:7" ht="18" customHeight="1">
      <c r="A333" s="66"/>
      <c r="B333" s="66"/>
      <c r="C333" s="66"/>
      <c r="D333" s="67"/>
      <c r="E333" s="68"/>
      <c r="F333" s="68"/>
      <c r="G333" s="60"/>
    </row>
    <row r="334" spans="1:7" ht="18" customHeight="1">
      <c r="A334" s="66"/>
      <c r="B334" s="66"/>
      <c r="C334" s="66"/>
      <c r="D334" s="67"/>
      <c r="E334" s="68"/>
      <c r="F334" s="68"/>
      <c r="G334" s="60"/>
    </row>
    <row r="335" spans="1:7" ht="18" customHeight="1">
      <c r="A335" s="66"/>
      <c r="B335" s="66"/>
      <c r="C335" s="66"/>
      <c r="D335" s="67"/>
      <c r="E335" s="68"/>
      <c r="F335" s="68"/>
      <c r="G335" s="60"/>
    </row>
    <row r="336" spans="1:7" ht="18" customHeight="1">
      <c r="A336" s="66"/>
      <c r="B336" s="66"/>
      <c r="C336" s="66"/>
      <c r="D336" s="67"/>
      <c r="E336" s="68"/>
      <c r="F336" s="68"/>
      <c r="G336" s="60"/>
    </row>
    <row r="337" spans="1:7" ht="18" customHeight="1">
      <c r="A337" s="66"/>
      <c r="B337" s="66"/>
      <c r="C337" s="66"/>
      <c r="D337" s="67"/>
      <c r="E337" s="68"/>
      <c r="F337" s="68"/>
      <c r="G337" s="60"/>
    </row>
    <row r="338" spans="1:7" ht="18" customHeight="1">
      <c r="A338" s="66"/>
      <c r="B338" s="66"/>
      <c r="C338" s="66"/>
      <c r="D338" s="67"/>
      <c r="E338" s="68"/>
      <c r="F338" s="68"/>
      <c r="G338" s="60"/>
    </row>
    <row r="339" spans="1:7" s="65" customFormat="1" ht="18" customHeight="1">
      <c r="A339" s="66"/>
      <c r="B339" s="66"/>
      <c r="C339" s="66"/>
      <c r="D339" s="67"/>
      <c r="E339" s="68"/>
      <c r="F339" s="68"/>
      <c r="G339" s="60"/>
    </row>
    <row r="340" spans="1:7" s="65" customFormat="1" ht="18" customHeight="1">
      <c r="A340" s="66"/>
      <c r="B340" s="66"/>
      <c r="C340" s="66"/>
      <c r="D340" s="67"/>
      <c r="E340" s="68"/>
      <c r="F340" s="68"/>
      <c r="G340" s="60"/>
    </row>
    <row r="341" spans="1:7" s="65" customFormat="1" ht="18" customHeight="1">
      <c r="A341" s="66"/>
      <c r="B341" s="66"/>
      <c r="C341" s="66"/>
      <c r="D341" s="67"/>
      <c r="E341" s="68"/>
      <c r="F341" s="68"/>
      <c r="G341" s="60"/>
    </row>
    <row r="342" spans="1:7" s="65" customFormat="1" ht="18" customHeight="1">
      <c r="A342" s="66"/>
      <c r="B342" s="66"/>
      <c r="C342" s="66"/>
      <c r="D342" s="67"/>
      <c r="E342" s="68"/>
      <c r="F342" s="68"/>
      <c r="G342" s="60"/>
    </row>
    <row r="343" spans="1:7" s="65" customFormat="1" ht="18" customHeight="1">
      <c r="A343" s="66"/>
      <c r="B343" s="66"/>
      <c r="C343" s="66"/>
      <c r="D343" s="67"/>
      <c r="E343" s="68"/>
      <c r="F343" s="68"/>
      <c r="G343" s="60"/>
    </row>
    <row r="344" spans="1:7" s="65" customFormat="1" ht="18" customHeight="1">
      <c r="A344" s="66"/>
      <c r="B344" s="66"/>
      <c r="C344" s="66"/>
      <c r="D344" s="67"/>
      <c r="E344" s="68"/>
      <c r="F344" s="68"/>
      <c r="G344" s="60"/>
    </row>
    <row r="345" spans="1:7" s="65" customFormat="1" ht="18" customHeight="1">
      <c r="A345" s="66"/>
      <c r="B345" s="66"/>
      <c r="C345" s="66"/>
      <c r="D345" s="67"/>
      <c r="E345" s="68"/>
      <c r="F345" s="68"/>
      <c r="G345" s="60"/>
    </row>
    <row r="346" spans="1:7" s="65" customFormat="1" ht="18" customHeight="1">
      <c r="A346" s="66"/>
      <c r="B346" s="66"/>
      <c r="C346" s="66"/>
      <c r="D346" s="67"/>
      <c r="E346" s="68"/>
      <c r="F346" s="68"/>
      <c r="G346" s="60"/>
    </row>
    <row r="347" spans="1:7" s="65" customFormat="1" ht="18" customHeight="1">
      <c r="A347" s="66"/>
      <c r="B347" s="66"/>
      <c r="C347" s="66"/>
      <c r="D347" s="67"/>
      <c r="E347" s="68"/>
      <c r="F347" s="68"/>
      <c r="G347" s="60"/>
    </row>
    <row r="348" spans="1:7" s="65" customFormat="1" ht="18" customHeight="1">
      <c r="A348" s="66"/>
      <c r="B348" s="66"/>
      <c r="C348" s="66"/>
      <c r="D348" s="67"/>
      <c r="E348" s="68"/>
      <c r="F348" s="68"/>
      <c r="G348" s="60"/>
    </row>
    <row r="349" spans="1:7" s="65" customFormat="1" ht="18" customHeight="1">
      <c r="A349" s="66"/>
      <c r="B349" s="66"/>
      <c r="C349" s="66"/>
      <c r="D349" s="67"/>
      <c r="E349" s="68"/>
      <c r="F349" s="68"/>
      <c r="G349" s="60"/>
    </row>
    <row r="350" spans="1:7" s="65" customFormat="1" ht="18" customHeight="1">
      <c r="A350" s="66"/>
      <c r="B350" s="66"/>
      <c r="C350" s="66"/>
      <c r="D350" s="67"/>
      <c r="E350" s="68"/>
      <c r="F350" s="68"/>
      <c r="G350" s="60"/>
    </row>
    <row r="351" spans="1:7" s="65" customFormat="1" ht="18" customHeight="1">
      <c r="A351" s="66"/>
      <c r="B351" s="66"/>
      <c r="C351" s="66"/>
      <c r="D351" s="67"/>
      <c r="E351" s="68"/>
      <c r="F351" s="68"/>
      <c r="G351" s="60"/>
    </row>
    <row r="352" spans="1:7" s="65" customFormat="1" ht="18" customHeight="1">
      <c r="A352" s="66"/>
      <c r="B352" s="66"/>
      <c r="C352" s="66"/>
      <c r="D352" s="67"/>
      <c r="E352" s="68"/>
      <c r="F352" s="68"/>
      <c r="G352" s="60"/>
    </row>
    <row r="353" spans="1:7" s="65" customFormat="1" ht="18" customHeight="1">
      <c r="A353" s="66"/>
      <c r="B353" s="66"/>
      <c r="C353" s="66"/>
      <c r="D353" s="67"/>
      <c r="E353" s="68"/>
      <c r="F353" s="68"/>
      <c r="G353" s="60"/>
    </row>
    <row r="354" spans="1:7" s="65" customFormat="1" ht="18" customHeight="1">
      <c r="A354" s="66"/>
      <c r="B354" s="66"/>
      <c r="C354" s="66"/>
      <c r="D354" s="67"/>
      <c r="E354" s="68"/>
      <c r="F354" s="68"/>
      <c r="G354" s="60"/>
    </row>
    <row r="355" spans="1:7" s="65" customFormat="1" ht="18" customHeight="1">
      <c r="A355" s="66"/>
      <c r="B355" s="66"/>
      <c r="C355" s="66"/>
      <c r="D355" s="67"/>
      <c r="E355" s="68"/>
      <c r="F355" s="68"/>
      <c r="G355" s="60"/>
    </row>
    <row r="356" spans="1:7" s="65" customFormat="1" ht="18" customHeight="1">
      <c r="A356" s="66"/>
      <c r="B356" s="66"/>
      <c r="C356" s="66"/>
      <c r="D356" s="67"/>
      <c r="E356" s="68"/>
      <c r="F356" s="68"/>
      <c r="G356" s="60"/>
    </row>
    <row r="357" spans="1:7" s="65" customFormat="1" ht="18" customHeight="1">
      <c r="A357" s="66"/>
      <c r="B357" s="66"/>
      <c r="C357" s="66"/>
      <c r="D357" s="67"/>
      <c r="E357" s="68"/>
      <c r="F357" s="68"/>
      <c r="G357" s="60"/>
    </row>
    <row r="358" spans="1:7" s="65" customFormat="1" ht="18" customHeight="1">
      <c r="A358" s="66"/>
      <c r="B358" s="66"/>
      <c r="C358" s="66"/>
      <c r="D358" s="67"/>
      <c r="E358" s="68"/>
      <c r="F358" s="68"/>
      <c r="G358" s="60"/>
    </row>
    <row r="359" spans="1:7" s="65" customFormat="1" ht="18" customHeight="1">
      <c r="A359" s="66"/>
      <c r="B359" s="66"/>
      <c r="C359" s="66"/>
      <c r="D359" s="67"/>
      <c r="E359" s="68"/>
      <c r="F359" s="68"/>
      <c r="G359" s="60"/>
    </row>
    <row r="360" spans="1:7" s="65" customFormat="1" ht="18" customHeight="1">
      <c r="A360" s="66"/>
      <c r="B360" s="97"/>
      <c r="C360" s="97"/>
      <c r="D360" s="98"/>
      <c r="E360" s="99"/>
      <c r="F360" s="99"/>
      <c r="G360" s="60"/>
    </row>
    <row r="361" spans="1:7" ht="18" customHeight="1">
      <c r="A361" s="66"/>
      <c r="B361" s="66"/>
      <c r="C361" s="66"/>
      <c r="D361" s="67"/>
      <c r="E361" s="68"/>
      <c r="F361" s="68"/>
      <c r="G361" s="60"/>
    </row>
    <row r="362" spans="1:7" ht="18" customHeight="1">
      <c r="A362" s="66"/>
      <c r="B362" s="66"/>
      <c r="C362" s="66"/>
      <c r="D362" s="67"/>
      <c r="E362" s="68"/>
      <c r="F362" s="68"/>
      <c r="G362" s="60"/>
    </row>
    <row r="363" spans="1:7" ht="18" customHeight="1">
      <c r="A363" s="66"/>
      <c r="B363" s="66"/>
      <c r="C363" s="66"/>
      <c r="D363" s="67"/>
      <c r="E363" s="68"/>
      <c r="F363" s="68"/>
      <c r="G363" s="60"/>
    </row>
    <row r="364" spans="1:7" ht="18" customHeight="1">
      <c r="A364" s="66"/>
      <c r="B364" s="66"/>
      <c r="C364" s="66"/>
      <c r="D364" s="67"/>
      <c r="E364" s="68"/>
      <c r="F364" s="68"/>
      <c r="G364" s="60"/>
    </row>
    <row r="365" spans="1:7" ht="18" customHeight="1">
      <c r="A365" s="66"/>
      <c r="B365" s="66"/>
      <c r="C365" s="66"/>
      <c r="D365" s="67"/>
      <c r="E365" s="68"/>
      <c r="F365" s="68"/>
      <c r="G365" s="60"/>
    </row>
    <row r="366" spans="1:7" ht="18" customHeight="1">
      <c r="A366" s="66"/>
      <c r="B366" s="66"/>
      <c r="C366" s="66"/>
      <c r="D366" s="67"/>
      <c r="E366" s="68"/>
      <c r="F366" s="68"/>
      <c r="G366" s="60"/>
    </row>
    <row r="367" spans="1:7" ht="18" customHeight="1">
      <c r="A367" s="66"/>
      <c r="B367" s="66"/>
      <c r="C367" s="66"/>
      <c r="D367" s="67"/>
      <c r="E367" s="68"/>
      <c r="F367" s="68"/>
      <c r="G367" s="60"/>
    </row>
    <row r="368" spans="1:7" ht="18" customHeight="1">
      <c r="A368" s="66"/>
      <c r="B368" s="66"/>
      <c r="C368" s="66"/>
      <c r="D368" s="67"/>
      <c r="E368" s="68"/>
      <c r="F368" s="68"/>
      <c r="G368" s="60"/>
    </row>
    <row r="369" spans="1:7" ht="18" customHeight="1">
      <c r="A369" s="66"/>
      <c r="B369" s="66"/>
      <c r="C369" s="66"/>
      <c r="D369" s="67"/>
      <c r="E369" s="68"/>
      <c r="F369" s="68"/>
      <c r="G369" s="60"/>
    </row>
    <row r="370" spans="1:7" ht="18" customHeight="1">
      <c r="A370" s="66"/>
      <c r="B370" s="66"/>
      <c r="C370" s="66"/>
      <c r="D370" s="67"/>
      <c r="E370" s="68"/>
      <c r="F370" s="68"/>
      <c r="G370" s="60"/>
    </row>
    <row r="371" spans="1:7" ht="18" customHeight="1">
      <c r="A371" s="66"/>
      <c r="B371" s="66"/>
      <c r="C371" s="66"/>
      <c r="D371" s="67"/>
      <c r="E371" s="68"/>
      <c r="F371" s="68"/>
      <c r="G371" s="60"/>
    </row>
    <row r="372" spans="1:7" ht="18" customHeight="1">
      <c r="A372" s="66"/>
      <c r="B372" s="66"/>
      <c r="C372" s="66"/>
      <c r="D372" s="67"/>
      <c r="E372" s="68"/>
      <c r="F372" s="68"/>
      <c r="G372" s="60"/>
    </row>
    <row r="373" spans="1:7" ht="18" customHeight="1">
      <c r="A373" s="66"/>
      <c r="B373" s="66"/>
      <c r="C373" s="66"/>
      <c r="D373" s="67"/>
      <c r="E373" s="68"/>
      <c r="F373" s="68"/>
      <c r="G373" s="60"/>
    </row>
    <row r="374" spans="1:7" ht="18" customHeight="1">
      <c r="A374" s="66"/>
      <c r="B374" s="66"/>
      <c r="C374" s="66"/>
      <c r="D374" s="67"/>
      <c r="E374" s="68"/>
      <c r="F374" s="68"/>
      <c r="G374" s="60"/>
    </row>
    <row r="375" spans="1:7" s="65" customFormat="1" ht="18" customHeight="1">
      <c r="A375" s="66"/>
      <c r="B375" s="66"/>
      <c r="C375" s="66"/>
      <c r="D375" s="67"/>
      <c r="E375" s="68"/>
      <c r="F375" s="68"/>
      <c r="G375" s="60"/>
    </row>
    <row r="376" spans="1:7" s="65" customFormat="1" ht="18" customHeight="1">
      <c r="A376" s="66"/>
      <c r="B376" s="66"/>
      <c r="C376" s="66"/>
      <c r="D376" s="67"/>
      <c r="E376" s="68"/>
      <c r="F376" s="68"/>
      <c r="G376" s="60"/>
    </row>
    <row r="377" spans="1:7" s="65" customFormat="1" ht="18" customHeight="1">
      <c r="A377" s="66"/>
      <c r="B377" s="66"/>
      <c r="C377" s="66"/>
      <c r="D377" s="67"/>
      <c r="E377" s="68"/>
      <c r="F377" s="68"/>
      <c r="G377" s="60"/>
    </row>
    <row r="378" spans="1:7" s="65" customFormat="1" ht="18" customHeight="1">
      <c r="A378" s="66"/>
      <c r="B378" s="66"/>
      <c r="C378" s="66"/>
      <c r="D378" s="67"/>
      <c r="E378" s="68"/>
      <c r="F378" s="68"/>
      <c r="G378" s="60"/>
    </row>
    <row r="379" spans="1:7" s="65" customFormat="1" ht="18" customHeight="1">
      <c r="A379" s="66"/>
      <c r="B379" s="66"/>
      <c r="C379" s="66"/>
      <c r="D379" s="67"/>
      <c r="E379" s="68"/>
      <c r="F379" s="68"/>
      <c r="G379" s="60"/>
    </row>
    <row r="380" spans="1:7" s="65" customFormat="1" ht="18" customHeight="1">
      <c r="A380" s="66"/>
      <c r="B380" s="66"/>
      <c r="C380" s="66"/>
      <c r="D380" s="67"/>
      <c r="E380" s="68"/>
      <c r="F380" s="68"/>
      <c r="G380" s="60"/>
    </row>
    <row r="381" spans="1:7" s="65" customFormat="1" ht="18" customHeight="1">
      <c r="A381" s="66"/>
      <c r="B381" s="66"/>
      <c r="C381" s="66"/>
      <c r="D381" s="67"/>
      <c r="E381" s="68"/>
      <c r="F381" s="68"/>
      <c r="G381" s="60"/>
    </row>
    <row r="382" spans="1:7" s="65" customFormat="1" ht="18" customHeight="1">
      <c r="A382" s="66"/>
      <c r="B382" s="66"/>
      <c r="C382" s="66"/>
      <c r="D382" s="67"/>
      <c r="E382" s="68"/>
      <c r="F382" s="68"/>
      <c r="G382" s="60"/>
    </row>
    <row r="383" spans="1:7" s="65" customFormat="1" ht="18" customHeight="1">
      <c r="A383" s="66"/>
      <c r="B383" s="66"/>
      <c r="C383" s="66"/>
      <c r="D383" s="67"/>
      <c r="E383" s="68"/>
      <c r="F383" s="68"/>
      <c r="G383" s="60"/>
    </row>
    <row r="384" spans="1:7" s="65" customFormat="1" ht="18" customHeight="1">
      <c r="A384" s="66"/>
      <c r="B384" s="66"/>
      <c r="C384" s="66"/>
      <c r="D384" s="67"/>
      <c r="E384" s="68"/>
      <c r="F384" s="68"/>
      <c r="G384" s="60"/>
    </row>
    <row r="385" spans="1:7" s="65" customFormat="1" ht="18" customHeight="1">
      <c r="A385" s="66"/>
      <c r="B385" s="66"/>
      <c r="C385" s="66"/>
      <c r="D385" s="67"/>
      <c r="E385" s="68"/>
      <c r="F385" s="68"/>
      <c r="G385" s="60"/>
    </row>
    <row r="386" spans="1:7" s="65" customFormat="1" ht="18" customHeight="1">
      <c r="A386" s="66"/>
      <c r="B386" s="66"/>
      <c r="C386" s="66"/>
      <c r="D386" s="67"/>
      <c r="E386" s="68"/>
      <c r="F386" s="68"/>
      <c r="G386" s="60"/>
    </row>
    <row r="387" spans="1:7" s="65" customFormat="1" ht="18" customHeight="1">
      <c r="A387" s="66"/>
      <c r="B387" s="66"/>
      <c r="C387" s="66"/>
      <c r="D387" s="67"/>
      <c r="E387" s="68"/>
      <c r="F387" s="68"/>
      <c r="G387" s="60"/>
    </row>
    <row r="388" spans="1:7" s="65" customFormat="1" ht="18" customHeight="1">
      <c r="A388" s="66"/>
      <c r="B388" s="66"/>
      <c r="C388" s="66"/>
      <c r="D388" s="67"/>
      <c r="E388" s="68"/>
      <c r="F388" s="68"/>
      <c r="G388" s="60"/>
    </row>
    <row r="389" spans="1:7" s="65" customFormat="1" ht="18" customHeight="1">
      <c r="A389" s="66"/>
      <c r="B389" s="66"/>
      <c r="C389" s="66"/>
      <c r="D389" s="67"/>
      <c r="E389" s="68"/>
      <c r="F389" s="68"/>
      <c r="G389" s="60"/>
    </row>
    <row r="390" spans="1:7" s="65" customFormat="1" ht="18" customHeight="1">
      <c r="A390" s="66"/>
      <c r="B390" s="66"/>
      <c r="C390" s="66"/>
      <c r="D390" s="67"/>
      <c r="E390" s="68"/>
      <c r="F390" s="68"/>
      <c r="G390" s="60"/>
    </row>
    <row r="391" spans="1:7" s="65" customFormat="1" ht="18" customHeight="1">
      <c r="A391" s="66"/>
      <c r="B391" s="66"/>
      <c r="C391" s="66"/>
      <c r="D391" s="67"/>
      <c r="E391" s="68"/>
      <c r="F391" s="68"/>
      <c r="G391" s="60"/>
    </row>
    <row r="392" spans="1:7" s="65" customFormat="1" ht="18" customHeight="1">
      <c r="A392" s="66"/>
      <c r="B392" s="66"/>
      <c r="C392" s="66"/>
      <c r="D392" s="67"/>
      <c r="E392" s="68"/>
      <c r="F392" s="68"/>
      <c r="G392" s="60"/>
    </row>
    <row r="393" spans="1:7" s="65" customFormat="1" ht="18" customHeight="1">
      <c r="A393" s="66"/>
      <c r="B393" s="66"/>
      <c r="C393" s="66"/>
      <c r="D393" s="67"/>
      <c r="E393" s="68"/>
      <c r="F393" s="68"/>
      <c r="G393" s="60"/>
    </row>
    <row r="394" spans="1:7" s="65" customFormat="1" ht="18" customHeight="1">
      <c r="A394" s="66"/>
      <c r="B394" s="66"/>
      <c r="C394" s="66"/>
      <c r="D394" s="67"/>
      <c r="E394" s="68"/>
      <c r="F394" s="68"/>
      <c r="G394" s="60"/>
    </row>
    <row r="395" spans="1:7" s="65" customFormat="1" ht="18" customHeight="1">
      <c r="A395" s="66"/>
      <c r="B395" s="66"/>
      <c r="C395" s="66"/>
      <c r="D395" s="67"/>
      <c r="E395" s="68"/>
      <c r="F395" s="68"/>
      <c r="G395" s="60"/>
    </row>
    <row r="396" spans="1:7" s="65" customFormat="1" ht="18" customHeight="1">
      <c r="A396" s="66"/>
      <c r="B396" s="66"/>
      <c r="C396" s="66"/>
      <c r="D396" s="67"/>
      <c r="E396" s="68"/>
      <c r="F396" s="68"/>
      <c r="G396" s="60"/>
    </row>
    <row r="397" spans="1:7" s="65" customFormat="1" ht="18" customHeight="1">
      <c r="A397" s="66"/>
      <c r="B397" s="66"/>
      <c r="C397" s="66"/>
      <c r="D397" s="67"/>
      <c r="E397" s="68"/>
      <c r="F397" s="68"/>
      <c r="G397" s="60"/>
    </row>
    <row r="398" spans="1:7" s="65" customFormat="1" ht="18" customHeight="1">
      <c r="A398" s="66"/>
      <c r="B398" s="66"/>
      <c r="C398" s="66"/>
      <c r="D398" s="67"/>
      <c r="E398" s="68"/>
      <c r="F398" s="68"/>
      <c r="G398" s="60"/>
    </row>
    <row r="399" spans="1:7" s="65" customFormat="1" ht="18" customHeight="1">
      <c r="A399" s="66"/>
      <c r="B399" s="66"/>
      <c r="C399" s="66"/>
      <c r="D399" s="67"/>
      <c r="E399" s="68"/>
      <c r="F399" s="68"/>
      <c r="G399" s="60"/>
    </row>
    <row r="400" spans="1:7" s="65" customFormat="1" ht="18" customHeight="1">
      <c r="A400" s="66"/>
      <c r="B400" s="66"/>
      <c r="C400" s="66"/>
      <c r="D400" s="67"/>
      <c r="E400" s="68"/>
      <c r="F400" s="68"/>
      <c r="G400" s="60"/>
    </row>
    <row r="401" spans="1:7" s="65" customFormat="1" ht="18" customHeight="1">
      <c r="A401" s="66"/>
      <c r="B401" s="66"/>
      <c r="C401" s="66"/>
      <c r="D401" s="67"/>
      <c r="E401" s="68"/>
      <c r="F401" s="68"/>
      <c r="G401" s="60"/>
    </row>
    <row r="402" spans="1:7" s="65" customFormat="1" ht="18" customHeight="1">
      <c r="A402" s="66"/>
      <c r="B402" s="66"/>
      <c r="C402" s="66"/>
      <c r="D402" s="67"/>
      <c r="E402" s="68"/>
      <c r="F402" s="68"/>
      <c r="G402" s="60"/>
    </row>
    <row r="403" spans="1:7" s="65" customFormat="1" ht="18" customHeight="1">
      <c r="A403" s="66"/>
      <c r="B403" s="66"/>
      <c r="C403" s="66"/>
      <c r="D403" s="67"/>
      <c r="E403" s="68"/>
      <c r="F403" s="68"/>
      <c r="G403" s="60"/>
    </row>
    <row r="404" spans="1:7" s="65" customFormat="1" ht="18" customHeight="1">
      <c r="A404" s="66"/>
      <c r="B404" s="66"/>
      <c r="C404" s="66"/>
      <c r="D404" s="67"/>
      <c r="E404" s="68"/>
      <c r="F404" s="68"/>
      <c r="G404" s="60"/>
    </row>
    <row r="405" spans="1:7" s="65" customFormat="1" ht="18" customHeight="1">
      <c r="A405" s="66"/>
      <c r="B405" s="66"/>
      <c r="C405" s="66"/>
      <c r="D405" s="67"/>
      <c r="E405" s="68"/>
      <c r="F405" s="68"/>
      <c r="G405" s="60"/>
    </row>
    <row r="406" spans="1:7" s="65" customFormat="1" ht="18" customHeight="1">
      <c r="A406" s="97"/>
      <c r="B406" s="97"/>
      <c r="C406" s="97"/>
      <c r="D406" s="98"/>
      <c r="E406" s="99"/>
      <c r="F406" s="99"/>
      <c r="G406" s="60"/>
    </row>
    <row r="407" spans="1:7" s="65" customFormat="1" ht="18" customHeight="1">
      <c r="A407" s="97"/>
      <c r="B407" s="97"/>
      <c r="C407" s="97"/>
      <c r="D407" s="98"/>
      <c r="E407" s="99"/>
      <c r="F407" s="99"/>
      <c r="G407" s="60"/>
    </row>
    <row r="408" spans="1:7" s="65" customFormat="1" ht="18" customHeight="1">
      <c r="A408" s="97"/>
      <c r="B408" s="97"/>
      <c r="C408" s="97"/>
      <c r="D408" s="98"/>
      <c r="E408" s="99"/>
      <c r="F408" s="99"/>
      <c r="G408" s="60"/>
    </row>
    <row r="409" spans="1:7" s="65" customFormat="1" ht="18" customHeight="1">
      <c r="A409" s="97"/>
      <c r="B409" s="97"/>
      <c r="C409" s="97"/>
      <c r="D409" s="98"/>
      <c r="E409" s="99"/>
      <c r="F409" s="99"/>
      <c r="G409" s="60"/>
    </row>
    <row r="410" spans="1:7" s="65" customFormat="1" ht="18" customHeight="1">
      <c r="A410" s="97"/>
      <c r="B410" s="97"/>
      <c r="C410" s="97"/>
      <c r="D410" s="98"/>
      <c r="E410" s="99"/>
      <c r="F410" s="99"/>
      <c r="G410" s="60"/>
    </row>
    <row r="411" spans="1:7" s="65" customFormat="1" ht="18" customHeight="1">
      <c r="A411" s="97"/>
      <c r="B411" s="97"/>
      <c r="C411" s="97"/>
      <c r="D411" s="98"/>
      <c r="E411" s="99"/>
      <c r="F411" s="99"/>
      <c r="G411" s="60"/>
    </row>
    <row r="412" spans="1:7" s="65" customFormat="1" ht="18" customHeight="1">
      <c r="A412" s="97"/>
      <c r="B412" s="97"/>
      <c r="C412" s="97"/>
      <c r="D412" s="98"/>
      <c r="E412" s="99"/>
      <c r="F412" s="99"/>
      <c r="G412" s="60"/>
    </row>
    <row r="413" spans="1:7" s="65" customFormat="1" ht="18" customHeight="1">
      <c r="A413" s="97"/>
      <c r="B413" s="97"/>
      <c r="C413" s="97"/>
      <c r="D413" s="98"/>
      <c r="E413" s="99"/>
      <c r="F413" s="99"/>
      <c r="G413" s="60"/>
    </row>
    <row r="414" spans="1:7" s="65" customFormat="1" ht="18" customHeight="1">
      <c r="A414" s="97"/>
      <c r="B414" s="97"/>
      <c r="C414" s="97"/>
      <c r="D414" s="98"/>
      <c r="E414" s="99"/>
      <c r="F414" s="99"/>
      <c r="G414" s="60"/>
    </row>
    <row r="415" spans="1:7" s="65" customFormat="1" ht="18" customHeight="1">
      <c r="A415" s="97"/>
      <c r="B415" s="97"/>
      <c r="C415" s="97"/>
      <c r="D415" s="98"/>
      <c r="E415" s="99"/>
      <c r="F415" s="99"/>
      <c r="G415" s="60"/>
    </row>
    <row r="416" spans="1:7" s="65" customFormat="1" ht="18" customHeight="1">
      <c r="A416" s="62"/>
      <c r="B416" s="62"/>
      <c r="C416" s="62"/>
      <c r="D416" s="63"/>
      <c r="E416" s="64"/>
      <c r="F416" s="64"/>
      <c r="G416" s="60"/>
    </row>
    <row r="417" spans="1:7" s="65" customFormat="1" ht="18" customHeight="1">
      <c r="A417" s="62"/>
      <c r="B417" s="62"/>
      <c r="C417" s="62"/>
      <c r="D417" s="63"/>
      <c r="E417" s="64"/>
      <c r="F417" s="64"/>
      <c r="G417" s="60"/>
    </row>
    <row r="418" spans="1:7" s="65" customFormat="1" ht="18" customHeight="1">
      <c r="A418" s="62"/>
      <c r="B418" s="62"/>
      <c r="C418" s="62"/>
      <c r="D418" s="63"/>
      <c r="E418" s="64"/>
      <c r="F418" s="64"/>
      <c r="G418" s="60"/>
    </row>
    <row r="419" spans="1:7" s="65" customFormat="1" ht="18" customHeight="1">
      <c r="A419" s="62"/>
      <c r="B419" s="62"/>
      <c r="C419" s="62"/>
      <c r="D419" s="63"/>
      <c r="E419" s="64"/>
      <c r="F419" s="64"/>
      <c r="G419" s="60"/>
    </row>
    <row r="420" spans="1:7" s="65" customFormat="1" ht="18" customHeight="1">
      <c r="A420" s="62"/>
      <c r="B420" s="62"/>
      <c r="C420" s="62"/>
      <c r="D420" s="63"/>
      <c r="E420" s="64"/>
      <c r="F420" s="64"/>
      <c r="G420" s="60"/>
    </row>
    <row r="421" spans="1:7" s="65" customFormat="1" ht="18" customHeight="1">
      <c r="A421" s="62"/>
      <c r="B421" s="62"/>
      <c r="C421" s="62"/>
      <c r="D421" s="63"/>
      <c r="E421" s="64"/>
      <c r="F421" s="64"/>
      <c r="G421" s="60"/>
    </row>
    <row r="422" spans="1:7" s="65" customFormat="1" ht="18" customHeight="1">
      <c r="A422" s="66"/>
      <c r="B422" s="66"/>
      <c r="C422" s="66"/>
      <c r="D422" s="67"/>
      <c r="E422" s="68"/>
      <c r="F422" s="68"/>
      <c r="G422" s="60"/>
    </row>
    <row r="423" spans="1:7" ht="18" customHeight="1">
      <c r="A423" s="66"/>
      <c r="B423" s="66"/>
      <c r="C423" s="66"/>
      <c r="D423" s="67"/>
      <c r="E423" s="68"/>
      <c r="F423" s="68"/>
      <c r="G423" s="60"/>
    </row>
    <row r="424" spans="1:7" ht="18" customHeight="1">
      <c r="A424" s="66"/>
      <c r="B424" s="66"/>
      <c r="C424" s="66"/>
      <c r="D424" s="67"/>
      <c r="E424" s="68"/>
      <c r="F424" s="68"/>
      <c r="G424" s="60"/>
    </row>
    <row r="425" spans="1:7" ht="18" customHeight="1">
      <c r="A425" s="66"/>
      <c r="B425" s="66"/>
      <c r="C425" s="66"/>
      <c r="D425" s="67"/>
      <c r="E425" s="68"/>
      <c r="F425" s="68"/>
      <c r="G425" s="60"/>
    </row>
    <row r="426" spans="1:7" ht="18" customHeight="1">
      <c r="A426" s="66"/>
      <c r="B426" s="66"/>
      <c r="C426" s="66"/>
      <c r="D426" s="67"/>
      <c r="E426" s="68"/>
      <c r="F426" s="68"/>
      <c r="G426" s="60"/>
    </row>
    <row r="427" spans="1:7" ht="18" customHeight="1">
      <c r="A427" s="66"/>
      <c r="B427" s="66"/>
      <c r="C427" s="66"/>
      <c r="D427" s="67"/>
      <c r="E427" s="68"/>
      <c r="F427" s="68"/>
      <c r="G427" s="60"/>
    </row>
    <row r="428" spans="1:7" ht="18" customHeight="1">
      <c r="A428" s="66"/>
      <c r="B428" s="66"/>
      <c r="C428" s="66"/>
      <c r="D428" s="67"/>
      <c r="E428" s="68"/>
      <c r="F428" s="68"/>
      <c r="G428" s="60"/>
    </row>
    <row r="429" spans="1:7" ht="18" customHeight="1">
      <c r="A429" s="66"/>
      <c r="B429" s="66"/>
      <c r="C429" s="66"/>
      <c r="D429" s="67"/>
      <c r="E429" s="68"/>
      <c r="F429" s="68"/>
      <c r="G429" s="60"/>
    </row>
    <row r="430" spans="1:7" ht="18" customHeight="1">
      <c r="A430" s="66"/>
      <c r="B430" s="66"/>
      <c r="C430" s="66"/>
      <c r="D430" s="67"/>
      <c r="E430" s="68"/>
      <c r="F430" s="68"/>
      <c r="G430" s="60"/>
    </row>
    <row r="431" spans="1:7" ht="18" customHeight="1">
      <c r="A431" s="66"/>
      <c r="B431" s="66"/>
      <c r="C431" s="66"/>
      <c r="D431" s="67"/>
      <c r="E431" s="68"/>
      <c r="F431" s="68"/>
      <c r="G431" s="60"/>
    </row>
    <row r="432" spans="1:7" ht="18" customHeight="1">
      <c r="A432" s="66"/>
      <c r="B432" s="66"/>
      <c r="C432" s="66"/>
      <c r="D432" s="67"/>
      <c r="E432" s="68"/>
      <c r="F432" s="68"/>
      <c r="G432" s="60"/>
    </row>
    <row r="433" spans="1:7" ht="18" customHeight="1">
      <c r="A433" s="66"/>
      <c r="B433" s="66"/>
      <c r="C433" s="66"/>
      <c r="D433" s="67"/>
      <c r="E433" s="68"/>
      <c r="F433" s="68"/>
      <c r="G433" s="60"/>
    </row>
    <row r="434" spans="1:7" ht="18" customHeight="1">
      <c r="A434" s="66"/>
      <c r="B434" s="66"/>
      <c r="C434" s="66"/>
      <c r="D434" s="67"/>
      <c r="E434" s="68"/>
      <c r="F434" s="68"/>
      <c r="G434" s="60"/>
    </row>
    <row r="435" spans="1:7" ht="18" customHeight="1">
      <c r="A435" s="66"/>
      <c r="B435" s="66"/>
      <c r="C435" s="66"/>
      <c r="D435" s="67"/>
      <c r="E435" s="68"/>
      <c r="F435" s="68"/>
      <c r="G435" s="60"/>
    </row>
    <row r="436" spans="1:7" ht="18" customHeight="1">
      <c r="A436" s="66"/>
      <c r="B436" s="66"/>
      <c r="C436" s="66"/>
      <c r="D436" s="67"/>
      <c r="E436" s="68"/>
      <c r="F436" s="68"/>
      <c r="G436" s="60"/>
    </row>
    <row r="437" spans="1:7" ht="18" customHeight="1">
      <c r="A437" s="66"/>
      <c r="B437" s="66"/>
      <c r="C437" s="66"/>
      <c r="D437" s="67"/>
      <c r="E437" s="68"/>
      <c r="F437" s="68"/>
      <c r="G437" s="60"/>
    </row>
    <row r="438" spans="1:7" ht="18" customHeight="1">
      <c r="A438" s="66"/>
      <c r="B438" s="66"/>
      <c r="C438" s="66"/>
      <c r="D438" s="67"/>
      <c r="E438" s="68"/>
      <c r="F438" s="68"/>
      <c r="G438" s="60"/>
    </row>
    <row r="439" spans="1:7" ht="18" customHeight="1">
      <c r="A439" s="66"/>
      <c r="B439" s="66"/>
      <c r="C439" s="66"/>
      <c r="D439" s="67"/>
      <c r="E439" s="68"/>
      <c r="F439" s="68"/>
      <c r="G439" s="60"/>
    </row>
    <row r="440" spans="1:7" ht="18" customHeight="1">
      <c r="A440" s="66"/>
      <c r="B440" s="66"/>
      <c r="C440" s="66"/>
      <c r="D440" s="67"/>
      <c r="E440" s="68"/>
      <c r="F440" s="68"/>
      <c r="G440" s="60"/>
    </row>
    <row r="441" spans="1:7" ht="18" customHeight="1">
      <c r="A441" s="66"/>
      <c r="B441" s="66"/>
      <c r="C441" s="66"/>
      <c r="D441" s="67"/>
      <c r="E441" s="68"/>
      <c r="F441" s="68"/>
      <c r="G441" s="60"/>
    </row>
    <row r="442" spans="1:7" ht="18" customHeight="1">
      <c r="A442" s="66"/>
      <c r="B442" s="66"/>
      <c r="C442" s="66"/>
      <c r="D442" s="67"/>
      <c r="E442" s="68"/>
      <c r="F442" s="68"/>
      <c r="G442" s="60"/>
    </row>
    <row r="443" spans="1:7" ht="18" customHeight="1">
      <c r="A443" s="66"/>
      <c r="B443" s="66"/>
      <c r="C443" s="66"/>
      <c r="D443" s="67"/>
      <c r="E443" s="68"/>
      <c r="F443" s="68"/>
      <c r="G443" s="60"/>
    </row>
    <row r="444" spans="1:7" ht="18" customHeight="1">
      <c r="A444" s="66"/>
      <c r="B444" s="66"/>
      <c r="C444" s="66"/>
      <c r="D444" s="67"/>
      <c r="E444" s="68"/>
      <c r="F444" s="68"/>
      <c r="G444" s="60"/>
    </row>
    <row r="445" spans="1:7" ht="18" customHeight="1">
      <c r="A445" s="66"/>
      <c r="B445" s="66"/>
      <c r="C445" s="66"/>
      <c r="D445" s="67"/>
      <c r="E445" s="68"/>
      <c r="F445" s="68"/>
      <c r="G445" s="60"/>
    </row>
    <row r="446" spans="1:7" ht="18" customHeight="1">
      <c r="A446" s="66"/>
      <c r="B446" s="66"/>
      <c r="C446" s="66"/>
      <c r="D446" s="67"/>
      <c r="E446" s="68"/>
      <c r="F446" s="68"/>
      <c r="G446" s="60"/>
    </row>
    <row r="447" spans="1:7" ht="18" customHeight="1">
      <c r="A447" s="66"/>
      <c r="B447" s="66"/>
      <c r="C447" s="66"/>
      <c r="D447" s="67"/>
      <c r="E447" s="68"/>
      <c r="F447" s="68"/>
      <c r="G447" s="60"/>
    </row>
    <row r="448" spans="1:7" ht="18" customHeight="1">
      <c r="A448" s="66"/>
      <c r="B448" s="66"/>
      <c r="C448" s="66"/>
      <c r="D448" s="67"/>
      <c r="E448" s="68"/>
      <c r="F448" s="68"/>
      <c r="G448" s="60"/>
    </row>
    <row r="449" spans="1:7" ht="18" customHeight="1">
      <c r="A449" s="66"/>
      <c r="B449" s="66"/>
      <c r="C449" s="66"/>
      <c r="D449" s="67"/>
      <c r="E449" s="68"/>
      <c r="F449" s="68"/>
      <c r="G449" s="60"/>
    </row>
    <row r="450" spans="1:7" ht="18" customHeight="1">
      <c r="A450" s="66"/>
      <c r="B450" s="66"/>
      <c r="C450" s="66"/>
      <c r="D450" s="67"/>
      <c r="E450" s="68"/>
      <c r="F450" s="68"/>
      <c r="G450" s="60"/>
    </row>
    <row r="451" spans="1:7" ht="18" customHeight="1">
      <c r="A451" s="66"/>
      <c r="B451" s="66"/>
      <c r="C451" s="66"/>
      <c r="D451" s="67"/>
      <c r="E451" s="68"/>
      <c r="F451" s="68"/>
      <c r="G451" s="60"/>
    </row>
    <row r="452" spans="1:7" ht="18" customHeight="1">
      <c r="A452" s="66"/>
      <c r="B452" s="66"/>
      <c r="C452" s="66"/>
      <c r="D452" s="67"/>
      <c r="E452" s="68"/>
      <c r="F452" s="68"/>
      <c r="G452" s="60"/>
    </row>
    <row r="453" spans="1:7" ht="18" customHeight="1">
      <c r="A453" s="66"/>
      <c r="B453" s="66"/>
      <c r="C453" s="66"/>
      <c r="D453" s="67"/>
      <c r="E453" s="68"/>
      <c r="F453" s="68"/>
      <c r="G453" s="60"/>
    </row>
    <row r="454" spans="1:7" ht="18" customHeight="1">
      <c r="A454" s="66"/>
      <c r="B454" s="66"/>
      <c r="C454" s="66"/>
      <c r="D454" s="67"/>
      <c r="E454" s="68"/>
      <c r="F454" s="68"/>
      <c r="G454" s="60"/>
    </row>
    <row r="455" spans="1:7" ht="18" customHeight="1">
      <c r="A455" s="66"/>
      <c r="B455" s="66"/>
      <c r="C455" s="66"/>
      <c r="D455" s="67"/>
      <c r="E455" s="68"/>
      <c r="F455" s="68"/>
      <c r="G455" s="60"/>
    </row>
    <row r="456" spans="1:7" ht="18" customHeight="1">
      <c r="A456" s="66"/>
      <c r="B456" s="66"/>
      <c r="C456" s="66"/>
      <c r="D456" s="67"/>
      <c r="E456" s="68"/>
      <c r="F456" s="68"/>
      <c r="G456" s="60"/>
    </row>
    <row r="457" spans="1:7" ht="18" customHeight="1">
      <c r="A457" s="66"/>
      <c r="B457" s="66"/>
      <c r="C457" s="66"/>
      <c r="D457" s="67"/>
      <c r="E457" s="68"/>
      <c r="F457" s="68"/>
      <c r="G457" s="60"/>
    </row>
    <row r="458" spans="1:7" ht="18" customHeight="1">
      <c r="A458" s="66"/>
      <c r="B458" s="66"/>
      <c r="C458" s="66"/>
      <c r="D458" s="67"/>
      <c r="E458" s="68"/>
      <c r="F458" s="68"/>
      <c r="G458" s="60"/>
    </row>
    <row r="459" spans="1:7" ht="18" customHeight="1">
      <c r="A459" s="66"/>
      <c r="B459" s="66"/>
      <c r="C459" s="66"/>
      <c r="D459" s="67"/>
      <c r="E459" s="68"/>
      <c r="F459" s="68"/>
      <c r="G459" s="60"/>
    </row>
    <row r="460" spans="1:7" ht="18" customHeight="1">
      <c r="A460" s="66"/>
      <c r="B460" s="66"/>
      <c r="C460" s="66"/>
      <c r="D460" s="67"/>
      <c r="E460" s="68"/>
      <c r="F460" s="68"/>
      <c r="G460" s="60"/>
    </row>
    <row r="461" spans="1:7" ht="18" customHeight="1">
      <c r="A461" s="66"/>
      <c r="B461" s="66"/>
      <c r="C461" s="66"/>
      <c r="D461" s="67"/>
      <c r="E461" s="68"/>
      <c r="F461" s="68"/>
      <c r="G461" s="60"/>
    </row>
    <row r="462" spans="1:7" ht="18" customHeight="1">
      <c r="A462" s="66"/>
      <c r="B462" s="66"/>
      <c r="C462" s="66"/>
      <c r="D462" s="67"/>
      <c r="E462" s="68"/>
      <c r="F462" s="68"/>
      <c r="G462" s="60"/>
    </row>
    <row r="463" spans="1:7" ht="18" customHeight="1">
      <c r="A463" s="66"/>
      <c r="B463" s="66"/>
      <c r="C463" s="66"/>
      <c r="D463" s="67"/>
      <c r="E463" s="68"/>
      <c r="F463" s="68"/>
      <c r="G463" s="60"/>
    </row>
    <row r="464" spans="1:7" ht="18" customHeight="1">
      <c r="A464" s="66"/>
      <c r="B464" s="66"/>
      <c r="C464" s="66"/>
      <c r="D464" s="67"/>
      <c r="E464" s="68"/>
      <c r="F464" s="68"/>
      <c r="G464" s="60"/>
    </row>
    <row r="465" spans="1:7" ht="18" customHeight="1">
      <c r="A465" s="66"/>
      <c r="B465" s="66"/>
      <c r="C465" s="66"/>
      <c r="D465" s="67"/>
      <c r="E465" s="68"/>
      <c r="F465" s="68"/>
      <c r="G465" s="60"/>
    </row>
    <row r="466" spans="1:7" ht="18" customHeight="1">
      <c r="A466" s="66"/>
      <c r="B466" s="66"/>
      <c r="C466" s="66"/>
      <c r="D466" s="67"/>
      <c r="E466" s="68"/>
      <c r="F466" s="68"/>
      <c r="G466" s="60"/>
    </row>
    <row r="467" spans="1:7" ht="18" customHeight="1">
      <c r="A467" s="66"/>
      <c r="B467" s="66"/>
      <c r="C467" s="66"/>
      <c r="D467" s="67"/>
      <c r="E467" s="68"/>
      <c r="F467" s="68"/>
      <c r="G467" s="60"/>
    </row>
    <row r="468" spans="1:7" ht="18" customHeight="1">
      <c r="A468" s="66"/>
      <c r="B468" s="66"/>
      <c r="C468" s="66"/>
      <c r="D468" s="67"/>
      <c r="E468" s="68"/>
      <c r="F468" s="68"/>
      <c r="G468" s="60"/>
    </row>
    <row r="469" spans="1:7" ht="18" customHeight="1">
      <c r="A469" s="66"/>
      <c r="B469" s="66"/>
      <c r="C469" s="66"/>
      <c r="D469" s="67"/>
      <c r="E469" s="68"/>
      <c r="F469" s="68"/>
      <c r="G469" s="60"/>
    </row>
    <row r="470" spans="1:7" ht="18" customHeight="1">
      <c r="A470" s="66"/>
      <c r="B470" s="66"/>
      <c r="C470" s="66"/>
      <c r="D470" s="67"/>
      <c r="E470" s="68"/>
      <c r="F470" s="68"/>
      <c r="G470" s="60"/>
    </row>
    <row r="471" spans="1:7" ht="18" customHeight="1">
      <c r="A471" s="66"/>
      <c r="B471" s="66"/>
      <c r="C471" s="66"/>
      <c r="D471" s="67"/>
      <c r="E471" s="68"/>
      <c r="F471" s="68"/>
      <c r="G471" s="60"/>
    </row>
    <row r="472" spans="1:7" ht="18" customHeight="1">
      <c r="A472" s="66"/>
      <c r="B472" s="66"/>
      <c r="C472" s="66"/>
      <c r="D472" s="67"/>
      <c r="E472" s="68"/>
      <c r="F472" s="68"/>
      <c r="G472" s="60"/>
    </row>
    <row r="473" spans="1:7" ht="18" customHeight="1">
      <c r="A473" s="66"/>
      <c r="B473" s="66"/>
      <c r="C473" s="66"/>
      <c r="D473" s="67"/>
      <c r="E473" s="68"/>
      <c r="F473" s="68"/>
      <c r="G473" s="60"/>
    </row>
    <row r="474" spans="1:7" ht="18" customHeight="1">
      <c r="A474" s="66"/>
      <c r="B474" s="66"/>
      <c r="C474" s="66"/>
      <c r="D474" s="67"/>
      <c r="E474" s="68"/>
      <c r="F474" s="68"/>
      <c r="G474" s="60"/>
    </row>
    <row r="475" spans="1:7" ht="18" customHeight="1">
      <c r="A475" s="66"/>
      <c r="B475" s="66"/>
      <c r="C475" s="66"/>
      <c r="D475" s="67"/>
      <c r="E475" s="68"/>
      <c r="F475" s="68"/>
      <c r="G475" s="60"/>
    </row>
    <row r="476" spans="1:7" ht="18" customHeight="1">
      <c r="A476" s="66"/>
      <c r="B476" s="66"/>
      <c r="C476" s="66"/>
      <c r="D476" s="67"/>
      <c r="E476" s="68"/>
      <c r="F476" s="68"/>
      <c r="G476" s="60"/>
    </row>
    <row r="477" spans="1:7" ht="18" customHeight="1">
      <c r="A477" s="66"/>
      <c r="B477" s="66"/>
      <c r="C477" s="66"/>
      <c r="D477" s="67"/>
      <c r="E477" s="68"/>
      <c r="F477" s="68"/>
      <c r="G477" s="60"/>
    </row>
    <row r="478" spans="1:7" ht="18" customHeight="1">
      <c r="A478" s="66"/>
      <c r="B478" s="66"/>
      <c r="C478" s="66"/>
      <c r="D478" s="67"/>
      <c r="E478" s="68"/>
      <c r="F478" s="68"/>
      <c r="G478" s="60"/>
    </row>
    <row r="479" spans="1:7" ht="18" customHeight="1">
      <c r="A479" s="66"/>
      <c r="B479" s="66"/>
      <c r="C479" s="66"/>
      <c r="D479" s="67"/>
      <c r="E479" s="68"/>
      <c r="F479" s="68"/>
      <c r="G479" s="60"/>
    </row>
    <row r="480" spans="1:7" ht="18" customHeight="1">
      <c r="A480" s="66"/>
      <c r="B480" s="66"/>
      <c r="C480" s="66"/>
      <c r="D480" s="67"/>
      <c r="E480" s="68"/>
      <c r="F480" s="68"/>
      <c r="G480" s="60"/>
    </row>
    <row r="481" spans="1:7" ht="18" customHeight="1">
      <c r="A481" s="66"/>
      <c r="B481" s="66"/>
      <c r="C481" s="66"/>
      <c r="D481" s="67"/>
      <c r="E481" s="68"/>
      <c r="F481" s="68"/>
      <c r="G481" s="60"/>
    </row>
    <row r="482" spans="1:7" ht="18" customHeight="1">
      <c r="A482" s="66"/>
      <c r="B482" s="66"/>
      <c r="C482" s="66"/>
      <c r="D482" s="67"/>
      <c r="E482" s="68"/>
      <c r="F482" s="68"/>
      <c r="G482" s="60"/>
    </row>
    <row r="483" spans="1:7" ht="18" customHeight="1">
      <c r="A483" s="66"/>
      <c r="B483" s="66"/>
      <c r="C483" s="66"/>
      <c r="D483" s="67"/>
      <c r="E483" s="68"/>
      <c r="F483" s="68"/>
      <c r="G483" s="60"/>
    </row>
    <row r="484" spans="1:7" ht="18" customHeight="1">
      <c r="A484" s="66"/>
      <c r="B484" s="66"/>
      <c r="C484" s="66"/>
      <c r="D484" s="67"/>
      <c r="E484" s="68"/>
      <c r="F484" s="68"/>
      <c r="G484" s="60"/>
    </row>
    <row r="485" spans="1:7" ht="18" customHeight="1">
      <c r="A485" s="66"/>
      <c r="B485" s="66"/>
      <c r="C485" s="66"/>
      <c r="D485" s="67"/>
      <c r="E485" s="68"/>
      <c r="F485" s="68"/>
      <c r="G485" s="60"/>
    </row>
    <row r="486" spans="1:7" ht="18" customHeight="1">
      <c r="A486" s="66"/>
      <c r="B486" s="66"/>
      <c r="C486" s="66"/>
      <c r="D486" s="67"/>
      <c r="E486" s="68"/>
      <c r="F486" s="68"/>
      <c r="G486" s="60"/>
    </row>
    <row r="487" spans="1:7" ht="18" customHeight="1">
      <c r="A487" s="66"/>
      <c r="B487" s="66"/>
      <c r="C487" s="66"/>
      <c r="D487" s="67"/>
      <c r="E487" s="68"/>
      <c r="F487" s="68"/>
      <c r="G487" s="60"/>
    </row>
    <row r="488" spans="1:7" ht="18" customHeight="1">
      <c r="A488" s="66"/>
      <c r="B488" s="66"/>
      <c r="C488" s="66"/>
      <c r="D488" s="67"/>
      <c r="E488" s="68"/>
      <c r="F488" s="68"/>
      <c r="G488" s="60"/>
    </row>
    <row r="489" spans="1:7" ht="18" customHeight="1">
      <c r="A489" s="66"/>
      <c r="B489" s="66"/>
      <c r="C489" s="66"/>
      <c r="D489" s="67"/>
      <c r="E489" s="68"/>
      <c r="F489" s="68"/>
      <c r="G489" s="60"/>
    </row>
    <row r="490" spans="1:7" ht="18" customHeight="1">
      <c r="A490" s="66"/>
      <c r="B490" s="66"/>
      <c r="C490" s="66"/>
      <c r="D490" s="67"/>
      <c r="E490" s="68"/>
      <c r="F490" s="68"/>
      <c r="G490" s="60"/>
    </row>
    <row r="491" spans="1:7" ht="18" customHeight="1">
      <c r="A491" s="66"/>
      <c r="B491" s="66"/>
      <c r="C491" s="66"/>
      <c r="D491" s="67"/>
      <c r="E491" s="68"/>
      <c r="F491" s="68"/>
      <c r="G491" s="60"/>
    </row>
    <row r="492" spans="1:7" ht="18" customHeight="1">
      <c r="A492" s="66"/>
      <c r="B492" s="66"/>
      <c r="C492" s="66"/>
      <c r="D492" s="67"/>
      <c r="E492" s="68"/>
      <c r="F492" s="68"/>
      <c r="G492" s="60"/>
    </row>
    <row r="493" spans="1:7" ht="18" customHeight="1">
      <c r="A493" s="66"/>
      <c r="B493" s="66"/>
      <c r="C493" s="66"/>
      <c r="D493" s="67"/>
      <c r="E493" s="68"/>
      <c r="F493" s="68"/>
      <c r="G493" s="60"/>
    </row>
    <row r="494" spans="1:7" ht="18" customHeight="1">
      <c r="A494" s="66"/>
      <c r="B494" s="66"/>
      <c r="C494" s="66"/>
      <c r="D494" s="67"/>
      <c r="E494" s="68"/>
      <c r="F494" s="68"/>
      <c r="G494" s="60"/>
    </row>
    <row r="495" spans="1:7" ht="18" customHeight="1">
      <c r="A495" s="66"/>
      <c r="B495" s="66"/>
      <c r="C495" s="66"/>
      <c r="D495" s="67"/>
      <c r="E495" s="68"/>
      <c r="F495" s="68"/>
      <c r="G495" s="60"/>
    </row>
    <row r="496" spans="1:7" ht="18" customHeight="1">
      <c r="A496" s="66"/>
      <c r="B496" s="66"/>
      <c r="C496" s="66"/>
      <c r="D496" s="67"/>
      <c r="E496" s="68"/>
      <c r="F496" s="68"/>
      <c r="G496" s="60"/>
    </row>
    <row r="497" spans="1:7" ht="18" customHeight="1">
      <c r="A497" s="66"/>
      <c r="B497" s="66"/>
      <c r="C497" s="66"/>
      <c r="D497" s="67"/>
      <c r="E497" s="68"/>
      <c r="F497" s="68"/>
      <c r="G497" s="60"/>
    </row>
    <row r="498" spans="1:7" ht="18" customHeight="1">
      <c r="A498" s="66"/>
      <c r="B498" s="66"/>
      <c r="C498" s="66"/>
      <c r="D498" s="67"/>
      <c r="E498" s="68"/>
      <c r="F498" s="68"/>
      <c r="G498" s="60"/>
    </row>
    <row r="499" spans="1:7" ht="18" customHeight="1">
      <c r="A499" s="66"/>
      <c r="B499" s="66"/>
      <c r="C499" s="66"/>
      <c r="D499" s="67"/>
      <c r="E499" s="68"/>
      <c r="F499" s="68"/>
      <c r="G499" s="60"/>
    </row>
    <row r="500" spans="1:7" ht="18" customHeight="1">
      <c r="A500" s="66"/>
      <c r="B500" s="66"/>
      <c r="C500" s="66"/>
      <c r="D500" s="67"/>
      <c r="E500" s="68"/>
      <c r="F500" s="68"/>
      <c r="G500" s="60"/>
    </row>
    <row r="501" spans="1:7" ht="18" customHeight="1">
      <c r="A501" s="66"/>
      <c r="B501" s="66"/>
      <c r="C501" s="66"/>
      <c r="D501" s="67"/>
      <c r="E501" s="68"/>
      <c r="F501" s="68"/>
      <c r="G501" s="60"/>
    </row>
    <row r="502" spans="1:7" ht="18" customHeight="1">
      <c r="A502" s="66"/>
      <c r="B502" s="66"/>
      <c r="C502" s="66"/>
      <c r="D502" s="67"/>
      <c r="E502" s="68"/>
      <c r="F502" s="68"/>
      <c r="G502" s="60"/>
    </row>
    <row r="503" spans="1:7" ht="18" customHeight="1">
      <c r="A503" s="66"/>
      <c r="B503" s="66"/>
      <c r="C503" s="66"/>
      <c r="D503" s="67"/>
      <c r="E503" s="68"/>
      <c r="F503" s="68"/>
      <c r="G503" s="60"/>
    </row>
    <row r="504" spans="1:7" ht="18" customHeight="1">
      <c r="A504" s="66"/>
      <c r="B504" s="66"/>
      <c r="C504" s="66"/>
      <c r="D504" s="67"/>
      <c r="E504" s="68"/>
      <c r="F504" s="68"/>
      <c r="G504" s="60"/>
    </row>
    <row r="505" spans="1:7" ht="18" customHeight="1">
      <c r="A505" s="66"/>
      <c r="B505" s="66"/>
      <c r="C505" s="66"/>
      <c r="D505" s="67"/>
      <c r="E505" s="68"/>
      <c r="F505" s="68"/>
      <c r="G505" s="60"/>
    </row>
    <row r="506" spans="1:7" ht="18" customHeight="1">
      <c r="A506" s="66"/>
      <c r="B506" s="66"/>
      <c r="C506" s="66"/>
      <c r="D506" s="67"/>
      <c r="E506" s="68"/>
      <c r="F506" s="68"/>
      <c r="G506" s="60"/>
    </row>
    <row r="507" spans="1:7" ht="18" customHeight="1">
      <c r="A507" s="66"/>
      <c r="B507" s="66"/>
      <c r="C507" s="66"/>
      <c r="D507" s="67"/>
      <c r="E507" s="68"/>
      <c r="F507" s="68"/>
      <c r="G507" s="60"/>
    </row>
    <row r="508" spans="1:7" ht="18" customHeight="1">
      <c r="A508" s="66"/>
      <c r="B508" s="66"/>
      <c r="C508" s="66"/>
      <c r="D508" s="67"/>
      <c r="E508" s="68"/>
      <c r="F508" s="68"/>
      <c r="G508" s="60"/>
    </row>
    <row r="509" spans="1:7" ht="18" customHeight="1">
      <c r="A509" s="66"/>
      <c r="B509" s="66"/>
      <c r="C509" s="66"/>
      <c r="D509" s="67"/>
      <c r="E509" s="68"/>
      <c r="F509" s="68"/>
      <c r="G509" s="60"/>
    </row>
    <row r="510" spans="1:7" ht="18" customHeight="1">
      <c r="A510" s="66"/>
      <c r="B510" s="66"/>
      <c r="C510" s="66"/>
      <c r="D510" s="67"/>
      <c r="E510" s="68"/>
      <c r="F510" s="68"/>
      <c r="G510" s="60"/>
    </row>
    <row r="511" spans="1:7" ht="18" customHeight="1">
      <c r="A511" s="66"/>
      <c r="B511" s="66"/>
      <c r="C511" s="66"/>
      <c r="D511" s="67"/>
      <c r="E511" s="68"/>
      <c r="F511" s="68"/>
      <c r="G511" s="60"/>
    </row>
    <row r="512" spans="1:7" ht="18" customHeight="1">
      <c r="A512" s="66"/>
      <c r="B512" s="66"/>
      <c r="C512" s="66"/>
      <c r="D512" s="67"/>
      <c r="E512" s="68"/>
      <c r="F512" s="68"/>
      <c r="G512" s="60"/>
    </row>
    <row r="513" spans="1:7" ht="18" customHeight="1">
      <c r="A513" s="66"/>
      <c r="B513" s="66"/>
      <c r="C513" s="66"/>
      <c r="D513" s="67"/>
      <c r="E513" s="68"/>
      <c r="F513" s="68"/>
      <c r="G513" s="60"/>
    </row>
    <row r="514" spans="1:7" ht="18" customHeight="1">
      <c r="A514" s="66"/>
      <c r="B514" s="66"/>
      <c r="C514" s="66"/>
      <c r="D514" s="67"/>
      <c r="E514" s="68"/>
      <c r="F514" s="68"/>
      <c r="G514" s="60"/>
    </row>
    <row r="515" spans="1:7" ht="18" customHeight="1">
      <c r="A515" s="66"/>
      <c r="B515" s="66"/>
      <c r="C515" s="66"/>
      <c r="D515" s="67"/>
      <c r="E515" s="68"/>
      <c r="F515" s="68"/>
      <c r="G515" s="60"/>
    </row>
    <row r="516" spans="1:7" ht="18" customHeight="1">
      <c r="A516" s="66"/>
      <c r="B516" s="66"/>
      <c r="C516" s="66"/>
      <c r="D516" s="67"/>
      <c r="E516" s="68"/>
      <c r="F516" s="68"/>
      <c r="G516" s="60"/>
    </row>
    <row r="517" spans="1:7" ht="18" customHeight="1">
      <c r="A517" s="66"/>
      <c r="B517" s="66"/>
      <c r="C517" s="66"/>
      <c r="D517" s="67"/>
      <c r="E517" s="68"/>
      <c r="F517" s="68"/>
      <c r="G517" s="60"/>
    </row>
    <row r="518" spans="1:7" ht="18" customHeight="1">
      <c r="A518" s="66"/>
      <c r="B518" s="66"/>
      <c r="C518" s="66"/>
      <c r="D518" s="67"/>
      <c r="E518" s="68"/>
      <c r="F518" s="68"/>
      <c r="G518" s="60"/>
    </row>
    <row r="519" spans="1:7" ht="18" customHeight="1">
      <c r="A519" s="66"/>
      <c r="B519" s="66"/>
      <c r="C519" s="66"/>
      <c r="D519" s="67"/>
      <c r="E519" s="68"/>
      <c r="F519" s="68"/>
      <c r="G519" s="60"/>
    </row>
    <row r="520" spans="1:7" ht="18" customHeight="1">
      <c r="A520" s="66"/>
      <c r="B520" s="66"/>
      <c r="C520" s="66"/>
      <c r="D520" s="67"/>
      <c r="E520" s="68"/>
      <c r="F520" s="68"/>
      <c r="G520" s="60"/>
    </row>
    <row r="521" spans="1:7" ht="18" customHeight="1">
      <c r="A521" s="66"/>
      <c r="B521" s="66"/>
      <c r="C521" s="66"/>
      <c r="D521" s="67"/>
      <c r="E521" s="68"/>
      <c r="F521" s="68"/>
      <c r="G521" s="60"/>
    </row>
    <row r="522" spans="1:7" ht="18" customHeight="1">
      <c r="A522" s="66"/>
      <c r="B522" s="66"/>
      <c r="C522" s="66"/>
      <c r="D522" s="67"/>
      <c r="E522" s="68"/>
      <c r="F522" s="68"/>
      <c r="G522" s="60"/>
    </row>
    <row r="523" spans="1:7" ht="18" customHeight="1">
      <c r="A523" s="66"/>
      <c r="B523" s="66"/>
      <c r="C523" s="66"/>
      <c r="D523" s="67"/>
      <c r="E523" s="68"/>
      <c r="F523" s="68"/>
      <c r="G523" s="60"/>
    </row>
    <row r="524" spans="1:7" ht="18" customHeight="1">
      <c r="A524" s="66"/>
      <c r="B524" s="66"/>
      <c r="C524" s="66"/>
      <c r="D524" s="67"/>
      <c r="E524" s="68"/>
      <c r="F524" s="68"/>
      <c r="G524" s="60"/>
    </row>
    <row r="525" spans="1:7" ht="18" customHeight="1">
      <c r="A525" s="66"/>
      <c r="B525" s="66"/>
      <c r="C525" s="66"/>
      <c r="D525" s="67"/>
      <c r="E525" s="68"/>
      <c r="F525" s="68"/>
      <c r="G525" s="60"/>
    </row>
    <row r="526" spans="1:7" ht="18" customHeight="1">
      <c r="A526" s="66"/>
      <c r="B526" s="66"/>
      <c r="C526" s="66"/>
      <c r="D526" s="67"/>
      <c r="E526" s="68"/>
      <c r="F526" s="68"/>
      <c r="G526" s="60"/>
    </row>
    <row r="527" spans="1:7" ht="18" customHeight="1">
      <c r="A527" s="66"/>
      <c r="B527" s="66"/>
      <c r="C527" s="66"/>
      <c r="D527" s="67"/>
      <c r="E527" s="68"/>
      <c r="F527" s="68"/>
      <c r="G527" s="60"/>
    </row>
    <row r="528" spans="1:7" ht="18" customHeight="1">
      <c r="A528" s="66"/>
      <c r="B528" s="66"/>
      <c r="C528" s="66"/>
      <c r="D528" s="67"/>
      <c r="E528" s="68"/>
      <c r="F528" s="68"/>
      <c r="G528" s="60"/>
    </row>
    <row r="529" spans="1:7" ht="18" customHeight="1">
      <c r="A529" s="66"/>
      <c r="B529" s="66"/>
      <c r="C529" s="66"/>
      <c r="D529" s="67"/>
      <c r="E529" s="68"/>
      <c r="F529" s="68"/>
      <c r="G529" s="60"/>
    </row>
    <row r="530" spans="1:7" ht="18" customHeight="1">
      <c r="A530" s="66"/>
      <c r="B530" s="66"/>
      <c r="C530" s="66"/>
      <c r="D530" s="67"/>
      <c r="E530" s="68"/>
      <c r="F530" s="68"/>
      <c r="G530" s="60"/>
    </row>
    <row r="531" spans="1:7" ht="18" customHeight="1">
      <c r="A531" s="66"/>
      <c r="B531" s="97"/>
      <c r="C531" s="97"/>
      <c r="D531" s="98"/>
      <c r="E531" s="99"/>
      <c r="F531" s="99"/>
      <c r="G531" s="60"/>
    </row>
    <row r="532" spans="1:7" ht="18" customHeight="1">
      <c r="A532" s="66"/>
      <c r="B532" s="66"/>
      <c r="C532" s="66"/>
      <c r="D532" s="67"/>
      <c r="E532" s="68"/>
      <c r="F532" s="68"/>
      <c r="G532" s="60"/>
    </row>
    <row r="533" spans="1:7" ht="18" customHeight="1">
      <c r="A533" s="66"/>
      <c r="B533" s="97"/>
      <c r="C533" s="97"/>
      <c r="D533" s="98"/>
      <c r="E533" s="99"/>
      <c r="F533" s="99"/>
      <c r="G533" s="60"/>
    </row>
    <row r="534" spans="1:7" ht="18" customHeight="1">
      <c r="A534" s="66"/>
      <c r="B534" s="97"/>
      <c r="C534" s="97"/>
      <c r="D534" s="98"/>
      <c r="E534" s="99"/>
      <c r="F534" s="99"/>
      <c r="G534" s="60"/>
    </row>
    <row r="535" spans="1:7" ht="18" customHeight="1">
      <c r="A535" s="66"/>
      <c r="B535" s="97"/>
      <c r="C535" s="97"/>
      <c r="D535" s="98"/>
      <c r="E535" s="99"/>
      <c r="F535" s="99"/>
      <c r="G535" s="60"/>
    </row>
    <row r="536" spans="1:7" ht="18" customHeight="1">
      <c r="A536" s="66"/>
      <c r="B536" s="66"/>
      <c r="C536" s="66"/>
      <c r="D536" s="67"/>
      <c r="E536" s="68"/>
      <c r="F536" s="68"/>
      <c r="G536" s="60"/>
    </row>
    <row r="537" spans="1:7" ht="18" customHeight="1">
      <c r="A537" s="66"/>
      <c r="B537" s="66"/>
      <c r="C537" s="66"/>
      <c r="D537" s="67"/>
      <c r="E537" s="68"/>
      <c r="F537" s="68"/>
      <c r="G537" s="60"/>
    </row>
    <row r="538" spans="1:7" ht="18" customHeight="1">
      <c r="A538" s="66"/>
      <c r="B538" s="66"/>
      <c r="C538" s="66"/>
      <c r="D538" s="67"/>
      <c r="E538" s="68"/>
      <c r="F538" s="68"/>
      <c r="G538" s="60"/>
    </row>
    <row r="539" spans="1:7" ht="18" customHeight="1">
      <c r="A539" s="66"/>
      <c r="B539" s="66"/>
      <c r="C539" s="66"/>
      <c r="D539" s="67"/>
      <c r="E539" s="68"/>
      <c r="F539" s="68"/>
      <c r="G539" s="60"/>
    </row>
    <row r="540" spans="1:7" ht="18" customHeight="1">
      <c r="A540" s="66"/>
      <c r="B540" s="66"/>
      <c r="C540" s="66"/>
      <c r="D540" s="67"/>
      <c r="E540" s="68"/>
      <c r="F540" s="68"/>
      <c r="G540" s="60"/>
    </row>
    <row r="541" spans="1:7" ht="18" customHeight="1">
      <c r="A541" s="66"/>
      <c r="B541" s="66"/>
      <c r="C541" s="66"/>
      <c r="D541" s="67"/>
      <c r="E541" s="68"/>
      <c r="F541" s="68"/>
      <c r="G541" s="60"/>
    </row>
    <row r="542" spans="1:7" ht="18" customHeight="1">
      <c r="A542" s="66"/>
      <c r="B542" s="66"/>
      <c r="C542" s="66"/>
      <c r="D542" s="67"/>
      <c r="E542" s="68"/>
      <c r="F542" s="68"/>
      <c r="G542" s="60"/>
    </row>
    <row r="543" spans="1:7" ht="18" customHeight="1">
      <c r="A543" s="66"/>
      <c r="B543" s="66"/>
      <c r="C543" s="66"/>
      <c r="D543" s="67"/>
      <c r="E543" s="68"/>
      <c r="F543" s="68"/>
      <c r="G543" s="60"/>
    </row>
    <row r="544" spans="1:7" ht="18" customHeight="1">
      <c r="A544" s="66"/>
      <c r="B544" s="66"/>
      <c r="C544" s="66"/>
      <c r="D544" s="67"/>
      <c r="E544" s="68"/>
      <c r="F544" s="68"/>
      <c r="G544" s="60"/>
    </row>
    <row r="545" spans="1:7" ht="18" customHeight="1">
      <c r="A545" s="66"/>
      <c r="B545" s="66"/>
      <c r="C545" s="66"/>
      <c r="D545" s="67"/>
      <c r="E545" s="68"/>
      <c r="F545" s="68"/>
      <c r="G545" s="60"/>
    </row>
    <row r="546" spans="1:7" ht="18" customHeight="1">
      <c r="A546" s="66"/>
      <c r="B546" s="66"/>
      <c r="C546" s="66"/>
      <c r="D546" s="67"/>
      <c r="E546" s="68"/>
      <c r="F546" s="68"/>
      <c r="G546" s="60"/>
    </row>
    <row r="547" spans="1:7" ht="18" customHeight="1">
      <c r="A547" s="66"/>
      <c r="B547" s="66"/>
      <c r="C547" s="66"/>
      <c r="D547" s="67"/>
      <c r="E547" s="68"/>
      <c r="F547" s="68"/>
      <c r="G547" s="60"/>
    </row>
    <row r="548" spans="1:7" ht="18" customHeight="1">
      <c r="A548" s="66"/>
      <c r="B548" s="66"/>
      <c r="C548" s="66"/>
      <c r="D548" s="67"/>
      <c r="E548" s="68"/>
      <c r="F548" s="68"/>
      <c r="G548" s="60"/>
    </row>
    <row r="549" spans="1:7" ht="18" customHeight="1">
      <c r="A549" s="66"/>
      <c r="B549" s="66"/>
      <c r="C549" s="66"/>
      <c r="D549" s="67"/>
      <c r="E549" s="68"/>
      <c r="F549" s="68"/>
      <c r="G549" s="60"/>
    </row>
    <row r="550" spans="1:7" ht="18" customHeight="1">
      <c r="A550" s="66"/>
      <c r="B550" s="66"/>
      <c r="C550" s="66"/>
      <c r="D550" s="67"/>
      <c r="E550" s="68"/>
      <c r="F550" s="68"/>
      <c r="G550" s="60"/>
    </row>
    <row r="551" spans="1:7" ht="18" customHeight="1">
      <c r="A551" s="66"/>
      <c r="B551" s="66"/>
      <c r="C551" s="66"/>
      <c r="D551" s="67"/>
      <c r="E551" s="68"/>
      <c r="F551" s="68"/>
      <c r="G551" s="60"/>
    </row>
    <row r="552" spans="1:7" ht="18" customHeight="1">
      <c r="A552" s="66"/>
      <c r="B552" s="66"/>
      <c r="C552" s="66"/>
      <c r="D552" s="67"/>
      <c r="E552" s="68"/>
      <c r="F552" s="68"/>
      <c r="G552" s="60"/>
    </row>
    <row r="553" spans="1:7" ht="18" customHeight="1">
      <c r="A553" s="66"/>
      <c r="B553" s="66"/>
      <c r="C553" s="66"/>
      <c r="D553" s="67"/>
      <c r="E553" s="68"/>
      <c r="F553" s="68"/>
      <c r="G553" s="60"/>
    </row>
    <row r="554" spans="1:7" ht="18" customHeight="1">
      <c r="A554" s="66"/>
      <c r="B554" s="66"/>
      <c r="C554" s="66"/>
      <c r="D554" s="67"/>
      <c r="E554" s="68"/>
      <c r="F554" s="68"/>
      <c r="G554" s="60"/>
    </row>
    <row r="555" spans="1:7" ht="18" customHeight="1">
      <c r="A555" s="66"/>
      <c r="B555" s="66"/>
      <c r="C555" s="66"/>
      <c r="D555" s="67"/>
      <c r="E555" s="68"/>
      <c r="F555" s="68"/>
      <c r="G555" s="60"/>
    </row>
    <row r="556" spans="1:7" ht="18" customHeight="1">
      <c r="A556" s="66"/>
      <c r="B556" s="66"/>
      <c r="C556" s="66"/>
      <c r="D556" s="67"/>
      <c r="E556" s="68"/>
      <c r="F556" s="68"/>
      <c r="G556" s="60"/>
    </row>
    <row r="557" spans="1:7" ht="18" customHeight="1">
      <c r="A557" s="66"/>
      <c r="B557" s="66"/>
      <c r="C557" s="66"/>
      <c r="D557" s="67"/>
      <c r="E557" s="68"/>
      <c r="F557" s="68"/>
      <c r="G557" s="60"/>
    </row>
    <row r="558" spans="1:7" ht="18" customHeight="1">
      <c r="A558" s="66"/>
      <c r="B558" s="66"/>
      <c r="C558" s="66"/>
      <c r="D558" s="67"/>
      <c r="E558" s="68"/>
      <c r="F558" s="68"/>
      <c r="G558" s="60"/>
    </row>
    <row r="559" spans="1:7" ht="18" customHeight="1">
      <c r="A559" s="66"/>
      <c r="B559" s="66"/>
      <c r="C559" s="66"/>
      <c r="D559" s="67"/>
      <c r="E559" s="68"/>
      <c r="F559" s="68"/>
      <c r="G559" s="60"/>
    </row>
    <row r="560" spans="1:7" ht="18" customHeight="1">
      <c r="A560" s="66"/>
      <c r="B560" s="66"/>
      <c r="C560" s="66"/>
      <c r="D560" s="67"/>
      <c r="E560" s="68"/>
      <c r="F560" s="68"/>
      <c r="G560" s="60"/>
    </row>
    <row r="561" spans="1:7" ht="18" customHeight="1">
      <c r="A561" s="66"/>
      <c r="B561" s="66"/>
      <c r="C561" s="66"/>
      <c r="D561" s="67"/>
      <c r="E561" s="68"/>
      <c r="F561" s="68"/>
      <c r="G561" s="60"/>
    </row>
    <row r="562" spans="1:7" ht="18" customHeight="1">
      <c r="A562" s="66"/>
      <c r="B562" s="66"/>
      <c r="C562" s="66"/>
      <c r="D562" s="67"/>
      <c r="E562" s="68"/>
      <c r="F562" s="68"/>
      <c r="G562" s="60"/>
    </row>
    <row r="563" spans="1:7" ht="18" customHeight="1">
      <c r="A563" s="66"/>
      <c r="B563" s="66"/>
      <c r="C563" s="66"/>
      <c r="D563" s="67"/>
      <c r="E563" s="68"/>
      <c r="F563" s="68"/>
      <c r="G563" s="60"/>
    </row>
    <row r="564" spans="1:7" ht="18" customHeight="1">
      <c r="A564" s="66"/>
      <c r="B564" s="66"/>
      <c r="C564" s="66"/>
      <c r="D564" s="67"/>
      <c r="E564" s="68"/>
      <c r="F564" s="68"/>
      <c r="G564" s="60"/>
    </row>
    <row r="565" spans="1:7" ht="18" customHeight="1">
      <c r="A565" s="66"/>
      <c r="B565" s="66"/>
      <c r="C565" s="66"/>
      <c r="D565" s="67"/>
      <c r="E565" s="68"/>
      <c r="F565" s="68"/>
      <c r="G565" s="60"/>
    </row>
    <row r="566" spans="1:7" ht="18" customHeight="1">
      <c r="A566" s="66"/>
      <c r="B566" s="66"/>
      <c r="C566" s="66"/>
      <c r="D566" s="67"/>
      <c r="E566" s="68"/>
      <c r="F566" s="68"/>
      <c r="G566" s="60"/>
    </row>
    <row r="567" spans="1:7" ht="18" customHeight="1">
      <c r="A567" s="66"/>
      <c r="B567" s="66"/>
      <c r="C567" s="66"/>
      <c r="D567" s="67"/>
      <c r="E567" s="68"/>
      <c r="F567" s="68"/>
      <c r="G567" s="60"/>
    </row>
    <row r="568" spans="1:7" ht="18" customHeight="1">
      <c r="A568" s="66"/>
      <c r="B568" s="66"/>
      <c r="C568" s="66"/>
      <c r="D568" s="67"/>
      <c r="E568" s="68"/>
      <c r="F568" s="68"/>
      <c r="G568" s="60"/>
    </row>
    <row r="569" spans="1:7" ht="18" customHeight="1">
      <c r="A569" s="66"/>
      <c r="B569" s="66"/>
      <c r="C569" s="66"/>
      <c r="D569" s="67"/>
      <c r="E569" s="68"/>
      <c r="F569" s="68"/>
      <c r="G569" s="60"/>
    </row>
    <row r="570" spans="1:7" ht="18" customHeight="1">
      <c r="A570" s="66"/>
      <c r="B570" s="66"/>
      <c r="C570" s="66"/>
      <c r="D570" s="67"/>
      <c r="E570" s="68"/>
      <c r="F570" s="68"/>
      <c r="G570" s="60"/>
    </row>
    <row r="571" spans="1:7" ht="18" customHeight="1">
      <c r="A571" s="66"/>
      <c r="B571" s="66"/>
      <c r="C571" s="66"/>
      <c r="D571" s="67"/>
      <c r="E571" s="68"/>
      <c r="F571" s="68"/>
      <c r="G571" s="60"/>
    </row>
    <row r="572" spans="1:7" ht="18" customHeight="1">
      <c r="A572" s="66"/>
      <c r="B572" s="66"/>
      <c r="C572" s="66"/>
      <c r="D572" s="67"/>
      <c r="E572" s="68"/>
      <c r="F572" s="68"/>
      <c r="G572" s="60"/>
    </row>
    <row r="573" spans="1:7" ht="18" customHeight="1">
      <c r="A573" s="66"/>
      <c r="B573" s="66"/>
      <c r="C573" s="66"/>
      <c r="D573" s="67"/>
      <c r="E573" s="68"/>
      <c r="F573" s="68"/>
      <c r="G573" s="60"/>
    </row>
    <row r="574" spans="1:7" ht="18" customHeight="1">
      <c r="A574" s="66"/>
      <c r="B574" s="66"/>
      <c r="C574" s="66"/>
      <c r="D574" s="67"/>
      <c r="E574" s="68"/>
      <c r="F574" s="68"/>
      <c r="G574" s="60"/>
    </row>
    <row r="575" spans="1:7" ht="18" customHeight="1">
      <c r="A575" s="66"/>
      <c r="B575" s="66"/>
      <c r="C575" s="66"/>
      <c r="D575" s="67"/>
      <c r="E575" s="68"/>
      <c r="F575" s="68"/>
      <c r="G575" s="60"/>
    </row>
    <row r="576" spans="1:7" ht="18" customHeight="1">
      <c r="A576" s="66"/>
      <c r="B576" s="66"/>
      <c r="C576" s="66"/>
      <c r="D576" s="67"/>
      <c r="E576" s="68"/>
      <c r="F576" s="68"/>
      <c r="G576" s="60"/>
    </row>
    <row r="577" spans="1:7" ht="18" customHeight="1">
      <c r="A577" s="66"/>
      <c r="B577" s="66"/>
      <c r="C577" s="66"/>
      <c r="D577" s="67"/>
      <c r="E577" s="68"/>
      <c r="F577" s="68"/>
      <c r="G577" s="60"/>
    </row>
    <row r="578" spans="1:7" ht="18" customHeight="1">
      <c r="A578" s="66"/>
      <c r="B578" s="66"/>
      <c r="C578" s="66"/>
      <c r="D578" s="67"/>
      <c r="E578" s="68"/>
      <c r="F578" s="68"/>
      <c r="G578" s="60"/>
    </row>
    <row r="579" spans="1:7" ht="18" customHeight="1">
      <c r="A579" s="66"/>
      <c r="B579" s="66"/>
      <c r="C579" s="66"/>
      <c r="D579" s="67"/>
      <c r="E579" s="68"/>
      <c r="F579" s="68"/>
      <c r="G579" s="60"/>
    </row>
    <row r="580" spans="1:7" ht="18" customHeight="1">
      <c r="A580" s="66"/>
      <c r="B580" s="66"/>
      <c r="C580" s="66"/>
      <c r="D580" s="67"/>
      <c r="E580" s="68"/>
      <c r="F580" s="68"/>
      <c r="G580" s="60"/>
    </row>
    <row r="581" spans="1:7" ht="18" customHeight="1">
      <c r="A581" s="66"/>
      <c r="B581" s="66"/>
      <c r="C581" s="66"/>
      <c r="D581" s="67"/>
      <c r="E581" s="68"/>
      <c r="F581" s="68"/>
      <c r="G581" s="60"/>
    </row>
    <row r="582" spans="1:7" ht="18" customHeight="1">
      <c r="A582" s="66"/>
      <c r="B582" s="66"/>
      <c r="C582" s="66"/>
      <c r="D582" s="67"/>
      <c r="E582" s="68"/>
      <c r="F582" s="68"/>
      <c r="G582" s="60"/>
    </row>
    <row r="583" spans="1:7" ht="18" customHeight="1">
      <c r="A583" s="66"/>
      <c r="B583" s="66"/>
      <c r="C583" s="66"/>
      <c r="D583" s="67"/>
      <c r="E583" s="68"/>
      <c r="F583" s="68"/>
      <c r="G583" s="60"/>
    </row>
    <row r="584" spans="1:7" ht="18" customHeight="1">
      <c r="A584" s="66"/>
      <c r="B584" s="66"/>
      <c r="C584" s="66"/>
      <c r="D584" s="67"/>
      <c r="E584" s="68"/>
      <c r="F584" s="68"/>
      <c r="G584" s="60"/>
    </row>
    <row r="585" spans="1:7" ht="18" customHeight="1">
      <c r="A585" s="66"/>
      <c r="B585" s="66"/>
      <c r="C585" s="66"/>
      <c r="D585" s="67"/>
      <c r="E585" s="68"/>
      <c r="F585" s="68"/>
      <c r="G585" s="60"/>
    </row>
    <row r="586" spans="1:7" ht="18" customHeight="1">
      <c r="A586" s="66"/>
      <c r="B586" s="66"/>
      <c r="C586" s="66"/>
      <c r="D586" s="67"/>
      <c r="E586" s="68"/>
      <c r="F586" s="68"/>
      <c r="G586" s="60"/>
    </row>
    <row r="587" spans="1:7" ht="18" customHeight="1">
      <c r="A587" s="66"/>
      <c r="B587" s="66"/>
      <c r="C587" s="66"/>
      <c r="D587" s="67"/>
      <c r="E587" s="68"/>
      <c r="F587" s="68"/>
      <c r="G587" s="60"/>
    </row>
    <row r="588" spans="1:7" ht="18" customHeight="1">
      <c r="A588" s="66"/>
      <c r="B588" s="66"/>
      <c r="C588" s="66"/>
      <c r="D588" s="67"/>
      <c r="E588" s="68"/>
      <c r="F588" s="68"/>
      <c r="G588" s="60"/>
    </row>
    <row r="589" spans="1:7" ht="18" customHeight="1">
      <c r="A589" s="66"/>
      <c r="B589" s="66"/>
      <c r="C589" s="66"/>
      <c r="D589" s="67"/>
      <c r="E589" s="68"/>
      <c r="F589" s="68"/>
      <c r="G589" s="60"/>
    </row>
    <row r="590" spans="1:7" ht="18" customHeight="1">
      <c r="A590" s="66"/>
      <c r="B590" s="66"/>
      <c r="C590" s="66"/>
      <c r="D590" s="67"/>
      <c r="E590" s="68"/>
      <c r="F590" s="68"/>
      <c r="G590" s="60"/>
    </row>
    <row r="591" spans="1:7" ht="18" customHeight="1">
      <c r="A591" s="66"/>
      <c r="B591" s="66"/>
      <c r="C591" s="66"/>
      <c r="D591" s="67"/>
      <c r="E591" s="68"/>
      <c r="F591" s="68"/>
      <c r="G591" s="60"/>
    </row>
    <row r="592" spans="1:7" ht="18" customHeight="1">
      <c r="A592" s="66"/>
      <c r="B592" s="66"/>
      <c r="C592" s="66"/>
      <c r="D592" s="67"/>
      <c r="E592" s="68"/>
      <c r="F592" s="68"/>
      <c r="G592" s="60"/>
    </row>
    <row r="593" spans="1:7" ht="18" customHeight="1">
      <c r="A593" s="66"/>
      <c r="B593" s="66"/>
      <c r="C593" s="66"/>
      <c r="D593" s="67"/>
      <c r="E593" s="68"/>
      <c r="F593" s="68"/>
      <c r="G593" s="60"/>
    </row>
    <row r="594" spans="1:7" ht="18" customHeight="1">
      <c r="A594" s="66"/>
      <c r="B594" s="66"/>
      <c r="C594" s="66"/>
      <c r="D594" s="67"/>
      <c r="E594" s="68"/>
      <c r="F594" s="68"/>
      <c r="G594" s="60"/>
    </row>
    <row r="595" spans="1:7" ht="18" customHeight="1">
      <c r="A595" s="66"/>
      <c r="B595" s="66"/>
      <c r="C595" s="66"/>
      <c r="D595" s="67"/>
      <c r="E595" s="68"/>
      <c r="F595" s="68"/>
      <c r="G595" s="60"/>
    </row>
    <row r="596" spans="1:7" ht="18" customHeight="1">
      <c r="A596" s="66"/>
      <c r="B596" s="66"/>
      <c r="C596" s="66"/>
      <c r="D596" s="67"/>
      <c r="E596" s="68"/>
      <c r="F596" s="68"/>
      <c r="G596" s="60"/>
    </row>
    <row r="597" spans="1:7" ht="18" customHeight="1">
      <c r="A597" s="66"/>
      <c r="B597" s="66"/>
      <c r="C597" s="66"/>
      <c r="D597" s="67"/>
      <c r="E597" s="68"/>
      <c r="F597" s="68"/>
      <c r="G597" s="60"/>
    </row>
    <row r="598" spans="1:7" ht="18" customHeight="1">
      <c r="A598" s="66"/>
      <c r="B598" s="66"/>
      <c r="C598" s="66"/>
      <c r="D598" s="67"/>
      <c r="E598" s="68"/>
      <c r="F598" s="68"/>
      <c r="G598" s="60"/>
    </row>
    <row r="599" spans="1:7" ht="18" customHeight="1">
      <c r="A599" s="66"/>
      <c r="B599" s="66"/>
      <c r="C599" s="66"/>
      <c r="D599" s="67"/>
      <c r="E599" s="68"/>
      <c r="F599" s="68"/>
      <c r="G599" s="60"/>
    </row>
    <row r="600" spans="1:7" ht="18" customHeight="1">
      <c r="A600" s="66"/>
      <c r="B600" s="66"/>
      <c r="C600" s="66"/>
      <c r="D600" s="67"/>
      <c r="E600" s="68"/>
      <c r="F600" s="68"/>
      <c r="G600" s="60"/>
    </row>
    <row r="601" spans="1:7" ht="18" customHeight="1">
      <c r="A601" s="66"/>
      <c r="B601" s="66"/>
      <c r="C601" s="66"/>
      <c r="D601" s="67"/>
      <c r="E601" s="68"/>
      <c r="F601" s="68"/>
      <c r="G601" s="60"/>
    </row>
    <row r="602" spans="1:7" ht="18" customHeight="1">
      <c r="A602" s="66"/>
      <c r="B602" s="66"/>
      <c r="C602" s="66"/>
      <c r="D602" s="67"/>
      <c r="E602" s="68"/>
      <c r="F602" s="68"/>
      <c r="G602" s="60"/>
    </row>
    <row r="603" spans="1:7" ht="18" customHeight="1">
      <c r="A603" s="66"/>
      <c r="B603" s="66"/>
      <c r="C603" s="66"/>
      <c r="D603" s="67"/>
      <c r="E603" s="68"/>
      <c r="F603" s="68"/>
      <c r="G603" s="60"/>
    </row>
    <row r="604" spans="1:7" ht="18" customHeight="1">
      <c r="A604" s="66"/>
      <c r="B604" s="66"/>
      <c r="C604" s="66"/>
      <c r="D604" s="67"/>
      <c r="E604" s="68"/>
      <c r="F604" s="68"/>
      <c r="G604" s="60"/>
    </row>
    <row r="605" spans="1:7" ht="18" customHeight="1">
      <c r="A605" s="66"/>
      <c r="B605" s="66"/>
      <c r="C605" s="66"/>
      <c r="D605" s="67"/>
      <c r="E605" s="68"/>
      <c r="F605" s="68"/>
      <c r="G605" s="60"/>
    </row>
    <row r="606" spans="1:7" ht="18" customHeight="1">
      <c r="A606" s="66"/>
      <c r="B606" s="66"/>
      <c r="C606" s="66"/>
      <c r="D606" s="67"/>
      <c r="E606" s="68"/>
      <c r="F606" s="68"/>
      <c r="G606" s="60"/>
    </row>
    <row r="607" spans="1:7" ht="18" customHeight="1">
      <c r="A607" s="66"/>
      <c r="B607" s="66"/>
      <c r="C607" s="66"/>
      <c r="D607" s="67"/>
      <c r="E607" s="68"/>
      <c r="F607" s="68"/>
      <c r="G607" s="60"/>
    </row>
    <row r="608" spans="1:7" ht="18" customHeight="1">
      <c r="A608" s="66"/>
      <c r="B608" s="66"/>
      <c r="C608" s="66"/>
      <c r="D608" s="67"/>
      <c r="E608" s="68"/>
      <c r="F608" s="68"/>
      <c r="G608" s="60"/>
    </row>
    <row r="609" spans="1:7" ht="18" customHeight="1">
      <c r="A609" s="66"/>
      <c r="B609" s="66"/>
      <c r="C609" s="66"/>
      <c r="D609" s="67"/>
      <c r="E609" s="68"/>
      <c r="F609" s="68"/>
      <c r="G609" s="60"/>
    </row>
    <row r="610" spans="1:7" ht="18" customHeight="1">
      <c r="A610" s="66"/>
      <c r="B610" s="66"/>
      <c r="C610" s="66"/>
      <c r="D610" s="67"/>
      <c r="E610" s="68"/>
      <c r="F610" s="68"/>
      <c r="G610" s="60"/>
    </row>
    <row r="611" spans="1:7" ht="18" customHeight="1">
      <c r="A611" s="66"/>
      <c r="B611" s="66"/>
      <c r="C611" s="66"/>
      <c r="D611" s="67"/>
      <c r="E611" s="68"/>
      <c r="F611" s="68"/>
      <c r="G611" s="60"/>
    </row>
    <row r="612" spans="1:7" ht="18" customHeight="1">
      <c r="A612" s="66"/>
      <c r="B612" s="66"/>
      <c r="C612" s="66"/>
      <c r="D612" s="67"/>
      <c r="E612" s="68"/>
      <c r="F612" s="68"/>
      <c r="G612" s="60"/>
    </row>
    <row r="613" spans="1:7" ht="18" customHeight="1">
      <c r="A613" s="66"/>
      <c r="B613" s="66"/>
      <c r="C613" s="66"/>
      <c r="D613" s="67"/>
      <c r="E613" s="68"/>
      <c r="F613" s="68"/>
      <c r="G613" s="60"/>
    </row>
    <row r="614" spans="1:7" ht="18" customHeight="1">
      <c r="A614" s="66"/>
      <c r="B614" s="66"/>
      <c r="C614" s="66"/>
      <c r="D614" s="67"/>
      <c r="E614" s="68"/>
      <c r="F614" s="68"/>
      <c r="G614" s="60"/>
    </row>
    <row r="615" spans="1:7" ht="18" customHeight="1">
      <c r="A615" s="66"/>
      <c r="B615" s="66"/>
      <c r="C615" s="66"/>
      <c r="D615" s="67"/>
      <c r="E615" s="68"/>
      <c r="F615" s="68"/>
      <c r="G615" s="103"/>
    </row>
    <row r="616" spans="1:7" ht="18" customHeight="1">
      <c r="A616" s="66"/>
      <c r="B616" s="66"/>
      <c r="C616" s="66"/>
      <c r="D616" s="67"/>
      <c r="E616" s="68"/>
      <c r="F616" s="68"/>
      <c r="G616" s="103"/>
    </row>
    <row r="617" spans="1:7" ht="18" customHeight="1">
      <c r="A617" s="66"/>
      <c r="B617" s="66"/>
      <c r="C617" s="66"/>
      <c r="D617" s="67"/>
      <c r="E617" s="68"/>
      <c r="F617" s="68"/>
      <c r="G617" s="103"/>
    </row>
    <row r="618" spans="1:7" ht="18" customHeight="1">
      <c r="A618" s="66"/>
      <c r="B618" s="66"/>
      <c r="C618" s="66"/>
      <c r="D618" s="67"/>
      <c r="E618" s="68"/>
      <c r="F618" s="68"/>
      <c r="G618" s="103"/>
    </row>
    <row r="619" spans="1:7" ht="18" customHeight="1">
      <c r="A619" s="66"/>
      <c r="B619" s="66"/>
      <c r="C619" s="66"/>
      <c r="D619" s="67"/>
      <c r="E619" s="68"/>
      <c r="F619" s="68"/>
      <c r="G619" s="103"/>
    </row>
    <row r="620" spans="1:7" ht="18" customHeight="1">
      <c r="A620" s="66"/>
      <c r="B620" s="66"/>
      <c r="C620" s="66"/>
      <c r="D620" s="67"/>
      <c r="E620" s="68"/>
      <c r="F620" s="68"/>
      <c r="G620" s="103"/>
    </row>
    <row r="621" spans="1:7" ht="18" customHeight="1">
      <c r="A621" s="66"/>
      <c r="B621" s="66"/>
      <c r="C621" s="66"/>
      <c r="D621" s="67"/>
      <c r="E621" s="68"/>
      <c r="F621" s="68"/>
      <c r="G621" s="103"/>
    </row>
    <row r="622" spans="1:7" ht="18" customHeight="1">
      <c r="A622" s="66"/>
      <c r="B622" s="66"/>
      <c r="C622" s="66"/>
      <c r="D622" s="67"/>
      <c r="E622" s="68"/>
      <c r="F622" s="68"/>
      <c r="G622" s="103"/>
    </row>
    <row r="623" spans="1:7" ht="18" customHeight="1">
      <c r="A623" s="66"/>
      <c r="B623" s="66"/>
      <c r="C623" s="66"/>
      <c r="D623" s="67"/>
      <c r="E623" s="68"/>
      <c r="F623" s="68"/>
      <c r="G623" s="103"/>
    </row>
    <row r="624" spans="1:7" ht="18" customHeight="1">
      <c r="A624" s="66"/>
      <c r="B624" s="66"/>
      <c r="C624" s="66"/>
      <c r="D624" s="67"/>
      <c r="E624" s="68"/>
      <c r="F624" s="68"/>
      <c r="G624" s="103"/>
    </row>
    <row r="625" spans="1:7" ht="18" customHeight="1">
      <c r="A625" s="66"/>
      <c r="B625" s="66"/>
      <c r="C625" s="66"/>
      <c r="D625" s="67"/>
      <c r="E625" s="68"/>
      <c r="F625" s="68"/>
      <c r="G625" s="103"/>
    </row>
    <row r="626" spans="1:7" ht="18" customHeight="1">
      <c r="A626" s="66"/>
      <c r="B626" s="66"/>
      <c r="C626" s="66"/>
      <c r="D626" s="67"/>
      <c r="E626" s="68"/>
      <c r="F626" s="68"/>
      <c r="G626" s="103"/>
    </row>
    <row r="627" spans="1:7" ht="18" customHeight="1">
      <c r="A627" s="66"/>
      <c r="B627" s="66"/>
      <c r="C627" s="66"/>
      <c r="D627" s="67"/>
      <c r="E627" s="68"/>
      <c r="F627" s="68"/>
      <c r="G627" s="103"/>
    </row>
    <row r="628" spans="1:7" ht="18" customHeight="1">
      <c r="A628" s="66"/>
      <c r="B628" s="66"/>
      <c r="C628" s="66"/>
      <c r="D628" s="67"/>
      <c r="E628" s="68"/>
      <c r="F628" s="68"/>
      <c r="G628" s="103"/>
    </row>
    <row r="629" spans="1:7" ht="18" customHeight="1">
      <c r="A629" s="66"/>
      <c r="B629" s="66"/>
      <c r="C629" s="66"/>
      <c r="D629" s="67"/>
      <c r="E629" s="68"/>
      <c r="F629" s="68"/>
      <c r="G629" s="103"/>
    </row>
    <row r="630" spans="1:7" ht="18" customHeight="1">
      <c r="A630" s="66"/>
      <c r="B630" s="66"/>
      <c r="C630" s="66"/>
      <c r="D630" s="67"/>
      <c r="E630" s="68"/>
      <c r="F630" s="68"/>
      <c r="G630" s="103"/>
    </row>
    <row r="631" spans="1:7" ht="18" customHeight="1">
      <c r="A631" s="66"/>
      <c r="B631" s="66"/>
      <c r="C631" s="66"/>
      <c r="D631" s="67"/>
      <c r="E631" s="68"/>
      <c r="F631" s="68"/>
      <c r="G631" s="103"/>
    </row>
    <row r="632" spans="1:7" ht="18" customHeight="1">
      <c r="A632" s="66"/>
      <c r="B632" s="66"/>
      <c r="C632" s="66"/>
      <c r="D632" s="67"/>
      <c r="E632" s="68"/>
      <c r="F632" s="68"/>
      <c r="G632" s="103"/>
    </row>
    <row r="633" spans="1:7" ht="18" customHeight="1">
      <c r="A633" s="66"/>
      <c r="B633" s="66"/>
      <c r="C633" s="66"/>
      <c r="D633" s="67"/>
      <c r="E633" s="68"/>
      <c r="F633" s="68"/>
      <c r="G633" s="103"/>
    </row>
    <row r="634" spans="1:7" ht="18" customHeight="1">
      <c r="A634" s="66"/>
      <c r="B634" s="66"/>
      <c r="C634" s="66"/>
      <c r="D634" s="67"/>
      <c r="E634" s="68"/>
      <c r="F634" s="68"/>
      <c r="G634" s="103"/>
    </row>
    <row r="635" spans="1:7" ht="18" customHeight="1">
      <c r="A635" s="66"/>
      <c r="B635" s="66"/>
      <c r="C635" s="66"/>
      <c r="D635" s="67"/>
      <c r="E635" s="68"/>
      <c r="F635" s="68"/>
      <c r="G635" s="103"/>
    </row>
    <row r="636" spans="1:7" ht="18" customHeight="1">
      <c r="A636" s="66"/>
      <c r="B636" s="66"/>
      <c r="C636" s="66"/>
      <c r="D636" s="67"/>
      <c r="E636" s="68"/>
      <c r="F636" s="68"/>
      <c r="G636" s="103"/>
    </row>
    <row r="637" spans="1:7" ht="18" customHeight="1">
      <c r="A637" s="66"/>
      <c r="B637" s="66"/>
      <c r="C637" s="66"/>
      <c r="D637" s="67"/>
      <c r="E637" s="68"/>
      <c r="F637" s="68"/>
      <c r="G637" s="103"/>
    </row>
    <row r="638" spans="1:7" ht="18" customHeight="1">
      <c r="A638" s="66"/>
      <c r="B638" s="66"/>
      <c r="C638" s="66"/>
      <c r="D638" s="67"/>
      <c r="E638" s="68"/>
      <c r="F638" s="68"/>
      <c r="G638" s="103"/>
    </row>
    <row r="639" spans="1:7" ht="18" customHeight="1">
      <c r="A639" s="66"/>
      <c r="B639" s="66"/>
      <c r="C639" s="66"/>
      <c r="D639" s="67"/>
      <c r="E639" s="68"/>
      <c r="F639" s="68"/>
      <c r="G639" s="103"/>
    </row>
    <row r="640" spans="1:7" ht="18" customHeight="1">
      <c r="A640" s="66"/>
      <c r="B640" s="66"/>
      <c r="C640" s="66"/>
      <c r="D640" s="67"/>
      <c r="E640" s="68"/>
      <c r="F640" s="68"/>
      <c r="G640" s="103"/>
    </row>
    <row r="641" spans="1:7" ht="18" customHeight="1">
      <c r="A641" s="66"/>
      <c r="B641" s="66"/>
      <c r="C641" s="66"/>
      <c r="D641" s="67"/>
      <c r="E641" s="68"/>
      <c r="F641" s="68"/>
      <c r="G641" s="103"/>
    </row>
    <row r="642" spans="1:7" ht="18" customHeight="1">
      <c r="A642" s="66"/>
      <c r="B642" s="66"/>
      <c r="C642" s="66"/>
      <c r="D642" s="67"/>
      <c r="E642" s="68"/>
      <c r="F642" s="68"/>
      <c r="G642" s="103"/>
    </row>
    <row r="643" spans="1:7" ht="18" customHeight="1">
      <c r="A643" s="66"/>
      <c r="B643" s="66"/>
      <c r="C643" s="66"/>
      <c r="D643" s="67"/>
      <c r="E643" s="68"/>
      <c r="F643" s="68"/>
      <c r="G643" s="103"/>
    </row>
    <row r="644" spans="1:7" ht="18" customHeight="1">
      <c r="A644" s="66"/>
      <c r="B644" s="66"/>
      <c r="C644" s="66"/>
      <c r="D644" s="67"/>
      <c r="E644" s="68"/>
      <c r="F644" s="68"/>
      <c r="G644" s="103"/>
    </row>
    <row r="645" spans="1:7" ht="18" customHeight="1">
      <c r="A645" s="66"/>
      <c r="B645" s="66"/>
      <c r="C645" s="66"/>
      <c r="D645" s="67"/>
      <c r="E645" s="68"/>
      <c r="F645" s="68"/>
      <c r="G645" s="60"/>
    </row>
    <row r="646" spans="1:7" ht="18" customHeight="1">
      <c r="A646" s="66"/>
      <c r="B646" s="66"/>
      <c r="C646" s="66"/>
      <c r="D646" s="67"/>
      <c r="E646" s="68"/>
      <c r="F646" s="68"/>
      <c r="G646" s="60"/>
    </row>
    <row r="647" spans="1:7" ht="18" customHeight="1">
      <c r="A647" s="66"/>
      <c r="B647" s="66"/>
      <c r="C647" s="66"/>
      <c r="D647" s="67"/>
      <c r="E647" s="68"/>
      <c r="F647" s="68"/>
      <c r="G647" s="60"/>
    </row>
    <row r="648" spans="1:7" ht="18" customHeight="1">
      <c r="A648" s="66"/>
      <c r="B648" s="66"/>
      <c r="C648" s="66"/>
      <c r="D648" s="67"/>
      <c r="E648" s="68"/>
      <c r="F648" s="68"/>
      <c r="G648" s="60"/>
    </row>
    <row r="649" spans="1:7" ht="18" customHeight="1">
      <c r="A649" s="66"/>
      <c r="B649" s="66"/>
      <c r="C649" s="66"/>
      <c r="D649" s="67"/>
      <c r="E649" s="68"/>
      <c r="F649" s="68"/>
      <c r="G649" s="60"/>
    </row>
    <row r="650" spans="1:7" ht="18" customHeight="1">
      <c r="A650" s="66"/>
      <c r="B650" s="66"/>
      <c r="C650" s="66"/>
      <c r="D650" s="67"/>
      <c r="E650" s="68"/>
      <c r="F650" s="68"/>
      <c r="G650" s="60"/>
    </row>
    <row r="651" spans="1:7" ht="18" customHeight="1">
      <c r="A651" s="66"/>
      <c r="B651" s="66"/>
      <c r="C651" s="66"/>
      <c r="D651" s="67"/>
      <c r="E651" s="68"/>
      <c r="F651" s="68"/>
      <c r="G651" s="60"/>
    </row>
    <row r="652" spans="1:7" ht="18" customHeight="1">
      <c r="A652" s="66"/>
      <c r="B652" s="66"/>
      <c r="C652" s="66"/>
      <c r="D652" s="67"/>
      <c r="E652" s="68"/>
      <c r="F652" s="68"/>
      <c r="G652" s="60"/>
    </row>
    <row r="653" spans="1:7" ht="18" customHeight="1">
      <c r="A653" s="66"/>
      <c r="B653" s="66"/>
      <c r="C653" s="66"/>
      <c r="D653" s="67"/>
      <c r="E653" s="68"/>
      <c r="F653" s="68"/>
      <c r="G653" s="60"/>
    </row>
    <row r="654" spans="1:7" ht="18" customHeight="1">
      <c r="A654" s="66"/>
      <c r="B654" s="66"/>
      <c r="C654" s="66"/>
      <c r="D654" s="67"/>
      <c r="E654" s="68"/>
      <c r="F654" s="68"/>
      <c r="G654" s="60"/>
    </row>
    <row r="655" spans="1:7" ht="18" customHeight="1">
      <c r="A655" s="66"/>
      <c r="B655" s="66"/>
      <c r="C655" s="66"/>
      <c r="D655" s="67"/>
      <c r="E655" s="68"/>
      <c r="F655" s="68"/>
      <c r="G655" s="60"/>
    </row>
    <row r="656" spans="1:7" ht="18" customHeight="1">
      <c r="A656" s="66"/>
      <c r="B656" s="66"/>
      <c r="C656" s="66"/>
      <c r="D656" s="67"/>
      <c r="E656" s="68"/>
      <c r="F656" s="68"/>
      <c r="G656" s="60"/>
    </row>
    <row r="657" spans="1:7" ht="18" customHeight="1">
      <c r="A657" s="66"/>
      <c r="B657" s="66"/>
      <c r="C657" s="66"/>
      <c r="D657" s="67"/>
      <c r="E657" s="68"/>
      <c r="F657" s="68"/>
      <c r="G657" s="60"/>
    </row>
    <row r="658" spans="1:7" ht="18" customHeight="1">
      <c r="A658" s="66"/>
      <c r="B658" s="66"/>
      <c r="C658" s="66"/>
      <c r="D658" s="67"/>
      <c r="E658" s="68"/>
      <c r="F658" s="68"/>
      <c r="G658" s="60"/>
    </row>
    <row r="659" spans="1:7" ht="18" customHeight="1">
      <c r="A659" s="66"/>
      <c r="B659" s="66"/>
      <c r="C659" s="66"/>
      <c r="D659" s="67"/>
      <c r="E659" s="68"/>
      <c r="F659" s="68"/>
      <c r="G659" s="60"/>
    </row>
    <row r="660" spans="1:7" ht="18" customHeight="1">
      <c r="A660" s="66"/>
      <c r="B660" s="66"/>
      <c r="C660" s="66"/>
      <c r="D660" s="67"/>
      <c r="E660" s="68"/>
      <c r="F660" s="68"/>
      <c r="G660" s="60"/>
    </row>
    <row r="661" spans="1:7" ht="18" customHeight="1">
      <c r="A661" s="66"/>
      <c r="B661" s="66"/>
      <c r="C661" s="66"/>
      <c r="D661" s="67"/>
      <c r="E661" s="68"/>
      <c r="F661" s="68"/>
      <c r="G661" s="60"/>
    </row>
    <row r="662" spans="1:7" ht="18" customHeight="1">
      <c r="A662" s="66"/>
      <c r="B662" s="66"/>
      <c r="C662" s="66"/>
      <c r="D662" s="67"/>
      <c r="E662" s="68"/>
      <c r="F662" s="68"/>
      <c r="G662" s="60"/>
    </row>
    <row r="663" spans="1:7" ht="18" customHeight="1">
      <c r="A663" s="66"/>
      <c r="B663" s="66"/>
      <c r="C663" s="66"/>
      <c r="D663" s="67"/>
      <c r="E663" s="68"/>
      <c r="F663" s="68"/>
      <c r="G663" s="60"/>
    </row>
    <row r="664" spans="1:7" ht="18" customHeight="1">
      <c r="A664" s="66"/>
      <c r="B664" s="66"/>
      <c r="C664" s="66"/>
      <c r="D664" s="67"/>
      <c r="E664" s="68"/>
      <c r="F664" s="68"/>
      <c r="G664" s="60"/>
    </row>
    <row r="665" spans="1:7" ht="18" customHeight="1">
      <c r="A665" s="66"/>
      <c r="B665" s="66"/>
      <c r="C665" s="66"/>
      <c r="D665" s="67"/>
      <c r="E665" s="68"/>
      <c r="F665" s="68"/>
      <c r="G665" s="60"/>
    </row>
    <row r="666" spans="1:7" ht="18" customHeight="1">
      <c r="A666" s="66"/>
      <c r="B666" s="66"/>
      <c r="C666" s="66"/>
      <c r="D666" s="67"/>
      <c r="E666" s="68"/>
      <c r="F666" s="68"/>
      <c r="G666" s="60"/>
    </row>
    <row r="667" spans="1:7" ht="18" customHeight="1">
      <c r="A667" s="66"/>
      <c r="B667" s="66"/>
      <c r="C667" s="66"/>
      <c r="D667" s="67"/>
      <c r="E667" s="68"/>
      <c r="F667" s="68"/>
      <c r="G667" s="60"/>
    </row>
    <row r="668" spans="1:7" ht="18" customHeight="1">
      <c r="A668" s="66"/>
      <c r="B668" s="66"/>
      <c r="C668" s="66"/>
      <c r="D668" s="67"/>
      <c r="E668" s="68"/>
      <c r="F668" s="68"/>
      <c r="G668" s="103"/>
    </row>
    <row r="669" spans="1:7" ht="18" customHeight="1">
      <c r="A669" s="66"/>
      <c r="B669" s="66"/>
      <c r="C669" s="66"/>
      <c r="D669" s="67"/>
      <c r="E669" s="68"/>
      <c r="F669" s="68"/>
      <c r="G669" s="103"/>
    </row>
    <row r="670" spans="1:7" ht="18" customHeight="1">
      <c r="A670" s="66"/>
      <c r="B670" s="66"/>
      <c r="C670" s="66"/>
      <c r="D670" s="67"/>
      <c r="E670" s="68"/>
      <c r="F670" s="68"/>
      <c r="G670" s="103"/>
    </row>
    <row r="671" spans="1:7" ht="18" customHeight="1">
      <c r="A671" s="66"/>
      <c r="B671" s="66"/>
      <c r="C671" s="66"/>
      <c r="D671" s="67"/>
      <c r="E671" s="68"/>
      <c r="F671" s="68"/>
      <c r="G671" s="103"/>
    </row>
    <row r="672" spans="1:7" ht="18" customHeight="1">
      <c r="A672" s="66"/>
      <c r="B672" s="66"/>
      <c r="C672" s="66"/>
      <c r="D672" s="67"/>
      <c r="E672" s="68"/>
      <c r="F672" s="68"/>
      <c r="G672" s="103"/>
    </row>
    <row r="673" spans="1:7" ht="18" customHeight="1">
      <c r="A673" s="66"/>
      <c r="B673" s="66"/>
      <c r="C673" s="66"/>
      <c r="D673" s="67"/>
      <c r="E673" s="68"/>
      <c r="F673" s="68"/>
      <c r="G673" s="103"/>
    </row>
    <row r="674" spans="1:7" ht="18" customHeight="1">
      <c r="A674" s="66"/>
      <c r="B674" s="66"/>
      <c r="C674" s="66"/>
      <c r="D674" s="67"/>
      <c r="E674" s="68"/>
      <c r="F674" s="68"/>
      <c r="G674" s="60"/>
    </row>
    <row r="675" spans="1:7" ht="18" customHeight="1">
      <c r="A675" s="69"/>
      <c r="B675" s="69"/>
      <c r="C675" s="69"/>
      <c r="D675" s="70"/>
      <c r="E675" s="71"/>
      <c r="F675" s="71"/>
      <c r="G675" s="104"/>
    </row>
    <row r="676" spans="1:7" ht="18" customHeight="1">
      <c r="A676" s="69"/>
      <c r="B676" s="69"/>
      <c r="C676" s="69"/>
      <c r="D676" s="70"/>
      <c r="E676" s="71"/>
      <c r="F676" s="71"/>
      <c r="G676" s="104"/>
    </row>
    <row r="677" spans="1:7" ht="18" customHeight="1">
      <c r="A677" s="69"/>
      <c r="B677" s="69"/>
      <c r="C677" s="69"/>
      <c r="D677" s="70"/>
      <c r="E677" s="71"/>
      <c r="F677" s="71"/>
      <c r="G677" s="104"/>
    </row>
    <row r="678" spans="1:7" ht="18" customHeight="1">
      <c r="A678" s="69"/>
      <c r="B678" s="69"/>
      <c r="C678" s="69"/>
      <c r="D678" s="70"/>
      <c r="E678" s="71"/>
      <c r="F678" s="71"/>
      <c r="G678" s="104"/>
    </row>
    <row r="679" spans="1:7" ht="18" customHeight="1">
      <c r="A679" s="69"/>
      <c r="B679" s="69"/>
      <c r="C679" s="69"/>
      <c r="D679" s="70"/>
      <c r="E679" s="71"/>
      <c r="F679" s="71"/>
      <c r="G679" s="104"/>
    </row>
  </sheetData>
  <sheetProtection autoFilter="0"/>
  <autoFilter ref="A3:W3"/>
  <sortState ref="A303:W347">
    <sortCondition ref="A4:A48"/>
    <sortCondition ref="B4:B48"/>
  </sortState>
  <phoneticPr fontId="1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620"/>
  <sheetViews>
    <sheetView workbookViewId="0">
      <pane ySplit="3" topLeftCell="A4" activePane="bottomLeft" state="frozen"/>
      <selection activeCell="D107" sqref="D107"/>
      <selection pane="bottomLeft" activeCell="I8" sqref="I8"/>
    </sheetView>
  </sheetViews>
  <sheetFormatPr defaultColWidth="9" defaultRowHeight="14.25"/>
  <cols>
    <col min="1" max="1" width="16.125" style="106" bestFit="1" customWidth="1"/>
    <col min="2" max="2" width="25.5" style="106" customWidth="1"/>
    <col min="3" max="3" width="12.125" style="106" customWidth="1"/>
    <col min="4" max="6" width="9" style="106"/>
    <col min="7" max="7" width="12.75" style="106" bestFit="1" customWidth="1"/>
    <col min="8" max="8" width="11.75" style="106" customWidth="1"/>
    <col min="9" max="11" width="9" style="106"/>
    <col min="12" max="12" width="13.25" style="198" customWidth="1"/>
    <col min="13" max="16" width="9" style="106"/>
    <col min="17" max="17" width="11.625" style="106" bestFit="1" customWidth="1"/>
    <col min="18" max="18" width="14" style="112" customWidth="1"/>
    <col min="19" max="19" width="12" style="106" customWidth="1"/>
    <col min="20" max="20" width="9" style="106"/>
    <col min="21" max="21" width="20.5" style="106" bestFit="1" customWidth="1"/>
    <col min="22" max="22" width="20" style="106" customWidth="1"/>
    <col min="23" max="23" width="20.375" style="106" customWidth="1"/>
    <col min="24" max="27" width="9" style="209"/>
    <col min="28" max="16384" width="9" style="106"/>
  </cols>
  <sheetData>
    <row r="1" spans="1:27" s="114" customFormat="1" ht="20.100000000000001" customHeight="1">
      <c r="A1" s="121"/>
      <c r="B1" s="121"/>
      <c r="C1" s="121"/>
      <c r="D1" s="121"/>
      <c r="E1" s="121"/>
      <c r="F1" s="121"/>
      <c r="G1" s="124"/>
      <c r="H1" s="111" t="s">
        <v>0</v>
      </c>
      <c r="I1" s="111"/>
      <c r="J1" s="111" t="s">
        <v>1</v>
      </c>
      <c r="K1" s="111"/>
      <c r="L1" s="154"/>
      <c r="M1" s="121"/>
      <c r="N1" s="121"/>
      <c r="O1" s="111"/>
      <c r="P1" s="111"/>
      <c r="Q1" s="121"/>
      <c r="R1" s="116"/>
      <c r="S1" s="121"/>
      <c r="T1" s="121"/>
      <c r="U1" s="124"/>
      <c r="V1" s="121"/>
      <c r="W1" s="178"/>
      <c r="X1" s="208"/>
      <c r="Y1" s="208"/>
      <c r="Z1" s="208"/>
      <c r="AA1" s="208"/>
    </row>
    <row r="2" spans="1:27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M2" s="143"/>
      <c r="N2" s="143"/>
      <c r="O2" s="143"/>
      <c r="P2" s="143"/>
      <c r="Q2" s="143"/>
      <c r="R2" s="108"/>
      <c r="S2" s="143"/>
      <c r="T2" s="143"/>
      <c r="U2" s="143"/>
      <c r="V2" s="143"/>
      <c r="W2" s="143"/>
    </row>
    <row r="3" spans="1:27" s="140" customFormat="1" ht="33.75" customHeight="1">
      <c r="A3" s="132" t="s">
        <v>2</v>
      </c>
      <c r="B3" s="132" t="s">
        <v>3</v>
      </c>
      <c r="C3" s="132" t="s">
        <v>4</v>
      </c>
      <c r="D3" s="132" t="s">
        <v>5</v>
      </c>
      <c r="E3" s="132" t="s">
        <v>7</v>
      </c>
      <c r="F3" s="132" t="s">
        <v>3650</v>
      </c>
      <c r="G3" s="133" t="s">
        <v>8</v>
      </c>
      <c r="H3" s="132" t="s">
        <v>9</v>
      </c>
      <c r="I3" s="132" t="s">
        <v>3559</v>
      </c>
      <c r="J3" s="132" t="s">
        <v>9</v>
      </c>
      <c r="K3" s="132" t="s">
        <v>3559</v>
      </c>
      <c r="L3" s="156" t="s">
        <v>3656</v>
      </c>
      <c r="M3" s="132" t="s">
        <v>11</v>
      </c>
      <c r="N3" s="156" t="s">
        <v>3649</v>
      </c>
      <c r="O3" s="132" t="s">
        <v>3560</v>
      </c>
      <c r="P3" s="132" t="s">
        <v>3562</v>
      </c>
      <c r="Q3" s="132" t="s">
        <v>12</v>
      </c>
      <c r="R3" s="134" t="s">
        <v>13</v>
      </c>
      <c r="S3" s="132" t="s">
        <v>14</v>
      </c>
      <c r="T3" s="132" t="s">
        <v>3561</v>
      </c>
      <c r="U3" s="133" t="s">
        <v>16</v>
      </c>
      <c r="V3" s="132" t="s">
        <v>17</v>
      </c>
      <c r="W3" s="183" t="s">
        <v>3634</v>
      </c>
      <c r="X3" s="210" t="s">
        <v>3651</v>
      </c>
      <c r="Y3" s="210" t="s">
        <v>3653</v>
      </c>
      <c r="Z3" s="210" t="s">
        <v>3652</v>
      </c>
      <c r="AA3" s="210" t="s">
        <v>3655</v>
      </c>
    </row>
    <row r="4" spans="1:27" ht="20.100000000000001" customHeight="1">
      <c r="A4" s="129" t="s">
        <v>3603</v>
      </c>
      <c r="B4" s="129" t="s">
        <v>3591</v>
      </c>
      <c r="C4" s="129" t="s">
        <v>3611</v>
      </c>
      <c r="D4" s="129" t="s">
        <v>3611</v>
      </c>
      <c r="E4" s="129" t="s">
        <v>374</v>
      </c>
      <c r="F4" s="198"/>
      <c r="G4" s="130" t="s">
        <v>3612</v>
      </c>
      <c r="H4" s="129" t="s">
        <v>39</v>
      </c>
      <c r="I4" s="129">
        <v>3480</v>
      </c>
      <c r="J4" s="110"/>
      <c r="K4" s="110"/>
      <c r="L4" s="160">
        <f>I4+K4</f>
        <v>3480</v>
      </c>
      <c r="M4" s="110"/>
      <c r="N4" s="159"/>
      <c r="O4" s="129">
        <v>3480</v>
      </c>
      <c r="P4" s="110"/>
      <c r="Q4" s="129">
        <v>0</v>
      </c>
      <c r="R4" s="128">
        <v>42339</v>
      </c>
      <c r="S4" s="129" t="s">
        <v>39</v>
      </c>
      <c r="T4" s="129" t="s">
        <v>3613</v>
      </c>
      <c r="U4" s="130" t="s">
        <v>3614</v>
      </c>
      <c r="V4" s="155" t="s">
        <v>3610</v>
      </c>
      <c r="W4" s="184" t="s">
        <v>3635</v>
      </c>
      <c r="Y4" s="209" t="s">
        <v>3654</v>
      </c>
      <c r="Z4" s="209" t="s">
        <v>3657</v>
      </c>
      <c r="AA4" s="209">
        <v>3480</v>
      </c>
    </row>
    <row r="5" spans="1:27" s="125" customFormat="1" ht="20.100000000000001" customHeight="1">
      <c r="A5" s="129" t="s">
        <v>3603</v>
      </c>
      <c r="B5" s="129" t="s">
        <v>3591</v>
      </c>
      <c r="C5" s="129" t="s">
        <v>3611</v>
      </c>
      <c r="D5" s="129" t="s">
        <v>3615</v>
      </c>
      <c r="E5" s="129" t="s">
        <v>376</v>
      </c>
      <c r="F5" s="198"/>
      <c r="G5" s="130" t="s">
        <v>3612</v>
      </c>
      <c r="H5" s="129" t="s">
        <v>39</v>
      </c>
      <c r="I5" s="129">
        <v>3480</v>
      </c>
      <c r="J5" s="110"/>
      <c r="K5" s="110"/>
      <c r="L5" s="160">
        <f t="shared" ref="L5:L68" si="0">I5+K5</f>
        <v>3480</v>
      </c>
      <c r="M5" s="110"/>
      <c r="N5" s="159"/>
      <c r="O5" s="129">
        <v>3480</v>
      </c>
      <c r="P5" s="110"/>
      <c r="Q5" s="129">
        <v>0</v>
      </c>
      <c r="R5" s="128">
        <v>42339</v>
      </c>
      <c r="S5" s="129" t="s">
        <v>39</v>
      </c>
      <c r="T5" s="129" t="s">
        <v>3613</v>
      </c>
      <c r="U5" s="130" t="s">
        <v>3616</v>
      </c>
      <c r="V5" s="145" t="s">
        <v>3618</v>
      </c>
      <c r="W5" s="179"/>
      <c r="X5" s="211"/>
      <c r="Y5" s="211" t="s">
        <v>3654</v>
      </c>
      <c r="Z5" s="211" t="s">
        <v>3657</v>
      </c>
      <c r="AA5" s="212">
        <v>3480</v>
      </c>
    </row>
    <row r="6" spans="1:27" s="118" customFormat="1" ht="20.100000000000001" customHeight="1">
      <c r="A6" s="115"/>
      <c r="B6" s="115"/>
      <c r="C6" s="115"/>
      <c r="D6" s="121"/>
      <c r="E6" s="115"/>
      <c r="F6" s="115"/>
      <c r="G6" s="119"/>
      <c r="H6" s="115"/>
      <c r="I6" s="115"/>
      <c r="J6" s="115"/>
      <c r="K6" s="115"/>
      <c r="L6" s="160">
        <f t="shared" si="0"/>
        <v>0</v>
      </c>
      <c r="M6" s="115"/>
      <c r="N6" s="115"/>
      <c r="O6" s="115"/>
      <c r="P6" s="115"/>
      <c r="Q6" s="115"/>
      <c r="R6" s="128"/>
      <c r="S6" s="115"/>
      <c r="T6" s="115"/>
      <c r="U6" s="119"/>
      <c r="V6" s="121"/>
      <c r="W6" s="180"/>
      <c r="X6" s="213"/>
      <c r="Y6" s="213"/>
      <c r="Z6" s="213"/>
      <c r="AA6" s="213"/>
    </row>
    <row r="7" spans="1:27" s="125" customFormat="1" ht="20.100000000000001" customHeight="1">
      <c r="A7" s="120"/>
      <c r="B7" s="120"/>
      <c r="C7" s="120"/>
      <c r="D7" s="120"/>
      <c r="E7" s="120"/>
      <c r="F7" s="120"/>
      <c r="G7" s="126"/>
      <c r="H7" s="121"/>
      <c r="I7" s="120"/>
      <c r="J7" s="120"/>
      <c r="K7" s="120"/>
      <c r="L7" s="160">
        <f t="shared" si="0"/>
        <v>0</v>
      </c>
      <c r="M7" s="120"/>
      <c r="N7" s="120"/>
      <c r="O7" s="120"/>
      <c r="P7" s="120"/>
      <c r="Q7" s="120"/>
      <c r="R7" s="128"/>
      <c r="S7" s="120"/>
      <c r="T7" s="120"/>
      <c r="U7" s="126"/>
      <c r="V7" s="120"/>
      <c r="W7" s="179"/>
      <c r="X7" s="211"/>
      <c r="Y7" s="211"/>
      <c r="Z7" s="211"/>
      <c r="AA7" s="211"/>
    </row>
    <row r="8" spans="1:27" s="125" customFormat="1" ht="20.100000000000001" customHeight="1">
      <c r="A8" s="120"/>
      <c r="B8" s="120"/>
      <c r="C8" s="120"/>
      <c r="D8" s="121"/>
      <c r="E8" s="121"/>
      <c r="F8" s="121"/>
      <c r="G8" s="124"/>
      <c r="H8" s="122"/>
      <c r="I8" s="121"/>
      <c r="J8" s="121"/>
      <c r="K8" s="121"/>
      <c r="L8" s="160">
        <f t="shared" si="0"/>
        <v>0</v>
      </c>
      <c r="M8" s="121"/>
      <c r="N8" s="121"/>
      <c r="O8" s="121"/>
      <c r="P8" s="121"/>
      <c r="Q8" s="121"/>
      <c r="R8" s="116"/>
      <c r="S8" s="121"/>
      <c r="T8" s="121"/>
      <c r="U8" s="124"/>
      <c r="V8" s="120"/>
      <c r="W8" s="178"/>
      <c r="X8" s="212"/>
      <c r="Y8" s="212"/>
      <c r="Z8" s="212"/>
      <c r="AA8" s="212"/>
    </row>
    <row r="9" spans="1:27" s="125" customFormat="1" ht="20.100000000000001" customHeight="1">
      <c r="A9" s="120"/>
      <c r="B9" s="120"/>
      <c r="C9" s="120"/>
      <c r="D9" s="121"/>
      <c r="E9" s="121"/>
      <c r="F9" s="121"/>
      <c r="G9" s="124"/>
      <c r="H9" s="122"/>
      <c r="I9" s="121"/>
      <c r="J9" s="121"/>
      <c r="K9" s="121"/>
      <c r="L9" s="160">
        <f t="shared" si="0"/>
        <v>0</v>
      </c>
      <c r="M9" s="121"/>
      <c r="N9" s="121"/>
      <c r="O9" s="121"/>
      <c r="P9" s="121"/>
      <c r="Q9" s="121"/>
      <c r="R9" s="116"/>
      <c r="S9" s="121"/>
      <c r="T9" s="121"/>
      <c r="U9" s="124"/>
      <c r="V9" s="121"/>
      <c r="W9" s="178"/>
      <c r="X9" s="212"/>
      <c r="Y9" s="212"/>
      <c r="Z9" s="212"/>
      <c r="AA9" s="212"/>
    </row>
    <row r="10" spans="1:27" s="125" customFormat="1" ht="20.100000000000001" customHeight="1">
      <c r="A10" s="120"/>
      <c r="B10" s="120"/>
      <c r="C10" s="120"/>
      <c r="D10" s="121"/>
      <c r="E10" s="121"/>
      <c r="F10" s="121"/>
      <c r="G10" s="124"/>
      <c r="H10" s="122"/>
      <c r="I10" s="121"/>
      <c r="J10" s="121"/>
      <c r="K10" s="121"/>
      <c r="L10" s="160">
        <f t="shared" si="0"/>
        <v>0</v>
      </c>
      <c r="M10" s="121"/>
      <c r="N10" s="121"/>
      <c r="O10" s="121"/>
      <c r="P10" s="121"/>
      <c r="Q10" s="121"/>
      <c r="R10" s="116"/>
      <c r="S10" s="121"/>
      <c r="T10" s="121"/>
      <c r="U10" s="119"/>
      <c r="V10" s="121"/>
      <c r="W10" s="178"/>
      <c r="X10" s="212"/>
      <c r="Y10" s="212"/>
      <c r="Z10" s="212"/>
      <c r="AA10" s="212"/>
    </row>
    <row r="11" spans="1:27" s="125" customFormat="1" ht="20.100000000000001" customHeight="1">
      <c r="A11" s="120"/>
      <c r="B11" s="120"/>
      <c r="C11" s="120"/>
      <c r="D11" s="120"/>
      <c r="E11" s="120"/>
      <c r="F11" s="120"/>
      <c r="G11" s="126"/>
      <c r="H11" s="122"/>
      <c r="I11" s="120"/>
      <c r="J11" s="120"/>
      <c r="K11" s="120"/>
      <c r="L11" s="160">
        <f t="shared" si="0"/>
        <v>0</v>
      </c>
      <c r="M11" s="120"/>
      <c r="N11" s="120"/>
      <c r="O11" s="120"/>
      <c r="P11" s="120"/>
      <c r="Q11" s="120"/>
      <c r="R11" s="117"/>
      <c r="S11" s="120"/>
      <c r="T11" s="120"/>
      <c r="U11" s="126"/>
      <c r="V11" s="120"/>
      <c r="W11" s="179"/>
      <c r="X11" s="211"/>
      <c r="Y11" s="211"/>
      <c r="Z11" s="211"/>
      <c r="AA11" s="211"/>
    </row>
    <row r="12" spans="1:27" s="125" customFormat="1" ht="20.100000000000001" customHeight="1">
      <c r="A12" s="120"/>
      <c r="B12" s="120"/>
      <c r="C12" s="120"/>
      <c r="D12" s="120"/>
      <c r="E12" s="120"/>
      <c r="F12" s="120"/>
      <c r="G12" s="126"/>
      <c r="H12" s="122"/>
      <c r="I12" s="120"/>
      <c r="J12" s="120"/>
      <c r="K12" s="120"/>
      <c r="L12" s="160">
        <f t="shared" si="0"/>
        <v>0</v>
      </c>
      <c r="M12" s="120"/>
      <c r="N12" s="120"/>
      <c r="O12" s="120"/>
      <c r="P12" s="120"/>
      <c r="Q12" s="120"/>
      <c r="R12" s="117"/>
      <c r="S12" s="120"/>
      <c r="T12" s="120"/>
      <c r="U12" s="126"/>
      <c r="V12" s="120"/>
      <c r="W12" s="179"/>
      <c r="X12" s="211"/>
      <c r="Y12" s="211"/>
      <c r="Z12" s="211"/>
      <c r="AA12" s="211"/>
    </row>
    <row r="13" spans="1:27" ht="20.100000000000001" customHeight="1">
      <c r="A13" s="120"/>
      <c r="B13" s="120"/>
      <c r="C13" s="120"/>
      <c r="D13" s="120"/>
      <c r="E13" s="120"/>
      <c r="F13" s="120"/>
      <c r="G13" s="126"/>
      <c r="H13" s="122"/>
      <c r="I13" s="120"/>
      <c r="J13" s="120"/>
      <c r="K13" s="120"/>
      <c r="L13" s="160">
        <f t="shared" si="0"/>
        <v>0</v>
      </c>
      <c r="M13" s="120"/>
      <c r="N13" s="120"/>
      <c r="O13" s="120"/>
      <c r="P13" s="120"/>
      <c r="Q13" s="120"/>
      <c r="R13" s="117"/>
      <c r="S13" s="120"/>
      <c r="T13" s="120"/>
      <c r="U13" s="126"/>
      <c r="V13" s="120"/>
      <c r="W13" s="143"/>
    </row>
    <row r="14" spans="1:27" ht="20.100000000000001" customHeight="1">
      <c r="A14" s="120"/>
      <c r="B14" s="120"/>
      <c r="C14" s="120"/>
      <c r="D14" s="120"/>
      <c r="E14" s="120"/>
      <c r="F14" s="120"/>
      <c r="G14" s="126"/>
      <c r="H14" s="122"/>
      <c r="I14" s="120"/>
      <c r="J14" s="120"/>
      <c r="K14" s="120"/>
      <c r="L14" s="160">
        <f t="shared" si="0"/>
        <v>0</v>
      </c>
      <c r="M14" s="120"/>
      <c r="N14" s="120"/>
      <c r="O14" s="120"/>
      <c r="P14" s="120"/>
      <c r="Q14" s="120"/>
      <c r="R14" s="117"/>
      <c r="S14" s="120"/>
      <c r="T14" s="120"/>
      <c r="U14" s="126"/>
      <c r="V14" s="120"/>
      <c r="W14" s="143"/>
    </row>
    <row r="15" spans="1:27" s="127" customFormat="1" ht="20.100000000000001" customHeight="1">
      <c r="A15" s="123"/>
      <c r="B15" s="123"/>
      <c r="C15" s="120"/>
      <c r="D15" s="120"/>
      <c r="E15" s="120"/>
      <c r="F15" s="120"/>
      <c r="G15" s="126"/>
      <c r="H15" s="122"/>
      <c r="I15" s="120"/>
      <c r="J15" s="120"/>
      <c r="K15" s="120"/>
      <c r="L15" s="160">
        <f t="shared" si="0"/>
        <v>0</v>
      </c>
      <c r="M15" s="120"/>
      <c r="N15" s="120"/>
      <c r="O15" s="120"/>
      <c r="P15" s="120"/>
      <c r="Q15" s="120"/>
      <c r="R15" s="128"/>
      <c r="S15" s="120"/>
      <c r="T15" s="120"/>
      <c r="U15" s="126"/>
      <c r="V15" s="120"/>
      <c r="W15" s="179"/>
      <c r="X15" s="211"/>
      <c r="Y15" s="211"/>
      <c r="Z15" s="211"/>
      <c r="AA15" s="211"/>
    </row>
    <row r="16" spans="1:27" s="125" customFormat="1" ht="20.100000000000001" customHeight="1">
      <c r="A16" s="123"/>
      <c r="B16" s="123"/>
      <c r="C16" s="120"/>
      <c r="D16" s="121"/>
      <c r="E16" s="121"/>
      <c r="F16" s="121"/>
      <c r="G16" s="124"/>
      <c r="H16" s="122"/>
      <c r="I16" s="120"/>
      <c r="J16" s="120"/>
      <c r="K16" s="120"/>
      <c r="L16" s="160">
        <f t="shared" si="0"/>
        <v>0</v>
      </c>
      <c r="M16" s="120"/>
      <c r="N16" s="120"/>
      <c r="O16" s="120"/>
      <c r="P16" s="120"/>
      <c r="Q16" s="121"/>
      <c r="R16" s="128"/>
      <c r="S16" s="120"/>
      <c r="T16" s="120"/>
      <c r="U16" s="124"/>
      <c r="V16" s="120"/>
      <c r="W16" s="178"/>
      <c r="X16" s="212"/>
      <c r="Y16" s="212"/>
      <c r="Z16" s="212"/>
      <c r="AA16" s="212"/>
    </row>
    <row r="17" spans="1:27" s="127" customFormat="1" ht="20.100000000000001" customHeight="1">
      <c r="A17" s="123"/>
      <c r="B17" s="123"/>
      <c r="C17" s="120"/>
      <c r="D17" s="120"/>
      <c r="E17" s="122"/>
      <c r="F17" s="122"/>
      <c r="G17" s="126"/>
      <c r="H17" s="122"/>
      <c r="I17" s="120"/>
      <c r="J17" s="120"/>
      <c r="K17" s="120"/>
      <c r="L17" s="160">
        <f t="shared" si="0"/>
        <v>0</v>
      </c>
      <c r="M17" s="120"/>
      <c r="N17" s="120"/>
      <c r="O17" s="120"/>
      <c r="P17" s="120"/>
      <c r="Q17" s="120"/>
      <c r="R17" s="128"/>
      <c r="S17" s="120"/>
      <c r="T17" s="120"/>
      <c r="U17" s="126"/>
      <c r="V17" s="120"/>
      <c r="W17" s="179"/>
      <c r="X17" s="211"/>
      <c r="Y17" s="211"/>
      <c r="Z17" s="211"/>
      <c r="AA17" s="211"/>
    </row>
    <row r="18" spans="1:27" s="127" customFormat="1" ht="20.100000000000001" customHeight="1">
      <c r="A18" s="123"/>
      <c r="B18" s="123"/>
      <c r="C18" s="120"/>
      <c r="D18" s="120"/>
      <c r="E18" s="120"/>
      <c r="F18" s="120"/>
      <c r="G18" s="126"/>
      <c r="H18" s="122"/>
      <c r="I18" s="120"/>
      <c r="J18" s="120"/>
      <c r="K18" s="120"/>
      <c r="L18" s="160">
        <f t="shared" si="0"/>
        <v>0</v>
      </c>
      <c r="M18" s="120"/>
      <c r="N18" s="120"/>
      <c r="O18" s="120"/>
      <c r="P18" s="120"/>
      <c r="Q18" s="120"/>
      <c r="R18" s="128"/>
      <c r="S18" s="120"/>
      <c r="T18" s="120"/>
      <c r="U18" s="126"/>
      <c r="V18" s="120"/>
      <c r="W18" s="179"/>
      <c r="X18" s="211"/>
      <c r="Y18" s="211"/>
      <c r="Z18" s="211"/>
      <c r="AA18" s="211"/>
    </row>
    <row r="19" spans="1:27" s="125" customFormat="1" ht="20.100000000000001" customHeight="1">
      <c r="A19" s="121"/>
      <c r="B19" s="121"/>
      <c r="C19" s="121"/>
      <c r="D19" s="121"/>
      <c r="E19" s="121"/>
      <c r="F19" s="121"/>
      <c r="G19" s="124"/>
      <c r="H19" s="121"/>
      <c r="I19" s="121"/>
      <c r="J19" s="121"/>
      <c r="K19" s="121"/>
      <c r="L19" s="160">
        <f t="shared" si="0"/>
        <v>0</v>
      </c>
      <c r="M19" s="121"/>
      <c r="N19" s="121"/>
      <c r="O19" s="121"/>
      <c r="P19" s="121"/>
      <c r="Q19" s="121"/>
      <c r="R19" s="128"/>
      <c r="S19" s="121"/>
      <c r="T19" s="121"/>
      <c r="U19" s="124"/>
      <c r="V19" s="115"/>
      <c r="W19" s="178"/>
      <c r="X19" s="212"/>
      <c r="Y19" s="212"/>
      <c r="Z19" s="212"/>
      <c r="AA19" s="212"/>
    </row>
    <row r="20" spans="1:27" s="125" customFormat="1" ht="20.100000000000001" customHeight="1">
      <c r="A20" s="121"/>
      <c r="B20" s="121"/>
      <c r="C20" s="121"/>
      <c r="D20" s="121"/>
      <c r="E20" s="121"/>
      <c r="F20" s="121"/>
      <c r="G20" s="124"/>
      <c r="H20" s="121"/>
      <c r="I20" s="121"/>
      <c r="J20" s="121"/>
      <c r="K20" s="121"/>
      <c r="L20" s="160">
        <f t="shared" si="0"/>
        <v>0</v>
      </c>
      <c r="M20" s="121"/>
      <c r="N20" s="121"/>
      <c r="O20" s="121"/>
      <c r="P20" s="121"/>
      <c r="Q20" s="121"/>
      <c r="R20" s="128"/>
      <c r="S20" s="121"/>
      <c r="T20" s="121"/>
      <c r="U20" s="124"/>
      <c r="V20" s="115"/>
      <c r="W20" s="178"/>
      <c r="X20" s="212"/>
      <c r="Y20" s="212"/>
      <c r="Z20" s="212"/>
      <c r="AA20" s="212"/>
    </row>
    <row r="21" spans="1:27" s="125" customFormat="1" ht="20.100000000000001" customHeight="1">
      <c r="A21" s="121"/>
      <c r="B21" s="121"/>
      <c r="C21" s="121"/>
      <c r="D21" s="121"/>
      <c r="E21" s="120"/>
      <c r="F21" s="120"/>
      <c r="G21" s="124"/>
      <c r="H21" s="121"/>
      <c r="I21" s="121"/>
      <c r="J21" s="120"/>
      <c r="K21" s="120"/>
      <c r="L21" s="160">
        <f t="shared" si="0"/>
        <v>0</v>
      </c>
      <c r="M21" s="120"/>
      <c r="N21" s="120"/>
      <c r="O21" s="121"/>
      <c r="P21" s="121"/>
      <c r="Q21" s="121"/>
      <c r="R21" s="128"/>
      <c r="S21" s="121"/>
      <c r="T21" s="121"/>
      <c r="U21" s="126"/>
      <c r="V21" s="115"/>
      <c r="W21" s="179"/>
      <c r="X21" s="211"/>
      <c r="Y21" s="211"/>
      <c r="Z21" s="211"/>
      <c r="AA21" s="211"/>
    </row>
    <row r="22" spans="1:27" ht="20.100000000000001" customHeight="1">
      <c r="A22" s="121"/>
      <c r="B22" s="121"/>
      <c r="C22" s="121"/>
      <c r="D22" s="121"/>
      <c r="E22" s="121"/>
      <c r="F22" s="121"/>
      <c r="G22" s="124"/>
      <c r="H22" s="121"/>
      <c r="I22" s="121"/>
      <c r="J22" s="121"/>
      <c r="K22" s="121"/>
      <c r="L22" s="160">
        <f t="shared" si="0"/>
        <v>0</v>
      </c>
      <c r="M22" s="121"/>
      <c r="N22" s="121"/>
      <c r="O22" s="121"/>
      <c r="P22" s="121"/>
      <c r="Q22" s="121"/>
      <c r="R22" s="128"/>
      <c r="S22" s="121"/>
      <c r="T22" s="121"/>
      <c r="U22" s="124"/>
      <c r="V22" s="115"/>
      <c r="W22" s="143"/>
    </row>
    <row r="23" spans="1:27" ht="20.100000000000001" customHeight="1">
      <c r="A23" s="121"/>
      <c r="B23" s="121"/>
      <c r="C23" s="121"/>
      <c r="D23" s="121"/>
      <c r="E23" s="121"/>
      <c r="F23" s="121"/>
      <c r="G23" s="124"/>
      <c r="H23" s="121"/>
      <c r="I23" s="121"/>
      <c r="J23" s="121"/>
      <c r="K23" s="121"/>
      <c r="L23" s="160">
        <f t="shared" si="0"/>
        <v>0</v>
      </c>
      <c r="M23" s="121"/>
      <c r="N23" s="121"/>
      <c r="O23" s="121"/>
      <c r="P23" s="121"/>
      <c r="Q23" s="121"/>
      <c r="R23" s="128"/>
      <c r="S23" s="121"/>
      <c r="T23" s="121"/>
      <c r="U23" s="124"/>
      <c r="V23" s="115"/>
      <c r="W23" s="143"/>
    </row>
    <row r="24" spans="1:27" ht="20.100000000000001" customHeight="1">
      <c r="A24" s="129"/>
      <c r="B24" s="129"/>
      <c r="C24" s="129"/>
      <c r="D24" s="129"/>
      <c r="E24" s="129"/>
      <c r="F24" s="198"/>
      <c r="G24" s="130"/>
      <c r="H24" s="129"/>
      <c r="I24" s="121"/>
      <c r="J24" s="129"/>
      <c r="K24" s="129"/>
      <c r="L24" s="160">
        <f t="shared" si="0"/>
        <v>0</v>
      </c>
      <c r="M24" s="129"/>
      <c r="N24" s="198"/>
      <c r="O24" s="129"/>
      <c r="P24" s="129"/>
      <c r="Q24" s="129"/>
      <c r="R24" s="128"/>
      <c r="S24" s="121"/>
      <c r="T24" s="121"/>
      <c r="U24" s="113"/>
      <c r="V24" s="115"/>
      <c r="W24" s="143"/>
    </row>
    <row r="25" spans="1:27" ht="20.100000000000001" customHeight="1">
      <c r="A25" s="129"/>
      <c r="B25" s="129"/>
      <c r="C25" s="129"/>
      <c r="D25" s="129"/>
      <c r="E25" s="129"/>
      <c r="F25" s="198"/>
      <c r="G25" s="130"/>
      <c r="H25" s="129"/>
      <c r="I25" s="129"/>
      <c r="J25" s="129"/>
      <c r="K25" s="129"/>
      <c r="L25" s="160">
        <f t="shared" si="0"/>
        <v>0</v>
      </c>
      <c r="M25" s="129"/>
      <c r="N25" s="198"/>
      <c r="O25" s="129"/>
      <c r="P25" s="129"/>
      <c r="Q25" s="129"/>
      <c r="R25" s="128"/>
      <c r="S25" s="121"/>
      <c r="T25" s="121"/>
      <c r="U25" s="113"/>
      <c r="V25" s="115"/>
      <c r="W25" s="143"/>
    </row>
    <row r="26" spans="1:27" s="136" customFormat="1" ht="20.100000000000001" customHeight="1">
      <c r="A26" s="129"/>
      <c r="B26" s="129"/>
      <c r="C26" s="129"/>
      <c r="D26" s="129"/>
      <c r="E26" s="129"/>
      <c r="F26" s="198"/>
      <c r="G26" s="130"/>
      <c r="H26" s="129"/>
      <c r="I26" s="129"/>
      <c r="J26" s="129"/>
      <c r="K26" s="129"/>
      <c r="L26" s="160">
        <f t="shared" si="0"/>
        <v>0</v>
      </c>
      <c r="M26" s="129"/>
      <c r="N26" s="198"/>
      <c r="O26" s="129"/>
      <c r="P26" s="129"/>
      <c r="Q26" s="129"/>
      <c r="R26" s="128"/>
      <c r="S26" s="129"/>
      <c r="T26" s="129"/>
      <c r="U26" s="107"/>
      <c r="V26" s="170"/>
      <c r="W26" s="181"/>
      <c r="X26" s="214"/>
      <c r="Y26" s="214"/>
      <c r="Z26" s="214"/>
      <c r="AA26" s="214"/>
    </row>
    <row r="27" spans="1:27" s="136" customFormat="1" ht="20.100000000000001" customHeight="1">
      <c r="A27" s="129"/>
      <c r="B27" s="129"/>
      <c r="C27" s="129"/>
      <c r="D27" s="129"/>
      <c r="E27" s="129"/>
      <c r="F27" s="198"/>
      <c r="G27" s="130"/>
      <c r="H27" s="135"/>
      <c r="I27" s="129"/>
      <c r="J27" s="129"/>
      <c r="K27" s="129"/>
      <c r="L27" s="160">
        <f t="shared" si="0"/>
        <v>0</v>
      </c>
      <c r="M27" s="129"/>
      <c r="N27" s="198"/>
      <c r="O27" s="129"/>
      <c r="P27" s="129"/>
      <c r="Q27" s="129"/>
      <c r="R27" s="128"/>
      <c r="S27" s="129"/>
      <c r="T27" s="129"/>
      <c r="U27" s="113"/>
      <c r="V27" s="170"/>
      <c r="W27" s="181"/>
      <c r="X27" s="214"/>
      <c r="Y27" s="214"/>
      <c r="Z27" s="214"/>
      <c r="AA27" s="214"/>
    </row>
    <row r="28" spans="1:27" s="105" customFormat="1" ht="20.100000000000001" customHeight="1">
      <c r="A28" s="129"/>
      <c r="B28" s="129"/>
      <c r="C28" s="129"/>
      <c r="D28" s="129"/>
      <c r="E28" s="129"/>
      <c r="F28" s="198"/>
      <c r="G28" s="130"/>
      <c r="H28" s="129"/>
      <c r="I28" s="129"/>
      <c r="J28" s="129"/>
      <c r="K28" s="129"/>
      <c r="L28" s="160">
        <f t="shared" si="0"/>
        <v>0</v>
      </c>
      <c r="M28" s="129"/>
      <c r="N28" s="198"/>
      <c r="O28" s="129"/>
      <c r="P28" s="129"/>
      <c r="Q28" s="129"/>
      <c r="R28" s="128"/>
      <c r="S28" s="129"/>
      <c r="T28" s="129"/>
      <c r="U28" s="113"/>
      <c r="V28" s="121"/>
      <c r="W28" s="142"/>
      <c r="X28" s="215"/>
      <c r="Y28" s="215"/>
      <c r="Z28" s="215"/>
      <c r="AA28" s="215"/>
    </row>
    <row r="29" spans="1:27" s="105" customFormat="1" ht="20.100000000000001" customHeight="1">
      <c r="A29" s="129"/>
      <c r="B29" s="129"/>
      <c r="C29" s="129"/>
      <c r="D29" s="129"/>
      <c r="E29" s="129"/>
      <c r="F29" s="198"/>
      <c r="G29" s="130"/>
      <c r="H29" s="129"/>
      <c r="I29" s="129"/>
      <c r="J29" s="129"/>
      <c r="K29" s="129"/>
      <c r="L29" s="160">
        <f t="shared" si="0"/>
        <v>0</v>
      </c>
      <c r="M29" s="129"/>
      <c r="N29" s="198"/>
      <c r="O29" s="129"/>
      <c r="P29" s="129"/>
      <c r="Q29" s="129"/>
      <c r="R29" s="128"/>
      <c r="S29" s="129"/>
      <c r="T29" s="129"/>
      <c r="U29" s="113"/>
      <c r="V29" s="115"/>
      <c r="W29" s="142"/>
      <c r="X29" s="215"/>
      <c r="Y29" s="215"/>
      <c r="Z29" s="215"/>
      <c r="AA29" s="215"/>
    </row>
    <row r="30" spans="1:27" s="136" customFormat="1" ht="20.100000000000001" customHeight="1">
      <c r="A30" s="129"/>
      <c r="B30" s="129"/>
      <c r="C30" s="129"/>
      <c r="D30" s="129"/>
      <c r="E30" s="129"/>
      <c r="F30" s="198"/>
      <c r="G30" s="130"/>
      <c r="H30" s="129"/>
      <c r="I30" s="129"/>
      <c r="J30" s="129"/>
      <c r="K30" s="129"/>
      <c r="L30" s="160">
        <f t="shared" si="0"/>
        <v>0</v>
      </c>
      <c r="M30" s="129"/>
      <c r="N30" s="198"/>
      <c r="O30" s="129"/>
      <c r="P30" s="129"/>
      <c r="Q30" s="129"/>
      <c r="R30" s="128"/>
      <c r="S30" s="129"/>
      <c r="T30" s="129"/>
      <c r="U30" s="113"/>
      <c r="V30" s="170"/>
      <c r="W30" s="181"/>
      <c r="X30" s="214"/>
      <c r="Y30" s="214"/>
      <c r="Z30" s="214"/>
      <c r="AA30" s="214"/>
    </row>
    <row r="31" spans="1:27" s="136" customFormat="1" ht="20.100000000000001" customHeight="1">
      <c r="A31" s="129"/>
      <c r="B31" s="129"/>
      <c r="C31" s="129"/>
      <c r="D31" s="129"/>
      <c r="E31" s="129"/>
      <c r="F31" s="198"/>
      <c r="G31" s="130"/>
      <c r="H31" s="129"/>
      <c r="I31" s="129"/>
      <c r="J31" s="129"/>
      <c r="K31" s="129"/>
      <c r="L31" s="160">
        <f t="shared" si="0"/>
        <v>0</v>
      </c>
      <c r="M31" s="129"/>
      <c r="N31" s="198"/>
      <c r="O31" s="129"/>
      <c r="P31" s="129"/>
      <c r="Q31" s="129"/>
      <c r="R31" s="128"/>
      <c r="S31" s="129"/>
      <c r="T31" s="129"/>
      <c r="U31" s="113"/>
      <c r="V31" s="170"/>
      <c r="W31" s="181"/>
      <c r="X31" s="214"/>
      <c r="Y31" s="214"/>
      <c r="Z31" s="214"/>
      <c r="AA31" s="214"/>
    </row>
    <row r="32" spans="1:27" s="136" customFormat="1" ht="20.100000000000001" customHeight="1">
      <c r="A32" s="129"/>
      <c r="B32" s="129"/>
      <c r="C32" s="129"/>
      <c r="D32" s="129"/>
      <c r="E32" s="129"/>
      <c r="F32" s="198"/>
      <c r="G32" s="130"/>
      <c r="H32" s="129"/>
      <c r="I32" s="129"/>
      <c r="J32" s="129"/>
      <c r="K32" s="129"/>
      <c r="L32" s="160">
        <f t="shared" si="0"/>
        <v>0</v>
      </c>
      <c r="M32" s="129"/>
      <c r="N32" s="198"/>
      <c r="O32" s="129"/>
      <c r="P32" s="129"/>
      <c r="Q32" s="129"/>
      <c r="R32" s="128"/>
      <c r="S32" s="129"/>
      <c r="T32" s="129"/>
      <c r="U32" s="113"/>
      <c r="V32" s="170"/>
      <c r="W32" s="181"/>
      <c r="X32" s="214"/>
      <c r="Y32" s="214"/>
      <c r="Z32" s="214"/>
      <c r="AA32" s="214"/>
    </row>
    <row r="33" spans="1:27" s="136" customFormat="1" ht="20.100000000000001" customHeight="1">
      <c r="A33" s="129"/>
      <c r="B33" s="129"/>
      <c r="C33" s="129"/>
      <c r="D33" s="129"/>
      <c r="E33" s="129"/>
      <c r="F33" s="198"/>
      <c r="G33" s="130"/>
      <c r="H33" s="129"/>
      <c r="I33" s="129"/>
      <c r="J33" s="129"/>
      <c r="K33" s="129"/>
      <c r="L33" s="160">
        <f t="shared" si="0"/>
        <v>0</v>
      </c>
      <c r="M33" s="129"/>
      <c r="N33" s="198"/>
      <c r="O33" s="129"/>
      <c r="P33" s="129"/>
      <c r="Q33" s="129"/>
      <c r="R33" s="128"/>
      <c r="S33" s="129"/>
      <c r="T33" s="129"/>
      <c r="U33" s="113"/>
      <c r="V33" s="170"/>
      <c r="W33" s="181"/>
      <c r="X33" s="214"/>
      <c r="Y33" s="214"/>
      <c r="Z33" s="214"/>
      <c r="AA33" s="214"/>
    </row>
    <row r="34" spans="1:27" s="105" customFormat="1" ht="20.100000000000001" customHeight="1">
      <c r="A34" s="129"/>
      <c r="B34" s="129"/>
      <c r="C34" s="129"/>
      <c r="D34" s="129"/>
      <c r="E34" s="129"/>
      <c r="F34" s="198"/>
      <c r="G34" s="130"/>
      <c r="H34" s="129"/>
      <c r="I34" s="129"/>
      <c r="J34" s="129"/>
      <c r="K34" s="129"/>
      <c r="L34" s="160">
        <f t="shared" si="0"/>
        <v>0</v>
      </c>
      <c r="M34" s="129"/>
      <c r="N34" s="198"/>
      <c r="O34" s="129"/>
      <c r="P34" s="129"/>
      <c r="Q34" s="129"/>
      <c r="R34" s="128"/>
      <c r="S34" s="129"/>
      <c r="T34" s="129"/>
      <c r="U34" s="113"/>
      <c r="V34" s="170"/>
      <c r="W34" s="142"/>
      <c r="X34" s="215"/>
      <c r="Y34" s="215"/>
      <c r="Z34" s="215"/>
      <c r="AA34" s="215"/>
    </row>
    <row r="35" spans="1:27" s="105" customFormat="1" ht="20.100000000000001" customHeight="1">
      <c r="A35" s="129"/>
      <c r="B35" s="129"/>
      <c r="C35" s="129"/>
      <c r="D35" s="129"/>
      <c r="E35" s="129"/>
      <c r="F35" s="198"/>
      <c r="G35" s="130"/>
      <c r="H35" s="129"/>
      <c r="I35" s="129"/>
      <c r="J35" s="129"/>
      <c r="K35" s="129"/>
      <c r="L35" s="160">
        <f t="shared" si="0"/>
        <v>0</v>
      </c>
      <c r="M35" s="129"/>
      <c r="N35" s="198"/>
      <c r="O35" s="129"/>
      <c r="P35" s="129"/>
      <c r="Q35" s="129"/>
      <c r="R35" s="128"/>
      <c r="S35" s="129"/>
      <c r="T35" s="129"/>
      <c r="U35" s="113"/>
      <c r="V35" s="170"/>
      <c r="W35" s="142"/>
      <c r="X35" s="215"/>
      <c r="Y35" s="215"/>
      <c r="Z35" s="215"/>
      <c r="AA35" s="215"/>
    </row>
    <row r="36" spans="1:27" s="105" customFormat="1" ht="20.100000000000001" customHeight="1">
      <c r="A36" s="129"/>
      <c r="B36" s="129"/>
      <c r="C36" s="129"/>
      <c r="D36" s="129"/>
      <c r="E36" s="129"/>
      <c r="F36" s="198"/>
      <c r="G36" s="130"/>
      <c r="H36" s="129"/>
      <c r="I36" s="129"/>
      <c r="J36" s="129"/>
      <c r="K36" s="129"/>
      <c r="L36" s="160">
        <f t="shared" si="0"/>
        <v>0</v>
      </c>
      <c r="M36" s="129"/>
      <c r="N36" s="198"/>
      <c r="O36" s="129"/>
      <c r="P36" s="129"/>
      <c r="Q36" s="129"/>
      <c r="R36" s="128"/>
      <c r="S36" s="129"/>
      <c r="T36" s="129"/>
      <c r="U36" s="113"/>
      <c r="V36" s="139"/>
      <c r="W36" s="142"/>
      <c r="X36" s="215"/>
      <c r="Y36" s="215"/>
      <c r="Z36" s="215"/>
      <c r="AA36" s="215"/>
    </row>
    <row r="37" spans="1:27" s="105" customFormat="1" ht="20.100000000000001" customHeight="1">
      <c r="A37" s="129"/>
      <c r="B37" s="129"/>
      <c r="C37" s="129"/>
      <c r="D37" s="129"/>
      <c r="E37" s="129"/>
      <c r="F37" s="198"/>
      <c r="G37" s="130"/>
      <c r="H37" s="129"/>
      <c r="I37" s="129"/>
      <c r="J37" s="129"/>
      <c r="K37" s="129"/>
      <c r="L37" s="160">
        <f t="shared" si="0"/>
        <v>0</v>
      </c>
      <c r="M37" s="129"/>
      <c r="N37" s="198"/>
      <c r="O37" s="129"/>
      <c r="P37" s="129"/>
      <c r="Q37" s="129"/>
      <c r="R37" s="128"/>
      <c r="S37" s="129"/>
      <c r="T37" s="129"/>
      <c r="U37" s="113"/>
      <c r="V37" s="170"/>
      <c r="W37" s="142"/>
      <c r="X37" s="215"/>
      <c r="Y37" s="215"/>
      <c r="Z37" s="215"/>
      <c r="AA37" s="215"/>
    </row>
    <row r="38" spans="1:27" s="105" customFormat="1" ht="20.100000000000001" customHeight="1">
      <c r="A38" s="129"/>
      <c r="B38" s="129"/>
      <c r="C38" s="129"/>
      <c r="D38" s="129"/>
      <c r="E38" s="129"/>
      <c r="F38" s="198"/>
      <c r="G38" s="130"/>
      <c r="H38" s="129"/>
      <c r="I38" s="129"/>
      <c r="J38" s="129"/>
      <c r="K38" s="129"/>
      <c r="L38" s="160">
        <f t="shared" si="0"/>
        <v>0</v>
      </c>
      <c r="M38" s="129"/>
      <c r="N38" s="198"/>
      <c r="O38" s="129"/>
      <c r="P38" s="129"/>
      <c r="Q38" s="129"/>
      <c r="R38" s="128"/>
      <c r="S38" s="128"/>
      <c r="T38" s="129"/>
      <c r="U38" s="129"/>
      <c r="V38" s="113"/>
      <c r="W38" s="142"/>
      <c r="X38" s="215"/>
      <c r="Y38" s="215"/>
      <c r="Z38" s="215"/>
      <c r="AA38" s="215"/>
    </row>
    <row r="39" spans="1:27" s="105" customFormat="1" ht="20.100000000000001" customHeight="1">
      <c r="A39" s="129"/>
      <c r="B39" s="129"/>
      <c r="C39" s="129"/>
      <c r="D39" s="129"/>
      <c r="E39" s="129"/>
      <c r="F39" s="198"/>
      <c r="G39" s="130"/>
      <c r="H39" s="129"/>
      <c r="I39" s="129"/>
      <c r="J39" s="129"/>
      <c r="K39" s="129"/>
      <c r="L39" s="160">
        <f t="shared" si="0"/>
        <v>0</v>
      </c>
      <c r="M39" s="129"/>
      <c r="N39" s="198"/>
      <c r="O39" s="129"/>
      <c r="P39" s="129"/>
      <c r="Q39" s="129"/>
      <c r="R39" s="128"/>
      <c r="S39" s="128"/>
      <c r="T39" s="129"/>
      <c r="U39" s="129"/>
      <c r="V39" s="113"/>
      <c r="W39" s="142"/>
      <c r="X39" s="215"/>
      <c r="Y39" s="215"/>
      <c r="Z39" s="215"/>
      <c r="AA39" s="215"/>
    </row>
    <row r="40" spans="1:27" s="105" customFormat="1" ht="20.100000000000001" customHeight="1">
      <c r="A40" s="129"/>
      <c r="B40" s="129"/>
      <c r="C40" s="129"/>
      <c r="D40" s="129"/>
      <c r="E40" s="129"/>
      <c r="F40" s="198"/>
      <c r="G40" s="130"/>
      <c r="H40" s="129"/>
      <c r="I40" s="129"/>
      <c r="J40" s="129"/>
      <c r="K40" s="129"/>
      <c r="L40" s="160">
        <f t="shared" si="0"/>
        <v>0</v>
      </c>
      <c r="M40" s="129"/>
      <c r="N40" s="198"/>
      <c r="O40" s="129"/>
      <c r="P40" s="129"/>
      <c r="Q40" s="129"/>
      <c r="R40" s="128"/>
      <c r="S40" s="128"/>
      <c r="T40" s="129"/>
      <c r="U40" s="129"/>
      <c r="V40" s="113"/>
      <c r="W40" s="142"/>
      <c r="X40" s="215"/>
      <c r="Y40" s="215"/>
      <c r="Z40" s="215"/>
      <c r="AA40" s="215"/>
    </row>
    <row r="41" spans="1:27" s="136" customFormat="1" ht="20.100000000000001" customHeight="1">
      <c r="A41" s="129"/>
      <c r="B41" s="129"/>
      <c r="C41" s="129"/>
      <c r="D41" s="129"/>
      <c r="E41" s="129"/>
      <c r="F41" s="198"/>
      <c r="G41" s="130"/>
      <c r="H41" s="129"/>
      <c r="I41" s="129"/>
      <c r="J41" s="129"/>
      <c r="K41" s="129"/>
      <c r="L41" s="160">
        <f t="shared" si="0"/>
        <v>0</v>
      </c>
      <c r="M41" s="129"/>
      <c r="N41" s="198"/>
      <c r="O41" s="129"/>
      <c r="P41" s="129"/>
      <c r="Q41" s="129"/>
      <c r="R41" s="128"/>
      <c r="S41" s="129"/>
      <c r="T41" s="129"/>
      <c r="U41" s="113"/>
      <c r="V41" s="170"/>
      <c r="W41" s="181"/>
      <c r="X41" s="214"/>
      <c r="Y41" s="214"/>
      <c r="Z41" s="214"/>
      <c r="AA41" s="214"/>
    </row>
    <row r="42" spans="1:27" s="136" customFormat="1" ht="20.100000000000001" customHeight="1">
      <c r="A42" s="129"/>
      <c r="B42" s="129"/>
      <c r="C42" s="129"/>
      <c r="D42" s="129"/>
      <c r="E42" s="129"/>
      <c r="F42" s="198"/>
      <c r="G42" s="130"/>
      <c r="H42" s="129"/>
      <c r="I42" s="129"/>
      <c r="J42" s="129"/>
      <c r="K42" s="129"/>
      <c r="L42" s="160">
        <f t="shared" si="0"/>
        <v>0</v>
      </c>
      <c r="M42" s="129"/>
      <c r="N42" s="198"/>
      <c r="O42" s="129"/>
      <c r="P42" s="129"/>
      <c r="Q42" s="129"/>
      <c r="R42" s="128"/>
      <c r="S42" s="129"/>
      <c r="T42" s="129"/>
      <c r="U42" s="130"/>
      <c r="V42" s="170"/>
      <c r="W42" s="181"/>
      <c r="X42" s="214"/>
      <c r="Y42" s="214"/>
      <c r="Z42" s="214"/>
      <c r="AA42" s="214"/>
    </row>
    <row r="43" spans="1:27" s="105" customFormat="1" ht="20.100000000000001" customHeight="1">
      <c r="A43" s="129"/>
      <c r="B43" s="129"/>
      <c r="C43" s="129"/>
      <c r="D43" s="129"/>
      <c r="E43" s="129"/>
      <c r="F43" s="198"/>
      <c r="G43" s="130"/>
      <c r="H43" s="129"/>
      <c r="I43" s="129"/>
      <c r="J43" s="129"/>
      <c r="K43" s="129"/>
      <c r="L43" s="160">
        <f t="shared" si="0"/>
        <v>0</v>
      </c>
      <c r="M43" s="129"/>
      <c r="N43" s="198"/>
      <c r="O43" s="129"/>
      <c r="P43" s="129"/>
      <c r="Q43" s="129"/>
      <c r="R43" s="128"/>
      <c r="S43" s="129"/>
      <c r="T43" s="129"/>
      <c r="U43" s="130"/>
      <c r="V43" s="170"/>
      <c r="W43" s="142"/>
      <c r="X43" s="215"/>
      <c r="Y43" s="215"/>
      <c r="Z43" s="215"/>
      <c r="AA43" s="215"/>
    </row>
    <row r="44" spans="1:27" s="105" customFormat="1" ht="20.100000000000001" customHeight="1">
      <c r="A44" s="129"/>
      <c r="B44" s="129"/>
      <c r="C44" s="129"/>
      <c r="D44" s="129"/>
      <c r="E44" s="129"/>
      <c r="F44" s="198"/>
      <c r="G44" s="130"/>
      <c r="H44" s="129"/>
      <c r="I44" s="129"/>
      <c r="J44" s="129"/>
      <c r="K44" s="129"/>
      <c r="L44" s="160">
        <f t="shared" si="0"/>
        <v>0</v>
      </c>
      <c r="M44" s="129"/>
      <c r="N44" s="198"/>
      <c r="O44" s="129"/>
      <c r="P44" s="129"/>
      <c r="Q44" s="129"/>
      <c r="R44" s="128"/>
      <c r="S44" s="129"/>
      <c r="T44" s="129"/>
      <c r="U44" s="109"/>
      <c r="V44" s="113"/>
      <c r="W44" s="142"/>
      <c r="X44" s="215"/>
      <c r="Y44" s="215"/>
      <c r="Z44" s="215"/>
      <c r="AA44" s="215"/>
    </row>
    <row r="45" spans="1:27" s="105" customFormat="1" ht="20.100000000000001" customHeight="1">
      <c r="A45" s="129"/>
      <c r="B45" s="129"/>
      <c r="C45" s="129"/>
      <c r="D45" s="129"/>
      <c r="E45" s="129"/>
      <c r="F45" s="198"/>
      <c r="G45" s="130"/>
      <c r="H45" s="129"/>
      <c r="I45" s="129"/>
      <c r="J45" s="129"/>
      <c r="K45" s="129"/>
      <c r="L45" s="160">
        <f t="shared" si="0"/>
        <v>0</v>
      </c>
      <c r="M45" s="129"/>
      <c r="N45" s="198"/>
      <c r="O45" s="129"/>
      <c r="P45" s="129"/>
      <c r="Q45" s="129"/>
      <c r="R45" s="128"/>
      <c r="S45" s="129"/>
      <c r="T45" s="129"/>
      <c r="U45" s="130"/>
      <c r="V45" s="113"/>
      <c r="W45" s="142"/>
      <c r="X45" s="215"/>
      <c r="Y45" s="215"/>
      <c r="Z45" s="215"/>
      <c r="AA45" s="215"/>
    </row>
    <row r="46" spans="1:27" s="105" customFormat="1" ht="20.100000000000001" customHeight="1">
      <c r="A46" s="129"/>
      <c r="B46" s="129"/>
      <c r="C46" s="129"/>
      <c r="D46" s="129"/>
      <c r="E46" s="129"/>
      <c r="F46" s="198"/>
      <c r="G46" s="130"/>
      <c r="H46" s="129"/>
      <c r="I46" s="129"/>
      <c r="J46" s="129"/>
      <c r="K46" s="129"/>
      <c r="L46" s="160">
        <f t="shared" si="0"/>
        <v>0</v>
      </c>
      <c r="M46" s="129"/>
      <c r="N46" s="198"/>
      <c r="O46" s="129"/>
      <c r="P46" s="129"/>
      <c r="Q46" s="129"/>
      <c r="R46" s="128"/>
      <c r="S46" s="129"/>
      <c r="T46" s="129"/>
      <c r="U46" s="130"/>
      <c r="V46" s="113"/>
      <c r="W46" s="142"/>
      <c r="X46" s="215"/>
      <c r="Y46" s="215"/>
      <c r="Z46" s="215"/>
      <c r="AA46" s="215"/>
    </row>
    <row r="47" spans="1:27" s="105" customFormat="1" ht="20.100000000000001" customHeight="1">
      <c r="A47" s="129"/>
      <c r="B47" s="129"/>
      <c r="C47" s="129"/>
      <c r="D47" s="129"/>
      <c r="E47" s="129"/>
      <c r="F47" s="198"/>
      <c r="G47" s="130"/>
      <c r="H47" s="129"/>
      <c r="I47" s="129"/>
      <c r="J47" s="129"/>
      <c r="K47" s="129"/>
      <c r="L47" s="160">
        <f t="shared" si="0"/>
        <v>0</v>
      </c>
      <c r="M47" s="129"/>
      <c r="N47" s="198"/>
      <c r="O47" s="129"/>
      <c r="P47" s="129"/>
      <c r="Q47" s="129"/>
      <c r="R47" s="131"/>
      <c r="S47" s="128"/>
      <c r="T47" s="129"/>
      <c r="U47" s="129"/>
      <c r="V47" s="113"/>
      <c r="W47" s="142"/>
      <c r="X47" s="215"/>
      <c r="Y47" s="215"/>
      <c r="Z47" s="215"/>
      <c r="AA47" s="215"/>
    </row>
    <row r="48" spans="1:27" s="105" customFormat="1" ht="20.100000000000001" customHeight="1">
      <c r="A48" s="129"/>
      <c r="B48" s="129"/>
      <c r="C48" s="129"/>
      <c r="D48" s="129"/>
      <c r="E48" s="129"/>
      <c r="F48" s="198"/>
      <c r="G48" s="130"/>
      <c r="H48" s="129"/>
      <c r="I48" s="129"/>
      <c r="J48" s="129"/>
      <c r="K48" s="129"/>
      <c r="L48" s="160">
        <f t="shared" si="0"/>
        <v>0</v>
      </c>
      <c r="M48" s="129"/>
      <c r="N48" s="198"/>
      <c r="O48" s="129"/>
      <c r="P48" s="129"/>
      <c r="Q48" s="129"/>
      <c r="R48" s="128"/>
      <c r="S48" s="129"/>
      <c r="T48" s="129"/>
      <c r="U48" s="130"/>
      <c r="V48" s="113"/>
      <c r="W48" s="142"/>
      <c r="X48" s="215"/>
      <c r="Y48" s="215"/>
      <c r="Z48" s="215"/>
      <c r="AA48" s="215"/>
    </row>
    <row r="49" spans="1:27" s="105" customFormat="1" ht="20.100000000000001" customHeight="1">
      <c r="A49" s="129"/>
      <c r="B49" s="129"/>
      <c r="C49" s="129"/>
      <c r="D49" s="129"/>
      <c r="E49" s="129"/>
      <c r="F49" s="198"/>
      <c r="G49" s="130"/>
      <c r="H49" s="129"/>
      <c r="I49" s="129"/>
      <c r="J49" s="129"/>
      <c r="K49" s="129"/>
      <c r="L49" s="160">
        <f t="shared" si="0"/>
        <v>0</v>
      </c>
      <c r="M49" s="129"/>
      <c r="N49" s="198"/>
      <c r="O49" s="129"/>
      <c r="P49" s="129"/>
      <c r="Q49" s="129"/>
      <c r="R49" s="128"/>
      <c r="S49" s="129"/>
      <c r="T49" s="129"/>
      <c r="U49" s="130"/>
      <c r="V49" s="113"/>
      <c r="W49" s="142"/>
      <c r="X49" s="215"/>
      <c r="Y49" s="215"/>
      <c r="Z49" s="215"/>
      <c r="AA49" s="215"/>
    </row>
    <row r="50" spans="1:27" s="105" customFormat="1" ht="20.100000000000001" customHeight="1">
      <c r="A50" s="129"/>
      <c r="B50" s="129"/>
      <c r="C50" s="129"/>
      <c r="D50" s="129"/>
      <c r="E50" s="129"/>
      <c r="F50" s="198"/>
      <c r="G50" s="130"/>
      <c r="H50" s="129"/>
      <c r="I50" s="129"/>
      <c r="J50" s="129"/>
      <c r="K50" s="129"/>
      <c r="L50" s="160">
        <f t="shared" si="0"/>
        <v>0</v>
      </c>
      <c r="M50" s="129"/>
      <c r="N50" s="198"/>
      <c r="O50" s="129"/>
      <c r="P50" s="129"/>
      <c r="Q50" s="129"/>
      <c r="R50" s="128"/>
      <c r="S50" s="129"/>
      <c r="T50" s="129"/>
      <c r="U50" s="130"/>
      <c r="V50" s="113"/>
      <c r="W50" s="142"/>
      <c r="X50" s="215"/>
      <c r="Y50" s="215"/>
      <c r="Z50" s="215"/>
      <c r="AA50" s="215"/>
    </row>
    <row r="51" spans="1:27" s="105" customFormat="1" ht="20.100000000000001" customHeight="1">
      <c r="A51" s="129"/>
      <c r="B51" s="129"/>
      <c r="C51" s="129"/>
      <c r="D51" s="129"/>
      <c r="E51" s="129"/>
      <c r="F51" s="198"/>
      <c r="G51" s="130"/>
      <c r="H51" s="129"/>
      <c r="I51" s="129"/>
      <c r="J51" s="129"/>
      <c r="K51" s="129"/>
      <c r="L51" s="160">
        <f t="shared" si="0"/>
        <v>0</v>
      </c>
      <c r="M51" s="129"/>
      <c r="N51" s="198"/>
      <c r="O51" s="129"/>
      <c r="P51" s="129"/>
      <c r="Q51" s="129"/>
      <c r="R51" s="128"/>
      <c r="S51" s="129"/>
      <c r="T51" s="129"/>
      <c r="U51" s="130"/>
      <c r="V51" s="170"/>
      <c r="W51" s="142"/>
      <c r="X51" s="215"/>
      <c r="Y51" s="215"/>
      <c r="Z51" s="215"/>
      <c r="AA51" s="215"/>
    </row>
    <row r="52" spans="1:27" s="105" customFormat="1" ht="20.100000000000001" customHeight="1">
      <c r="A52" s="129"/>
      <c r="B52" s="129"/>
      <c r="C52" s="129"/>
      <c r="D52" s="129"/>
      <c r="E52" s="129"/>
      <c r="F52" s="198"/>
      <c r="G52" s="130"/>
      <c r="H52" s="129"/>
      <c r="I52" s="129"/>
      <c r="J52" s="129"/>
      <c r="K52" s="129"/>
      <c r="L52" s="160">
        <f t="shared" si="0"/>
        <v>0</v>
      </c>
      <c r="M52" s="129"/>
      <c r="N52" s="198"/>
      <c r="O52" s="129"/>
      <c r="P52" s="129"/>
      <c r="Q52" s="129"/>
      <c r="R52" s="128"/>
      <c r="S52" s="129"/>
      <c r="T52" s="129"/>
      <c r="U52" s="130"/>
      <c r="V52" s="170"/>
      <c r="W52" s="142"/>
      <c r="X52" s="215"/>
      <c r="Y52" s="215"/>
      <c r="Z52" s="215"/>
      <c r="AA52" s="215"/>
    </row>
    <row r="53" spans="1:27" s="105" customFormat="1" ht="20.100000000000001" customHeight="1">
      <c r="A53" s="129"/>
      <c r="B53" s="129"/>
      <c r="C53" s="129"/>
      <c r="D53" s="129"/>
      <c r="E53" s="129"/>
      <c r="F53" s="198"/>
      <c r="G53" s="130"/>
      <c r="H53" s="129"/>
      <c r="I53" s="129"/>
      <c r="J53" s="129"/>
      <c r="K53" s="129"/>
      <c r="L53" s="160">
        <f t="shared" si="0"/>
        <v>0</v>
      </c>
      <c r="M53" s="129"/>
      <c r="N53" s="198"/>
      <c r="O53" s="129"/>
      <c r="P53" s="129"/>
      <c r="Q53" s="129"/>
      <c r="R53" s="128"/>
      <c r="S53" s="129"/>
      <c r="T53" s="129"/>
      <c r="U53" s="130"/>
      <c r="V53" s="170"/>
      <c r="W53" s="142"/>
      <c r="X53" s="215"/>
      <c r="Y53" s="215"/>
      <c r="Z53" s="215"/>
      <c r="AA53" s="215"/>
    </row>
    <row r="54" spans="1:27" s="105" customFormat="1" ht="20.100000000000001" customHeight="1">
      <c r="A54" s="129"/>
      <c r="B54" s="129"/>
      <c r="C54" s="129"/>
      <c r="D54" s="129"/>
      <c r="E54" s="129"/>
      <c r="F54" s="198"/>
      <c r="G54" s="130"/>
      <c r="H54" s="129"/>
      <c r="I54" s="129"/>
      <c r="J54" s="129"/>
      <c r="K54" s="129"/>
      <c r="L54" s="160">
        <f t="shared" si="0"/>
        <v>0</v>
      </c>
      <c r="M54" s="129"/>
      <c r="N54" s="198"/>
      <c r="O54" s="129"/>
      <c r="P54" s="129"/>
      <c r="Q54" s="129"/>
      <c r="R54" s="128"/>
      <c r="S54" s="129"/>
      <c r="T54" s="129"/>
      <c r="U54" s="130"/>
      <c r="V54" s="170"/>
      <c r="W54" s="142"/>
      <c r="X54" s="215"/>
      <c r="Y54" s="215"/>
      <c r="Z54" s="215"/>
      <c r="AA54" s="215"/>
    </row>
    <row r="55" spans="1:27" s="105" customFormat="1" ht="20.100000000000001" customHeight="1">
      <c r="A55" s="129"/>
      <c r="B55" s="129"/>
      <c r="C55" s="129"/>
      <c r="D55" s="129"/>
      <c r="E55" s="129"/>
      <c r="F55" s="198"/>
      <c r="G55" s="130"/>
      <c r="H55" s="129"/>
      <c r="I55" s="129"/>
      <c r="J55" s="129"/>
      <c r="K55" s="129"/>
      <c r="L55" s="160">
        <f t="shared" si="0"/>
        <v>0</v>
      </c>
      <c r="M55" s="129"/>
      <c r="N55" s="198"/>
      <c r="O55" s="129"/>
      <c r="P55" s="129"/>
      <c r="Q55" s="129"/>
      <c r="R55" s="128"/>
      <c r="S55" s="129"/>
      <c r="T55" s="129"/>
      <c r="U55" s="130"/>
      <c r="V55" s="113"/>
      <c r="W55" s="142"/>
      <c r="X55" s="215"/>
      <c r="Y55" s="215"/>
      <c r="Z55" s="215"/>
      <c r="AA55" s="215"/>
    </row>
    <row r="56" spans="1:27" s="105" customFormat="1" ht="20.100000000000001" customHeight="1">
      <c r="A56" s="129"/>
      <c r="B56" s="129"/>
      <c r="C56" s="129"/>
      <c r="D56" s="129"/>
      <c r="E56" s="129"/>
      <c r="F56" s="198"/>
      <c r="G56" s="130"/>
      <c r="H56" s="129"/>
      <c r="I56" s="129"/>
      <c r="J56" s="129"/>
      <c r="K56" s="129"/>
      <c r="L56" s="160">
        <f t="shared" si="0"/>
        <v>0</v>
      </c>
      <c r="M56" s="129"/>
      <c r="N56" s="198"/>
      <c r="O56" s="129"/>
      <c r="P56" s="129"/>
      <c r="Q56" s="129"/>
      <c r="R56" s="128"/>
      <c r="S56" s="129"/>
      <c r="T56" s="129"/>
      <c r="U56" s="130"/>
      <c r="V56" s="170"/>
      <c r="W56" s="142"/>
      <c r="X56" s="215"/>
      <c r="Y56" s="215"/>
      <c r="Z56" s="215"/>
      <c r="AA56" s="215"/>
    </row>
    <row r="57" spans="1:27" s="105" customFormat="1" ht="20.100000000000001" customHeight="1">
      <c r="A57" s="129"/>
      <c r="B57" s="129"/>
      <c r="C57" s="129"/>
      <c r="D57" s="129"/>
      <c r="E57" s="129"/>
      <c r="F57" s="198"/>
      <c r="G57" s="130"/>
      <c r="H57" s="129"/>
      <c r="I57" s="129"/>
      <c r="J57" s="129"/>
      <c r="K57" s="129"/>
      <c r="L57" s="160">
        <f t="shared" si="0"/>
        <v>0</v>
      </c>
      <c r="M57" s="129"/>
      <c r="N57" s="198"/>
      <c r="O57" s="129"/>
      <c r="P57" s="129"/>
      <c r="Q57" s="129"/>
      <c r="R57" s="128"/>
      <c r="S57" s="129"/>
      <c r="T57" s="129"/>
      <c r="U57" s="130"/>
      <c r="V57" s="170"/>
      <c r="W57" s="142"/>
      <c r="X57" s="215"/>
      <c r="Y57" s="215"/>
      <c r="Z57" s="215"/>
      <c r="AA57" s="215"/>
    </row>
    <row r="58" spans="1:27" s="105" customFormat="1" ht="20.100000000000001" customHeight="1">
      <c r="A58" s="129"/>
      <c r="B58" s="129"/>
      <c r="C58" s="129"/>
      <c r="D58" s="129"/>
      <c r="E58" s="129"/>
      <c r="F58" s="198"/>
      <c r="G58" s="130"/>
      <c r="H58" s="129"/>
      <c r="I58" s="129"/>
      <c r="J58" s="129"/>
      <c r="K58" s="129"/>
      <c r="L58" s="160">
        <f t="shared" si="0"/>
        <v>0</v>
      </c>
      <c r="M58" s="129"/>
      <c r="N58" s="198"/>
      <c r="O58" s="129"/>
      <c r="P58" s="129"/>
      <c r="Q58" s="129"/>
      <c r="R58" s="128"/>
      <c r="S58" s="129"/>
      <c r="T58" s="129"/>
      <c r="U58" s="130"/>
      <c r="V58" s="170"/>
      <c r="W58" s="142"/>
      <c r="X58" s="215"/>
      <c r="Y58" s="215"/>
      <c r="Z58" s="215"/>
      <c r="AA58" s="215"/>
    </row>
    <row r="59" spans="1:27" s="105" customFormat="1" ht="20.100000000000001" customHeight="1">
      <c r="A59" s="129"/>
      <c r="B59" s="129"/>
      <c r="C59" s="129"/>
      <c r="D59" s="129"/>
      <c r="E59" s="129"/>
      <c r="F59" s="198"/>
      <c r="G59" s="130"/>
      <c r="H59" s="129"/>
      <c r="I59" s="129"/>
      <c r="J59" s="129"/>
      <c r="K59" s="129"/>
      <c r="L59" s="160">
        <f t="shared" si="0"/>
        <v>0</v>
      </c>
      <c r="M59" s="129"/>
      <c r="N59" s="198"/>
      <c r="O59" s="129"/>
      <c r="P59" s="129"/>
      <c r="Q59" s="129"/>
      <c r="R59" s="128"/>
      <c r="S59" s="129"/>
      <c r="T59" s="129"/>
      <c r="U59" s="130"/>
      <c r="V59" s="170"/>
      <c r="W59" s="142"/>
      <c r="X59" s="215"/>
      <c r="Y59" s="215"/>
      <c r="Z59" s="215"/>
      <c r="AA59" s="215"/>
    </row>
    <row r="60" spans="1:27" s="105" customFormat="1" ht="20.100000000000001" customHeight="1">
      <c r="A60" s="129"/>
      <c r="B60" s="129"/>
      <c r="C60" s="129"/>
      <c r="D60" s="129"/>
      <c r="E60" s="129"/>
      <c r="F60" s="198"/>
      <c r="G60" s="130"/>
      <c r="H60" s="129"/>
      <c r="I60" s="129"/>
      <c r="J60" s="129"/>
      <c r="K60" s="129"/>
      <c r="L60" s="160">
        <f t="shared" si="0"/>
        <v>0</v>
      </c>
      <c r="M60" s="129"/>
      <c r="N60" s="198"/>
      <c r="O60" s="129"/>
      <c r="P60" s="129"/>
      <c r="Q60" s="129"/>
      <c r="R60" s="128"/>
      <c r="S60" s="129"/>
      <c r="T60" s="129"/>
      <c r="U60" s="130"/>
      <c r="V60" s="113"/>
      <c r="W60" s="142"/>
      <c r="X60" s="215"/>
      <c r="Y60" s="215"/>
      <c r="Z60" s="215"/>
      <c r="AA60" s="215"/>
    </row>
    <row r="61" spans="1:27" s="105" customFormat="1" ht="20.100000000000001" customHeight="1">
      <c r="A61" s="129"/>
      <c r="B61" s="129"/>
      <c r="C61" s="129"/>
      <c r="D61" s="129"/>
      <c r="E61" s="129"/>
      <c r="F61" s="198"/>
      <c r="G61" s="130"/>
      <c r="H61" s="129"/>
      <c r="I61" s="129"/>
      <c r="J61" s="135"/>
      <c r="K61" s="135"/>
      <c r="L61" s="160">
        <f t="shared" si="0"/>
        <v>0</v>
      </c>
      <c r="M61" s="135"/>
      <c r="N61" s="135"/>
      <c r="O61" s="129"/>
      <c r="P61" s="135"/>
      <c r="Q61" s="135"/>
      <c r="R61" s="128"/>
      <c r="S61" s="129"/>
      <c r="T61" s="129"/>
      <c r="U61" s="138"/>
      <c r="V61" s="170"/>
      <c r="W61" s="142"/>
      <c r="X61" s="215"/>
      <c r="Y61" s="215"/>
      <c r="Z61" s="215"/>
      <c r="AA61" s="215"/>
    </row>
    <row r="62" spans="1:27" s="105" customFormat="1" ht="20.100000000000001" customHeight="1">
      <c r="A62" s="129"/>
      <c r="B62" s="129"/>
      <c r="C62" s="129"/>
      <c r="D62" s="129"/>
      <c r="E62" s="129"/>
      <c r="F62" s="198"/>
      <c r="G62" s="130"/>
      <c r="H62" s="129"/>
      <c r="I62" s="129"/>
      <c r="J62" s="129"/>
      <c r="K62" s="129"/>
      <c r="L62" s="160">
        <f t="shared" si="0"/>
        <v>0</v>
      </c>
      <c r="M62" s="129"/>
      <c r="N62" s="198"/>
      <c r="O62" s="129"/>
      <c r="P62" s="129"/>
      <c r="Q62" s="129"/>
      <c r="R62" s="128"/>
      <c r="S62" s="129"/>
      <c r="T62" s="129"/>
      <c r="U62" s="130"/>
      <c r="V62" s="113"/>
      <c r="W62" s="142"/>
      <c r="X62" s="215"/>
      <c r="Y62" s="215"/>
      <c r="Z62" s="215"/>
      <c r="AA62" s="215"/>
    </row>
    <row r="63" spans="1:27" s="105" customFormat="1" ht="20.100000000000001" customHeight="1">
      <c r="A63" s="129"/>
      <c r="B63" s="129"/>
      <c r="C63" s="129"/>
      <c r="D63" s="129"/>
      <c r="E63" s="129"/>
      <c r="F63" s="198"/>
      <c r="G63" s="130"/>
      <c r="H63" s="129"/>
      <c r="I63" s="129"/>
      <c r="J63" s="129"/>
      <c r="K63" s="129"/>
      <c r="L63" s="160">
        <f t="shared" si="0"/>
        <v>0</v>
      </c>
      <c r="M63" s="129"/>
      <c r="N63" s="198"/>
      <c r="O63" s="129"/>
      <c r="P63" s="129"/>
      <c r="Q63" s="129"/>
      <c r="R63" s="128"/>
      <c r="S63" s="129"/>
      <c r="T63" s="129"/>
      <c r="U63" s="130"/>
      <c r="V63" s="113"/>
      <c r="W63" s="142"/>
      <c r="X63" s="215"/>
      <c r="Y63" s="215"/>
      <c r="Z63" s="215"/>
      <c r="AA63" s="215"/>
    </row>
    <row r="64" spans="1:27" s="105" customFormat="1" ht="20.100000000000001" customHeight="1">
      <c r="A64" s="129"/>
      <c r="B64" s="129"/>
      <c r="C64" s="129"/>
      <c r="D64" s="129"/>
      <c r="E64" s="129"/>
      <c r="F64" s="198"/>
      <c r="G64" s="130"/>
      <c r="H64" s="129"/>
      <c r="I64" s="129"/>
      <c r="J64" s="129"/>
      <c r="K64" s="129"/>
      <c r="L64" s="160">
        <f t="shared" si="0"/>
        <v>0</v>
      </c>
      <c r="M64" s="129"/>
      <c r="N64" s="198"/>
      <c r="O64" s="129"/>
      <c r="P64" s="129"/>
      <c r="Q64" s="129"/>
      <c r="R64" s="128"/>
      <c r="S64" s="129"/>
      <c r="T64" s="129"/>
      <c r="U64" s="130"/>
      <c r="V64" s="170"/>
      <c r="W64" s="142"/>
      <c r="X64" s="215"/>
      <c r="Y64" s="215"/>
      <c r="Z64" s="215"/>
      <c r="AA64" s="215"/>
    </row>
    <row r="65" spans="1:27" s="105" customFormat="1" ht="20.100000000000001" customHeight="1">
      <c r="A65" s="129"/>
      <c r="B65" s="129"/>
      <c r="C65" s="129"/>
      <c r="D65" s="129"/>
      <c r="E65" s="129"/>
      <c r="F65" s="198"/>
      <c r="G65" s="130"/>
      <c r="H65" s="129"/>
      <c r="I65" s="129"/>
      <c r="J65" s="129"/>
      <c r="K65" s="129"/>
      <c r="L65" s="160">
        <f t="shared" si="0"/>
        <v>0</v>
      </c>
      <c r="M65" s="129"/>
      <c r="N65" s="198"/>
      <c r="O65" s="129"/>
      <c r="P65" s="129"/>
      <c r="Q65" s="129"/>
      <c r="R65" s="128"/>
      <c r="S65" s="129"/>
      <c r="T65" s="129"/>
      <c r="U65" s="130"/>
      <c r="V65" s="170"/>
      <c r="W65" s="142"/>
      <c r="X65" s="215"/>
      <c r="Y65" s="215"/>
      <c r="Z65" s="215"/>
      <c r="AA65" s="215"/>
    </row>
    <row r="66" spans="1:27" s="105" customFormat="1" ht="20.100000000000001" customHeight="1">
      <c r="A66" s="129"/>
      <c r="B66" s="129"/>
      <c r="C66" s="129"/>
      <c r="D66" s="129"/>
      <c r="E66" s="129"/>
      <c r="F66" s="198"/>
      <c r="G66" s="130"/>
      <c r="H66" s="129"/>
      <c r="I66" s="129"/>
      <c r="J66" s="129"/>
      <c r="K66" s="129"/>
      <c r="L66" s="160">
        <f t="shared" si="0"/>
        <v>0</v>
      </c>
      <c r="M66" s="129"/>
      <c r="N66" s="198"/>
      <c r="O66" s="129"/>
      <c r="P66" s="129"/>
      <c r="Q66" s="129"/>
      <c r="R66" s="128"/>
      <c r="S66" s="129"/>
      <c r="T66" s="129"/>
      <c r="U66" s="130"/>
      <c r="V66" s="113"/>
      <c r="W66" s="142"/>
      <c r="X66" s="215"/>
      <c r="Y66" s="215"/>
      <c r="Z66" s="215"/>
      <c r="AA66" s="215"/>
    </row>
    <row r="67" spans="1:27" s="105" customFormat="1" ht="20.100000000000001" customHeight="1">
      <c r="A67" s="129"/>
      <c r="B67" s="129"/>
      <c r="C67" s="129"/>
      <c r="D67" s="129"/>
      <c r="E67" s="129"/>
      <c r="F67" s="198"/>
      <c r="G67" s="130"/>
      <c r="H67" s="135"/>
      <c r="I67" s="129"/>
      <c r="J67" s="129"/>
      <c r="K67" s="129"/>
      <c r="L67" s="160">
        <f t="shared" si="0"/>
        <v>0</v>
      </c>
      <c r="M67" s="129"/>
      <c r="N67" s="198"/>
      <c r="O67" s="129"/>
      <c r="P67" s="129"/>
      <c r="Q67" s="129"/>
      <c r="R67" s="128"/>
      <c r="S67" s="129"/>
      <c r="T67" s="129"/>
      <c r="U67" s="130"/>
      <c r="V67" s="113"/>
      <c r="W67" s="142"/>
      <c r="X67" s="215"/>
      <c r="Y67" s="215"/>
      <c r="Z67" s="215"/>
      <c r="AA67" s="215"/>
    </row>
    <row r="68" spans="1:27" s="105" customFormat="1" ht="20.100000000000001" customHeight="1">
      <c r="A68" s="129"/>
      <c r="B68" s="129"/>
      <c r="C68" s="129"/>
      <c r="D68" s="129"/>
      <c r="E68" s="129"/>
      <c r="F68" s="198"/>
      <c r="G68" s="130"/>
      <c r="H68" s="129"/>
      <c r="I68" s="129"/>
      <c r="J68" s="129"/>
      <c r="K68" s="129"/>
      <c r="L68" s="160">
        <f t="shared" si="0"/>
        <v>0</v>
      </c>
      <c r="M68" s="129"/>
      <c r="N68" s="198"/>
      <c r="O68" s="129"/>
      <c r="P68" s="129"/>
      <c r="Q68" s="129"/>
      <c r="R68" s="128"/>
      <c r="S68" s="129"/>
      <c r="T68" s="129"/>
      <c r="U68" s="113"/>
      <c r="V68" s="113"/>
      <c r="W68" s="142"/>
      <c r="X68" s="215"/>
      <c r="Y68" s="215"/>
      <c r="Z68" s="215"/>
      <c r="AA68" s="215"/>
    </row>
    <row r="69" spans="1:27" s="105" customFormat="1" ht="20.100000000000001" customHeight="1">
      <c r="A69" s="129"/>
      <c r="B69" s="129"/>
      <c r="C69" s="129"/>
      <c r="D69" s="129"/>
      <c r="E69" s="129"/>
      <c r="F69" s="198"/>
      <c r="G69" s="130"/>
      <c r="H69" s="129"/>
      <c r="I69" s="129"/>
      <c r="J69" s="129"/>
      <c r="K69" s="129"/>
      <c r="L69" s="160">
        <f t="shared" ref="L69:L132" si="1">I69+K69</f>
        <v>0</v>
      </c>
      <c r="M69" s="129"/>
      <c r="N69" s="198"/>
      <c r="O69" s="129"/>
      <c r="P69" s="129"/>
      <c r="Q69" s="129"/>
      <c r="R69" s="128"/>
      <c r="S69" s="129"/>
      <c r="T69" s="129"/>
      <c r="U69" s="113"/>
      <c r="V69" s="113"/>
      <c r="W69" s="142"/>
      <c r="X69" s="215"/>
      <c r="Y69" s="215"/>
      <c r="Z69" s="215"/>
      <c r="AA69" s="215"/>
    </row>
    <row r="70" spans="1:27" s="136" customFormat="1" ht="20.100000000000001" customHeight="1">
      <c r="A70" s="129"/>
      <c r="B70" s="129"/>
      <c r="C70" s="129"/>
      <c r="D70" s="129"/>
      <c r="E70" s="129"/>
      <c r="F70" s="198"/>
      <c r="G70" s="130"/>
      <c r="H70" s="129"/>
      <c r="I70" s="129"/>
      <c r="J70" s="129"/>
      <c r="K70" s="129"/>
      <c r="L70" s="160">
        <f t="shared" si="1"/>
        <v>0</v>
      </c>
      <c r="M70" s="129"/>
      <c r="N70" s="198"/>
      <c r="O70" s="129"/>
      <c r="P70" s="129"/>
      <c r="Q70" s="129"/>
      <c r="R70" s="141"/>
      <c r="S70" s="129"/>
      <c r="T70" s="129"/>
      <c r="U70" s="130"/>
      <c r="V70" s="170"/>
      <c r="W70" s="181"/>
      <c r="X70" s="214"/>
      <c r="Y70" s="214"/>
      <c r="Z70" s="214"/>
      <c r="AA70" s="214"/>
    </row>
    <row r="71" spans="1:27" s="136" customFormat="1" ht="20.100000000000001" customHeight="1">
      <c r="A71" s="129"/>
      <c r="B71" s="129"/>
      <c r="C71" s="129"/>
      <c r="D71" s="129"/>
      <c r="E71" s="129"/>
      <c r="F71" s="198"/>
      <c r="G71" s="130"/>
      <c r="H71" s="129"/>
      <c r="I71" s="129"/>
      <c r="J71" s="129"/>
      <c r="K71" s="129"/>
      <c r="L71" s="160">
        <f t="shared" si="1"/>
        <v>0</v>
      </c>
      <c r="M71" s="129"/>
      <c r="N71" s="198"/>
      <c r="O71" s="129"/>
      <c r="P71" s="129"/>
      <c r="Q71" s="129"/>
      <c r="R71" s="141"/>
      <c r="S71" s="129"/>
      <c r="T71" s="129"/>
      <c r="U71" s="130"/>
      <c r="V71" s="170"/>
      <c r="W71" s="181"/>
      <c r="X71" s="214"/>
      <c r="Y71" s="214"/>
      <c r="Z71" s="214"/>
      <c r="AA71" s="214"/>
    </row>
    <row r="72" spans="1:27" s="105" customFormat="1" ht="20.100000000000001" customHeight="1">
      <c r="A72" s="129"/>
      <c r="B72" s="129"/>
      <c r="C72" s="129"/>
      <c r="D72" s="129"/>
      <c r="E72" s="129"/>
      <c r="F72" s="198"/>
      <c r="G72" s="130"/>
      <c r="H72" s="129"/>
      <c r="I72" s="129"/>
      <c r="J72" s="129"/>
      <c r="K72" s="129"/>
      <c r="L72" s="160">
        <f t="shared" si="1"/>
        <v>0</v>
      </c>
      <c r="M72" s="129"/>
      <c r="N72" s="198"/>
      <c r="O72" s="129"/>
      <c r="P72" s="129"/>
      <c r="Q72" s="129"/>
      <c r="R72" s="128"/>
      <c r="S72" s="129"/>
      <c r="T72" s="129"/>
      <c r="U72" s="130"/>
      <c r="V72" s="170"/>
      <c r="W72" s="142"/>
      <c r="X72" s="215"/>
      <c r="Y72" s="215"/>
      <c r="Z72" s="215"/>
      <c r="AA72" s="215"/>
    </row>
    <row r="73" spans="1:27" s="105" customFormat="1" ht="20.100000000000001" customHeight="1">
      <c r="A73" s="129"/>
      <c r="B73" s="129"/>
      <c r="C73" s="129"/>
      <c r="D73" s="129"/>
      <c r="E73" s="129"/>
      <c r="F73" s="198"/>
      <c r="G73" s="130"/>
      <c r="H73" s="129"/>
      <c r="I73" s="129"/>
      <c r="J73" s="129"/>
      <c r="K73" s="129"/>
      <c r="L73" s="160">
        <f t="shared" si="1"/>
        <v>0</v>
      </c>
      <c r="M73" s="129"/>
      <c r="N73" s="198"/>
      <c r="O73" s="129"/>
      <c r="P73" s="129"/>
      <c r="Q73" s="129"/>
      <c r="R73" s="128"/>
      <c r="S73" s="129"/>
      <c r="T73" s="129"/>
      <c r="U73" s="130"/>
      <c r="V73" s="170"/>
      <c r="W73" s="142"/>
      <c r="X73" s="215"/>
      <c r="Y73" s="215"/>
      <c r="Z73" s="215"/>
      <c r="AA73" s="215"/>
    </row>
    <row r="74" spans="1:27" s="105" customFormat="1" ht="20.100000000000001" customHeight="1">
      <c r="A74" s="129"/>
      <c r="B74" s="129"/>
      <c r="C74" s="129"/>
      <c r="D74" s="129"/>
      <c r="E74" s="129"/>
      <c r="F74" s="198"/>
      <c r="G74" s="130"/>
      <c r="H74" s="129"/>
      <c r="I74" s="129"/>
      <c r="J74" s="129"/>
      <c r="K74" s="129"/>
      <c r="L74" s="160">
        <f t="shared" si="1"/>
        <v>0</v>
      </c>
      <c r="M74" s="129"/>
      <c r="N74" s="198"/>
      <c r="O74" s="129"/>
      <c r="P74" s="129"/>
      <c r="Q74" s="129"/>
      <c r="R74" s="128"/>
      <c r="S74" s="129"/>
      <c r="T74" s="129"/>
      <c r="U74" s="130"/>
      <c r="V74" s="113"/>
      <c r="W74" s="142"/>
      <c r="X74" s="215"/>
      <c r="Y74" s="215"/>
      <c r="Z74" s="215"/>
      <c r="AA74" s="215"/>
    </row>
    <row r="75" spans="1:27" s="105" customFormat="1" ht="20.100000000000001" customHeight="1">
      <c r="A75" s="129"/>
      <c r="B75" s="129"/>
      <c r="C75" s="129"/>
      <c r="D75" s="129"/>
      <c r="E75" s="129"/>
      <c r="F75" s="198"/>
      <c r="G75" s="130"/>
      <c r="H75" s="129"/>
      <c r="I75" s="129"/>
      <c r="J75" s="129"/>
      <c r="K75" s="129"/>
      <c r="L75" s="160">
        <f t="shared" si="1"/>
        <v>0</v>
      </c>
      <c r="M75" s="129"/>
      <c r="N75" s="198"/>
      <c r="O75" s="129"/>
      <c r="P75" s="129"/>
      <c r="Q75" s="129"/>
      <c r="R75" s="128"/>
      <c r="S75" s="129"/>
      <c r="T75" s="129"/>
      <c r="U75" s="130"/>
      <c r="V75" s="113"/>
      <c r="W75" s="142"/>
      <c r="X75" s="215"/>
      <c r="Y75" s="215"/>
      <c r="Z75" s="215"/>
      <c r="AA75" s="215"/>
    </row>
    <row r="76" spans="1:27" s="105" customFormat="1" ht="20.100000000000001" customHeight="1">
      <c r="A76" s="129"/>
      <c r="B76" s="129"/>
      <c r="C76" s="129"/>
      <c r="D76" s="129"/>
      <c r="E76" s="129"/>
      <c r="F76" s="198"/>
      <c r="G76" s="130"/>
      <c r="H76" s="129"/>
      <c r="I76" s="129"/>
      <c r="J76" s="129"/>
      <c r="K76" s="129"/>
      <c r="L76" s="160">
        <f t="shared" si="1"/>
        <v>0</v>
      </c>
      <c r="M76" s="129"/>
      <c r="N76" s="198"/>
      <c r="O76" s="129"/>
      <c r="P76" s="129"/>
      <c r="Q76" s="129"/>
      <c r="R76" s="128"/>
      <c r="S76" s="129"/>
      <c r="T76" s="129"/>
      <c r="U76" s="130"/>
      <c r="V76" s="113"/>
      <c r="W76" s="142"/>
      <c r="X76" s="215"/>
      <c r="Y76" s="215"/>
      <c r="Z76" s="215"/>
      <c r="AA76" s="215"/>
    </row>
    <row r="77" spans="1:27" s="105" customFormat="1" ht="20.100000000000001" customHeight="1">
      <c r="A77" s="129"/>
      <c r="B77" s="129"/>
      <c r="C77" s="129"/>
      <c r="D77" s="129"/>
      <c r="E77" s="129"/>
      <c r="F77" s="198"/>
      <c r="G77" s="130"/>
      <c r="H77" s="129"/>
      <c r="I77" s="129"/>
      <c r="J77" s="129"/>
      <c r="K77" s="129"/>
      <c r="L77" s="160">
        <f t="shared" si="1"/>
        <v>0</v>
      </c>
      <c r="M77" s="129"/>
      <c r="N77" s="198"/>
      <c r="O77" s="129"/>
      <c r="P77" s="129"/>
      <c r="Q77" s="129"/>
      <c r="R77" s="128"/>
      <c r="S77" s="129"/>
      <c r="T77" s="129"/>
      <c r="U77" s="130"/>
      <c r="V77" s="113"/>
      <c r="W77" s="142"/>
      <c r="X77" s="215"/>
      <c r="Y77" s="215"/>
      <c r="Z77" s="215"/>
      <c r="AA77" s="215"/>
    </row>
    <row r="78" spans="1:27" s="105" customFormat="1" ht="20.100000000000001" customHeight="1">
      <c r="A78" s="129"/>
      <c r="B78" s="129"/>
      <c r="C78" s="129"/>
      <c r="D78" s="129"/>
      <c r="E78" s="129"/>
      <c r="F78" s="198"/>
      <c r="G78" s="130"/>
      <c r="H78" s="129"/>
      <c r="I78" s="129"/>
      <c r="J78" s="129"/>
      <c r="K78" s="129"/>
      <c r="L78" s="160">
        <f t="shared" si="1"/>
        <v>0</v>
      </c>
      <c r="M78" s="129"/>
      <c r="N78" s="198"/>
      <c r="O78" s="129"/>
      <c r="P78" s="129"/>
      <c r="Q78" s="129"/>
      <c r="R78" s="128"/>
      <c r="S78" s="129"/>
      <c r="T78" s="129"/>
      <c r="U78" s="130"/>
      <c r="V78" s="170"/>
      <c r="W78" s="142"/>
      <c r="X78" s="215"/>
      <c r="Y78" s="215"/>
      <c r="Z78" s="215"/>
      <c r="AA78" s="215"/>
    </row>
    <row r="79" spans="1:27" s="105" customFormat="1" ht="20.100000000000001" customHeight="1">
      <c r="A79" s="129"/>
      <c r="B79" s="129"/>
      <c r="C79" s="129"/>
      <c r="D79" s="129"/>
      <c r="E79" s="129"/>
      <c r="F79" s="198"/>
      <c r="G79" s="130"/>
      <c r="H79" s="129"/>
      <c r="I79" s="129"/>
      <c r="J79" s="129"/>
      <c r="K79" s="129"/>
      <c r="L79" s="160">
        <f t="shared" si="1"/>
        <v>0</v>
      </c>
      <c r="M79" s="129"/>
      <c r="N79" s="198"/>
      <c r="O79" s="129"/>
      <c r="P79" s="129"/>
      <c r="Q79" s="129"/>
      <c r="R79" s="128"/>
      <c r="S79" s="129"/>
      <c r="T79" s="129"/>
      <c r="U79" s="130"/>
      <c r="V79" s="170"/>
      <c r="W79" s="142"/>
      <c r="X79" s="215"/>
      <c r="Y79" s="215"/>
      <c r="Z79" s="215"/>
      <c r="AA79" s="215"/>
    </row>
    <row r="80" spans="1:27" s="105" customFormat="1" ht="20.100000000000001" customHeight="1">
      <c r="A80" s="129"/>
      <c r="B80" s="129"/>
      <c r="C80" s="129"/>
      <c r="D80" s="129"/>
      <c r="E80" s="129"/>
      <c r="F80" s="198"/>
      <c r="G80" s="130"/>
      <c r="H80" s="129"/>
      <c r="I80" s="129"/>
      <c r="J80" s="129"/>
      <c r="K80" s="129"/>
      <c r="L80" s="160">
        <f t="shared" si="1"/>
        <v>0</v>
      </c>
      <c r="M80" s="129"/>
      <c r="N80" s="198"/>
      <c r="O80" s="129"/>
      <c r="P80" s="129"/>
      <c r="Q80" s="129"/>
      <c r="R80" s="128"/>
      <c r="S80" s="129"/>
      <c r="T80" s="129"/>
      <c r="U80" s="130"/>
      <c r="V80" s="113"/>
      <c r="W80" s="142"/>
      <c r="X80" s="215"/>
      <c r="Y80" s="215"/>
      <c r="Z80" s="215"/>
      <c r="AA80" s="215"/>
    </row>
    <row r="81" spans="1:27" s="105" customFormat="1" ht="20.100000000000001" customHeight="1">
      <c r="A81" s="129"/>
      <c r="B81" s="129"/>
      <c r="C81" s="129"/>
      <c r="D81" s="129"/>
      <c r="E81" s="129"/>
      <c r="F81" s="198"/>
      <c r="G81" s="130"/>
      <c r="H81" s="129"/>
      <c r="I81" s="129"/>
      <c r="J81" s="129"/>
      <c r="K81" s="129"/>
      <c r="L81" s="160">
        <f t="shared" si="1"/>
        <v>0</v>
      </c>
      <c r="M81" s="129"/>
      <c r="N81" s="198"/>
      <c r="O81" s="129"/>
      <c r="P81" s="129"/>
      <c r="Q81" s="129"/>
      <c r="R81" s="128"/>
      <c r="S81" s="129"/>
      <c r="T81" s="129"/>
      <c r="U81" s="130"/>
      <c r="V81" s="113"/>
      <c r="W81" s="142"/>
      <c r="X81" s="215"/>
      <c r="Y81" s="215"/>
      <c r="Z81" s="215"/>
      <c r="AA81" s="215"/>
    </row>
    <row r="82" spans="1:27" s="136" customFormat="1" ht="20.100000000000001" customHeight="1">
      <c r="A82" s="129"/>
      <c r="B82" s="129"/>
      <c r="C82" s="129"/>
      <c r="D82" s="129"/>
      <c r="E82" s="129"/>
      <c r="F82" s="198"/>
      <c r="G82" s="130"/>
      <c r="H82" s="129"/>
      <c r="I82" s="129"/>
      <c r="J82" s="129"/>
      <c r="K82" s="129"/>
      <c r="L82" s="160">
        <f t="shared" si="1"/>
        <v>0</v>
      </c>
      <c r="M82" s="129"/>
      <c r="N82" s="198"/>
      <c r="O82" s="129"/>
      <c r="P82" s="129"/>
      <c r="Q82" s="129"/>
      <c r="R82" s="128"/>
      <c r="S82" s="129"/>
      <c r="T82" s="129"/>
      <c r="U82" s="130"/>
      <c r="V82" s="170"/>
      <c r="W82" s="181"/>
      <c r="X82" s="214"/>
      <c r="Y82" s="214"/>
      <c r="Z82" s="214"/>
      <c r="AA82" s="214"/>
    </row>
    <row r="83" spans="1:27" s="136" customFormat="1" ht="20.100000000000001" customHeight="1">
      <c r="A83" s="129"/>
      <c r="B83" s="129"/>
      <c r="C83" s="129"/>
      <c r="D83" s="129"/>
      <c r="E83" s="129"/>
      <c r="F83" s="198"/>
      <c r="G83" s="130"/>
      <c r="H83" s="129"/>
      <c r="I83" s="129"/>
      <c r="J83" s="129"/>
      <c r="K83" s="129"/>
      <c r="L83" s="160">
        <f t="shared" si="1"/>
        <v>0</v>
      </c>
      <c r="M83" s="129"/>
      <c r="N83" s="198"/>
      <c r="O83" s="129"/>
      <c r="P83" s="129"/>
      <c r="Q83" s="129"/>
      <c r="R83" s="128"/>
      <c r="S83" s="129"/>
      <c r="T83" s="129"/>
      <c r="U83" s="130"/>
      <c r="V83" s="170"/>
      <c r="W83" s="181"/>
      <c r="X83" s="214"/>
      <c r="Y83" s="214"/>
      <c r="Z83" s="214"/>
      <c r="AA83" s="214"/>
    </row>
    <row r="84" spans="1:27" s="105" customFormat="1" ht="20.100000000000001" customHeight="1">
      <c r="A84" s="129"/>
      <c r="B84" s="129"/>
      <c r="C84" s="129"/>
      <c r="D84" s="129"/>
      <c r="E84" s="129"/>
      <c r="F84" s="198"/>
      <c r="G84" s="130"/>
      <c r="H84" s="129"/>
      <c r="I84" s="129"/>
      <c r="J84" s="129"/>
      <c r="K84" s="129"/>
      <c r="L84" s="160">
        <f t="shared" si="1"/>
        <v>0</v>
      </c>
      <c r="M84" s="129"/>
      <c r="N84" s="198"/>
      <c r="O84" s="129"/>
      <c r="P84" s="129"/>
      <c r="Q84" s="129"/>
      <c r="R84" s="129"/>
      <c r="S84" s="128"/>
      <c r="T84" s="129"/>
      <c r="U84" s="129"/>
      <c r="V84" s="113"/>
      <c r="W84" s="142"/>
      <c r="X84" s="215"/>
      <c r="Y84" s="215"/>
      <c r="Z84" s="215"/>
      <c r="AA84" s="215"/>
    </row>
    <row r="85" spans="1:27" s="105" customFormat="1" ht="20.100000000000001" customHeight="1">
      <c r="A85" s="129"/>
      <c r="B85" s="129"/>
      <c r="C85" s="129"/>
      <c r="D85" s="129"/>
      <c r="E85" s="129"/>
      <c r="F85" s="198"/>
      <c r="G85" s="130"/>
      <c r="H85" s="129"/>
      <c r="I85" s="129"/>
      <c r="J85" s="129"/>
      <c r="K85" s="129"/>
      <c r="L85" s="160">
        <f t="shared" si="1"/>
        <v>0</v>
      </c>
      <c r="M85" s="129"/>
      <c r="N85" s="198"/>
      <c r="O85" s="129"/>
      <c r="P85" s="129"/>
      <c r="Q85" s="129"/>
      <c r="R85" s="129"/>
      <c r="S85" s="128"/>
      <c r="T85" s="129"/>
      <c r="U85" s="129"/>
      <c r="V85" s="113"/>
      <c r="W85" s="142"/>
      <c r="X85" s="215"/>
      <c r="Y85" s="215"/>
      <c r="Z85" s="215"/>
      <c r="AA85" s="215"/>
    </row>
    <row r="86" spans="1:27" s="105" customFormat="1" ht="20.100000000000001" customHeight="1">
      <c r="A86" s="129"/>
      <c r="B86" s="129"/>
      <c r="C86" s="129"/>
      <c r="D86" s="129"/>
      <c r="E86" s="129"/>
      <c r="F86" s="198"/>
      <c r="G86" s="130"/>
      <c r="H86" s="129"/>
      <c r="I86" s="129"/>
      <c r="J86" s="129"/>
      <c r="K86" s="129"/>
      <c r="L86" s="160">
        <f t="shared" si="1"/>
        <v>0</v>
      </c>
      <c r="M86" s="129"/>
      <c r="N86" s="198"/>
      <c r="O86" s="129"/>
      <c r="P86" s="129"/>
      <c r="Q86" s="129"/>
      <c r="R86" s="129"/>
      <c r="S86" s="128"/>
      <c r="T86" s="129"/>
      <c r="U86" s="129"/>
      <c r="V86" s="170"/>
      <c r="W86" s="142"/>
      <c r="X86" s="215"/>
      <c r="Y86" s="215"/>
      <c r="Z86" s="215"/>
      <c r="AA86" s="215"/>
    </row>
    <row r="87" spans="1:27" s="105" customFormat="1" ht="20.100000000000001" customHeight="1">
      <c r="A87" s="129"/>
      <c r="B87" s="129"/>
      <c r="C87" s="129"/>
      <c r="D87" s="129"/>
      <c r="E87" s="129"/>
      <c r="F87" s="198"/>
      <c r="G87" s="130"/>
      <c r="H87" s="129"/>
      <c r="I87" s="129"/>
      <c r="J87" s="129"/>
      <c r="K87" s="129"/>
      <c r="L87" s="160">
        <f t="shared" si="1"/>
        <v>0</v>
      </c>
      <c r="M87" s="129"/>
      <c r="N87" s="198"/>
      <c r="O87" s="129"/>
      <c r="P87" s="129"/>
      <c r="Q87" s="129"/>
      <c r="R87" s="128"/>
      <c r="S87" s="129"/>
      <c r="T87" s="129"/>
      <c r="U87" s="130"/>
      <c r="V87" s="170"/>
      <c r="W87" s="142"/>
      <c r="X87" s="215"/>
      <c r="Y87" s="215"/>
      <c r="Z87" s="215"/>
      <c r="AA87" s="215"/>
    </row>
    <row r="88" spans="1:27" s="105" customFormat="1" ht="20.100000000000001" customHeight="1">
      <c r="A88" s="129"/>
      <c r="B88" s="129"/>
      <c r="C88" s="129"/>
      <c r="D88" s="129"/>
      <c r="E88" s="129"/>
      <c r="F88" s="198"/>
      <c r="G88" s="130"/>
      <c r="H88" s="129"/>
      <c r="I88" s="129"/>
      <c r="J88" s="129"/>
      <c r="K88" s="129"/>
      <c r="L88" s="160">
        <f t="shared" si="1"/>
        <v>0</v>
      </c>
      <c r="M88" s="129"/>
      <c r="N88" s="198"/>
      <c r="O88" s="129"/>
      <c r="P88" s="129"/>
      <c r="Q88" s="129"/>
      <c r="R88" s="128"/>
      <c r="S88" s="129"/>
      <c r="T88" s="129"/>
      <c r="U88" s="130"/>
      <c r="V88" s="170"/>
      <c r="W88" s="142"/>
      <c r="X88" s="215"/>
      <c r="Y88" s="215"/>
      <c r="Z88" s="215"/>
      <c r="AA88" s="215"/>
    </row>
    <row r="89" spans="1:27" s="105" customFormat="1" ht="20.100000000000001" customHeight="1">
      <c r="A89" s="129"/>
      <c r="B89" s="129"/>
      <c r="C89" s="129"/>
      <c r="D89" s="129"/>
      <c r="E89" s="129"/>
      <c r="F89" s="198"/>
      <c r="G89" s="130"/>
      <c r="H89" s="129"/>
      <c r="I89" s="129"/>
      <c r="J89" s="129"/>
      <c r="K89" s="129"/>
      <c r="L89" s="160">
        <f t="shared" si="1"/>
        <v>0</v>
      </c>
      <c r="M89" s="129"/>
      <c r="N89" s="198"/>
      <c r="O89" s="129"/>
      <c r="P89" s="129"/>
      <c r="Q89" s="129"/>
      <c r="R89" s="128"/>
      <c r="S89" s="129"/>
      <c r="T89" s="129"/>
      <c r="U89" s="130"/>
      <c r="V89" s="170"/>
      <c r="W89" s="142"/>
      <c r="X89" s="215"/>
      <c r="Y89" s="215"/>
      <c r="Z89" s="215"/>
      <c r="AA89" s="215"/>
    </row>
    <row r="90" spans="1:27" s="105" customFormat="1" ht="20.100000000000001" customHeight="1">
      <c r="A90" s="129"/>
      <c r="B90" s="129"/>
      <c r="C90" s="129"/>
      <c r="D90" s="129"/>
      <c r="E90" s="129"/>
      <c r="F90" s="198"/>
      <c r="G90" s="130"/>
      <c r="H90" s="129"/>
      <c r="I90" s="129"/>
      <c r="J90" s="129"/>
      <c r="K90" s="129"/>
      <c r="L90" s="160">
        <f t="shared" si="1"/>
        <v>0</v>
      </c>
      <c r="M90" s="129"/>
      <c r="N90" s="198"/>
      <c r="O90" s="129"/>
      <c r="P90" s="129"/>
      <c r="Q90" s="129"/>
      <c r="R90" s="128"/>
      <c r="S90" s="129"/>
      <c r="T90" s="129"/>
      <c r="U90" s="130"/>
      <c r="V90" s="170"/>
      <c r="W90" s="142"/>
      <c r="X90" s="215"/>
      <c r="Y90" s="215"/>
      <c r="Z90" s="215"/>
      <c r="AA90" s="215"/>
    </row>
    <row r="91" spans="1:27" s="105" customFormat="1" ht="20.100000000000001" customHeight="1">
      <c r="A91" s="129"/>
      <c r="B91" s="129"/>
      <c r="C91" s="129"/>
      <c r="D91" s="129"/>
      <c r="E91" s="129"/>
      <c r="F91" s="198"/>
      <c r="G91" s="130"/>
      <c r="H91" s="129"/>
      <c r="I91" s="129"/>
      <c r="J91" s="129"/>
      <c r="K91" s="129"/>
      <c r="L91" s="160">
        <f t="shared" si="1"/>
        <v>0</v>
      </c>
      <c r="M91" s="129"/>
      <c r="N91" s="198"/>
      <c r="O91" s="129"/>
      <c r="P91" s="129"/>
      <c r="Q91" s="129"/>
      <c r="R91" s="128"/>
      <c r="S91" s="129"/>
      <c r="T91" s="129"/>
      <c r="U91" s="130"/>
      <c r="V91" s="170"/>
      <c r="W91" s="142"/>
      <c r="X91" s="215"/>
      <c r="Y91" s="215"/>
      <c r="Z91" s="215"/>
      <c r="AA91" s="215"/>
    </row>
    <row r="92" spans="1:27" s="105" customFormat="1" ht="20.100000000000001" customHeight="1">
      <c r="A92" s="129"/>
      <c r="B92" s="129"/>
      <c r="C92" s="129"/>
      <c r="D92" s="129"/>
      <c r="E92" s="129"/>
      <c r="F92" s="198"/>
      <c r="G92" s="130"/>
      <c r="H92" s="129"/>
      <c r="I92" s="129"/>
      <c r="J92" s="129"/>
      <c r="K92" s="129"/>
      <c r="L92" s="160">
        <f t="shared" si="1"/>
        <v>0</v>
      </c>
      <c r="M92" s="129"/>
      <c r="N92" s="198"/>
      <c r="O92" s="129"/>
      <c r="P92" s="129"/>
      <c r="Q92" s="129"/>
      <c r="R92" s="128"/>
      <c r="S92" s="129"/>
      <c r="T92" s="129"/>
      <c r="U92" s="130"/>
      <c r="V92" s="170"/>
      <c r="W92" s="142"/>
      <c r="X92" s="215"/>
      <c r="Y92" s="215"/>
      <c r="Z92" s="215"/>
      <c r="AA92" s="215"/>
    </row>
    <row r="93" spans="1:27" s="105" customFormat="1" ht="20.100000000000001" customHeight="1">
      <c r="A93" s="129"/>
      <c r="B93" s="129"/>
      <c r="C93" s="129"/>
      <c r="D93" s="129"/>
      <c r="E93" s="129"/>
      <c r="F93" s="198"/>
      <c r="G93" s="130"/>
      <c r="H93" s="129"/>
      <c r="I93" s="129"/>
      <c r="J93" s="129"/>
      <c r="K93" s="129"/>
      <c r="L93" s="160">
        <f t="shared" si="1"/>
        <v>0</v>
      </c>
      <c r="M93" s="129"/>
      <c r="N93" s="198"/>
      <c r="O93" s="129"/>
      <c r="P93" s="129"/>
      <c r="Q93" s="129"/>
      <c r="R93" s="128"/>
      <c r="S93" s="129"/>
      <c r="T93" s="129"/>
      <c r="U93" s="130"/>
      <c r="V93" s="170"/>
      <c r="W93" s="142"/>
      <c r="X93" s="215"/>
      <c r="Y93" s="215"/>
      <c r="Z93" s="215"/>
      <c r="AA93" s="215"/>
    </row>
    <row r="94" spans="1:27" s="105" customFormat="1" ht="20.100000000000001" customHeight="1">
      <c r="A94" s="129"/>
      <c r="B94" s="129"/>
      <c r="C94" s="129"/>
      <c r="D94" s="129"/>
      <c r="E94" s="129"/>
      <c r="F94" s="198"/>
      <c r="G94" s="130"/>
      <c r="H94" s="129"/>
      <c r="I94" s="129"/>
      <c r="J94" s="129"/>
      <c r="K94" s="129"/>
      <c r="L94" s="160">
        <f t="shared" si="1"/>
        <v>0</v>
      </c>
      <c r="M94" s="129"/>
      <c r="N94" s="198"/>
      <c r="O94" s="129"/>
      <c r="P94" s="129"/>
      <c r="Q94" s="129"/>
      <c r="R94" s="128"/>
      <c r="S94" s="129"/>
      <c r="T94" s="129"/>
      <c r="U94" s="130"/>
      <c r="V94" s="170"/>
      <c r="W94" s="142"/>
      <c r="X94" s="215"/>
      <c r="Y94" s="215"/>
      <c r="Z94" s="215"/>
      <c r="AA94" s="215"/>
    </row>
    <row r="95" spans="1:27" s="105" customFormat="1" ht="20.100000000000001" customHeight="1">
      <c r="A95" s="129"/>
      <c r="B95" s="129"/>
      <c r="C95" s="129"/>
      <c r="D95" s="129"/>
      <c r="E95" s="129"/>
      <c r="F95" s="198"/>
      <c r="G95" s="130"/>
      <c r="H95" s="129"/>
      <c r="I95" s="129"/>
      <c r="J95" s="129"/>
      <c r="K95" s="129"/>
      <c r="L95" s="160">
        <f t="shared" si="1"/>
        <v>0</v>
      </c>
      <c r="M95" s="129"/>
      <c r="N95" s="198"/>
      <c r="O95" s="129"/>
      <c r="P95" s="129"/>
      <c r="Q95" s="129"/>
      <c r="R95" s="128"/>
      <c r="S95" s="129"/>
      <c r="T95" s="129"/>
      <c r="U95" s="130"/>
      <c r="V95" s="170"/>
      <c r="W95" s="142"/>
      <c r="X95" s="215"/>
      <c r="Y95" s="215"/>
      <c r="Z95" s="215"/>
      <c r="AA95" s="215"/>
    </row>
    <row r="96" spans="1:27" s="105" customFormat="1" ht="20.100000000000001" customHeight="1">
      <c r="A96" s="129"/>
      <c r="B96" s="129"/>
      <c r="C96" s="129"/>
      <c r="D96" s="129"/>
      <c r="E96" s="129"/>
      <c r="F96" s="198"/>
      <c r="G96" s="130"/>
      <c r="H96" s="129"/>
      <c r="I96" s="129"/>
      <c r="J96" s="129"/>
      <c r="K96" s="129"/>
      <c r="L96" s="160">
        <f t="shared" si="1"/>
        <v>0</v>
      </c>
      <c r="M96" s="129"/>
      <c r="N96" s="198"/>
      <c r="O96" s="129"/>
      <c r="P96" s="129"/>
      <c r="Q96" s="129"/>
      <c r="R96" s="128"/>
      <c r="S96" s="129"/>
      <c r="T96" s="129"/>
      <c r="U96" s="130"/>
      <c r="V96" s="170"/>
      <c r="W96" s="142"/>
      <c r="X96" s="215"/>
      <c r="Y96" s="215"/>
      <c r="Z96" s="215"/>
      <c r="AA96" s="215"/>
    </row>
    <row r="97" spans="1:27" s="105" customFormat="1" ht="20.100000000000001" customHeight="1">
      <c r="A97" s="129"/>
      <c r="B97" s="129"/>
      <c r="C97" s="129"/>
      <c r="D97" s="129"/>
      <c r="E97" s="129"/>
      <c r="F97" s="198"/>
      <c r="G97" s="130"/>
      <c r="H97" s="129"/>
      <c r="I97" s="129"/>
      <c r="J97" s="129"/>
      <c r="K97" s="129"/>
      <c r="L97" s="160">
        <f t="shared" si="1"/>
        <v>0</v>
      </c>
      <c r="M97" s="129"/>
      <c r="N97" s="198"/>
      <c r="O97" s="129"/>
      <c r="P97" s="129"/>
      <c r="Q97" s="129"/>
      <c r="R97" s="128"/>
      <c r="S97" s="129"/>
      <c r="T97" s="129"/>
      <c r="U97" s="130"/>
      <c r="V97" s="170"/>
      <c r="W97" s="142"/>
      <c r="X97" s="215"/>
      <c r="Y97" s="215"/>
      <c r="Z97" s="215"/>
      <c r="AA97" s="215"/>
    </row>
    <row r="98" spans="1:27" s="105" customFormat="1" ht="20.100000000000001" customHeight="1">
      <c r="A98" s="129"/>
      <c r="B98" s="129"/>
      <c r="C98" s="129"/>
      <c r="D98" s="129"/>
      <c r="E98" s="129"/>
      <c r="F98" s="198"/>
      <c r="G98" s="130"/>
      <c r="H98" s="129"/>
      <c r="I98" s="129"/>
      <c r="J98" s="129"/>
      <c r="K98" s="129"/>
      <c r="L98" s="160">
        <f t="shared" si="1"/>
        <v>0</v>
      </c>
      <c r="M98" s="129"/>
      <c r="N98" s="198"/>
      <c r="O98" s="129"/>
      <c r="P98" s="129"/>
      <c r="Q98" s="129"/>
      <c r="R98" s="141"/>
      <c r="S98" s="129"/>
      <c r="T98" s="129"/>
      <c r="U98" s="130"/>
      <c r="V98" s="170"/>
      <c r="W98" s="142"/>
      <c r="X98" s="215"/>
      <c r="Y98" s="215"/>
      <c r="Z98" s="215"/>
      <c r="AA98" s="215"/>
    </row>
    <row r="99" spans="1:27" ht="20.100000000000001" customHeight="1">
      <c r="A99" s="129"/>
      <c r="B99" s="129"/>
      <c r="C99" s="129"/>
      <c r="D99" s="129"/>
      <c r="E99" s="129"/>
      <c r="F99" s="198"/>
      <c r="G99" s="130"/>
      <c r="H99" s="129"/>
      <c r="I99" s="129"/>
      <c r="J99" s="129"/>
      <c r="K99" s="129"/>
      <c r="L99" s="160">
        <f t="shared" si="1"/>
        <v>0</v>
      </c>
      <c r="M99" s="129"/>
      <c r="N99" s="198"/>
      <c r="O99" s="129"/>
      <c r="P99" s="129"/>
      <c r="Q99" s="129"/>
      <c r="R99" s="141"/>
      <c r="S99" s="129"/>
      <c r="T99" s="129"/>
      <c r="U99" s="130"/>
      <c r="V99" s="170"/>
      <c r="W99" s="143"/>
    </row>
    <row r="100" spans="1:27" ht="20.100000000000001" customHeight="1">
      <c r="A100" s="129"/>
      <c r="B100" s="129"/>
      <c r="C100" s="129"/>
      <c r="D100" s="129"/>
      <c r="E100" s="129"/>
      <c r="F100" s="198"/>
      <c r="G100" s="130"/>
      <c r="H100" s="129"/>
      <c r="I100" s="129"/>
      <c r="J100" s="129"/>
      <c r="K100" s="129"/>
      <c r="L100" s="160">
        <f t="shared" si="1"/>
        <v>0</v>
      </c>
      <c r="M100" s="129"/>
      <c r="N100" s="198"/>
      <c r="O100" s="129"/>
      <c r="P100" s="129"/>
      <c r="Q100" s="129"/>
      <c r="R100" s="141"/>
      <c r="S100" s="129"/>
      <c r="T100" s="129"/>
      <c r="U100" s="130"/>
      <c r="V100" s="170"/>
      <c r="W100" s="143"/>
    </row>
    <row r="101" spans="1:27" ht="20.100000000000001" customHeight="1">
      <c r="A101" s="129"/>
      <c r="B101" s="129"/>
      <c r="C101" s="129"/>
      <c r="D101" s="129"/>
      <c r="E101" s="129"/>
      <c r="F101" s="198"/>
      <c r="G101" s="130"/>
      <c r="H101" s="129"/>
      <c r="I101" s="129"/>
      <c r="J101" s="129"/>
      <c r="K101" s="129"/>
      <c r="L101" s="160">
        <f t="shared" si="1"/>
        <v>0</v>
      </c>
      <c r="M101" s="129"/>
      <c r="N101" s="198"/>
      <c r="O101" s="129"/>
      <c r="P101" s="129"/>
      <c r="Q101" s="129"/>
      <c r="R101" s="128"/>
      <c r="S101" s="129"/>
      <c r="T101" s="129"/>
      <c r="U101" s="130"/>
      <c r="V101" s="170"/>
      <c r="W101" s="143"/>
    </row>
    <row r="102" spans="1:27" ht="20.100000000000001" customHeight="1">
      <c r="A102" s="129"/>
      <c r="B102" s="129"/>
      <c r="C102" s="129"/>
      <c r="D102" s="129"/>
      <c r="E102" s="129"/>
      <c r="F102" s="198"/>
      <c r="G102" s="130"/>
      <c r="H102" s="129"/>
      <c r="I102" s="129"/>
      <c r="J102" s="129"/>
      <c r="K102" s="129"/>
      <c r="L102" s="160">
        <f t="shared" si="1"/>
        <v>0</v>
      </c>
      <c r="M102" s="129"/>
      <c r="N102" s="198"/>
      <c r="O102" s="142"/>
      <c r="P102" s="129"/>
      <c r="Q102" s="129"/>
      <c r="R102" s="128"/>
      <c r="S102" s="129"/>
      <c r="T102" s="129"/>
      <c r="U102" s="130"/>
      <c r="V102" s="170"/>
      <c r="W102" s="143"/>
    </row>
    <row r="103" spans="1:27" ht="20.100000000000001" customHeight="1">
      <c r="A103" s="129"/>
      <c r="B103" s="129"/>
      <c r="C103" s="129"/>
      <c r="D103" s="129"/>
      <c r="E103" s="129"/>
      <c r="F103" s="198"/>
      <c r="G103" s="130"/>
      <c r="H103" s="129"/>
      <c r="I103" s="129"/>
      <c r="J103" s="129"/>
      <c r="K103" s="129"/>
      <c r="L103" s="160">
        <f t="shared" si="1"/>
        <v>0</v>
      </c>
      <c r="M103" s="129"/>
      <c r="N103" s="198"/>
      <c r="O103" s="142"/>
      <c r="P103" s="129"/>
      <c r="Q103" s="129"/>
      <c r="R103" s="128"/>
      <c r="S103" s="129"/>
      <c r="T103" s="129"/>
      <c r="U103" s="130"/>
      <c r="V103" s="170"/>
      <c r="W103" s="143"/>
    </row>
    <row r="104" spans="1:27" ht="20.100000000000001" customHeight="1">
      <c r="A104" s="129"/>
      <c r="B104" s="129"/>
      <c r="C104" s="129"/>
      <c r="D104" s="129"/>
      <c r="E104" s="129"/>
      <c r="F104" s="198"/>
      <c r="G104" s="130"/>
      <c r="H104" s="129"/>
      <c r="I104" s="129"/>
      <c r="J104" s="129"/>
      <c r="K104" s="129"/>
      <c r="L104" s="160">
        <f t="shared" si="1"/>
        <v>0</v>
      </c>
      <c r="M104" s="129"/>
      <c r="N104" s="198"/>
      <c r="O104" s="142"/>
      <c r="P104" s="129"/>
      <c r="Q104" s="129"/>
      <c r="R104" s="128"/>
      <c r="S104" s="129"/>
      <c r="T104" s="129"/>
      <c r="U104" s="130"/>
      <c r="V104" s="170"/>
      <c r="W104" s="143"/>
    </row>
    <row r="105" spans="1:27" ht="20.100000000000001" customHeight="1">
      <c r="A105" s="129"/>
      <c r="B105" s="129"/>
      <c r="C105" s="129"/>
      <c r="D105" s="129"/>
      <c r="E105" s="129"/>
      <c r="F105" s="198"/>
      <c r="G105" s="130"/>
      <c r="H105" s="129"/>
      <c r="I105" s="129"/>
      <c r="J105" s="129"/>
      <c r="K105" s="129"/>
      <c r="L105" s="160">
        <f t="shared" si="1"/>
        <v>0</v>
      </c>
      <c r="M105" s="129"/>
      <c r="N105" s="198"/>
      <c r="O105" s="142"/>
      <c r="P105" s="129"/>
      <c r="Q105" s="129"/>
      <c r="R105" s="128"/>
      <c r="S105" s="129"/>
      <c r="T105" s="129"/>
      <c r="U105" s="130"/>
      <c r="V105" s="170"/>
      <c r="W105" s="143"/>
    </row>
    <row r="106" spans="1:27" ht="20.100000000000001" customHeight="1">
      <c r="A106" s="129"/>
      <c r="B106" s="129"/>
      <c r="C106" s="129"/>
      <c r="D106" s="129"/>
      <c r="E106" s="129"/>
      <c r="F106" s="198"/>
      <c r="G106" s="130"/>
      <c r="H106" s="129"/>
      <c r="I106" s="129"/>
      <c r="J106" s="129"/>
      <c r="K106" s="129"/>
      <c r="L106" s="160">
        <f t="shared" si="1"/>
        <v>0</v>
      </c>
      <c r="M106" s="129"/>
      <c r="N106" s="198"/>
      <c r="O106" s="142"/>
      <c r="P106" s="129"/>
      <c r="Q106" s="129"/>
      <c r="R106" s="128"/>
      <c r="S106" s="129"/>
      <c r="T106" s="129"/>
      <c r="U106" s="130"/>
      <c r="V106" s="170"/>
      <c r="W106" s="143"/>
    </row>
    <row r="107" spans="1:27" ht="20.100000000000001" customHeight="1">
      <c r="A107" s="129"/>
      <c r="B107" s="129"/>
      <c r="C107" s="129"/>
      <c r="D107" s="129"/>
      <c r="E107" s="129"/>
      <c r="F107" s="198"/>
      <c r="G107" s="130"/>
      <c r="H107" s="129"/>
      <c r="I107" s="129"/>
      <c r="J107" s="129"/>
      <c r="K107" s="129"/>
      <c r="L107" s="160">
        <f t="shared" si="1"/>
        <v>0</v>
      </c>
      <c r="M107" s="129"/>
      <c r="N107" s="198"/>
      <c r="O107" s="142"/>
      <c r="P107" s="129"/>
      <c r="Q107" s="129"/>
      <c r="R107" s="128"/>
      <c r="S107" s="129"/>
      <c r="T107" s="129"/>
      <c r="U107" s="130"/>
      <c r="V107" s="170"/>
      <c r="W107" s="143"/>
    </row>
    <row r="108" spans="1:27" ht="20.100000000000001" customHeight="1">
      <c r="A108" s="129"/>
      <c r="B108" s="129"/>
      <c r="C108" s="129"/>
      <c r="D108" s="129"/>
      <c r="E108" s="129"/>
      <c r="F108" s="198"/>
      <c r="G108" s="130"/>
      <c r="H108" s="129"/>
      <c r="I108" s="129"/>
      <c r="J108" s="129"/>
      <c r="K108" s="129"/>
      <c r="L108" s="160">
        <f t="shared" si="1"/>
        <v>0</v>
      </c>
      <c r="M108" s="129"/>
      <c r="N108" s="198"/>
      <c r="O108" s="142"/>
      <c r="P108" s="129"/>
      <c r="Q108" s="129"/>
      <c r="R108" s="128"/>
      <c r="S108" s="129"/>
      <c r="T108" s="129"/>
      <c r="U108" s="130"/>
      <c r="V108" s="170"/>
      <c r="W108" s="143"/>
    </row>
    <row r="109" spans="1:27" ht="20.100000000000001" customHeight="1">
      <c r="A109" s="129"/>
      <c r="B109" s="129"/>
      <c r="C109" s="129"/>
      <c r="D109" s="129"/>
      <c r="E109" s="129"/>
      <c r="F109" s="198"/>
      <c r="G109" s="130"/>
      <c r="H109" s="129"/>
      <c r="I109" s="129"/>
      <c r="J109" s="129"/>
      <c r="K109" s="129"/>
      <c r="L109" s="160">
        <f t="shared" si="1"/>
        <v>0</v>
      </c>
      <c r="M109" s="129"/>
      <c r="N109" s="198"/>
      <c r="O109" s="142"/>
      <c r="P109" s="129"/>
      <c r="Q109" s="129"/>
      <c r="R109" s="128"/>
      <c r="S109" s="129"/>
      <c r="T109" s="129"/>
      <c r="U109" s="130"/>
      <c r="V109" s="170"/>
      <c r="W109" s="143"/>
    </row>
    <row r="110" spans="1:27" ht="20.100000000000001" customHeight="1">
      <c r="A110" s="129"/>
      <c r="B110" s="129"/>
      <c r="C110" s="129"/>
      <c r="D110" s="129"/>
      <c r="E110" s="129"/>
      <c r="F110" s="198"/>
      <c r="G110" s="130"/>
      <c r="H110" s="129"/>
      <c r="I110" s="129"/>
      <c r="J110" s="129"/>
      <c r="K110" s="129"/>
      <c r="L110" s="160">
        <f t="shared" si="1"/>
        <v>0</v>
      </c>
      <c r="M110" s="129"/>
      <c r="N110" s="198"/>
      <c r="O110" s="129"/>
      <c r="P110" s="129"/>
      <c r="Q110" s="129"/>
      <c r="R110" s="141"/>
      <c r="S110" s="129"/>
      <c r="T110" s="129"/>
      <c r="U110" s="130"/>
      <c r="V110" s="170"/>
      <c r="W110" s="143"/>
    </row>
    <row r="111" spans="1:27" ht="20.100000000000001" customHeight="1">
      <c r="A111" s="129"/>
      <c r="B111" s="129"/>
      <c r="C111" s="129"/>
      <c r="D111" s="129"/>
      <c r="E111" s="129"/>
      <c r="F111" s="198"/>
      <c r="G111" s="130"/>
      <c r="H111" s="129"/>
      <c r="I111" s="129"/>
      <c r="J111" s="129"/>
      <c r="K111" s="129"/>
      <c r="L111" s="160">
        <f t="shared" si="1"/>
        <v>0</v>
      </c>
      <c r="M111" s="129"/>
      <c r="N111" s="198"/>
      <c r="O111" s="129"/>
      <c r="P111" s="129"/>
      <c r="Q111" s="129"/>
      <c r="R111" s="141"/>
      <c r="S111" s="129"/>
      <c r="T111" s="129"/>
      <c r="U111" s="130"/>
      <c r="V111" s="170"/>
      <c r="W111" s="143"/>
    </row>
    <row r="112" spans="1:27" ht="20.100000000000001" customHeight="1">
      <c r="A112" s="129"/>
      <c r="B112" s="129"/>
      <c r="C112" s="129"/>
      <c r="D112" s="129"/>
      <c r="E112" s="129"/>
      <c r="F112" s="198"/>
      <c r="G112" s="130"/>
      <c r="H112" s="129"/>
      <c r="I112" s="129"/>
      <c r="J112" s="129"/>
      <c r="K112" s="129"/>
      <c r="L112" s="160">
        <f t="shared" si="1"/>
        <v>0</v>
      </c>
      <c r="M112" s="129"/>
      <c r="N112" s="198"/>
      <c r="O112" s="129"/>
      <c r="P112" s="129"/>
      <c r="Q112" s="129"/>
      <c r="R112" s="141"/>
      <c r="S112" s="129"/>
      <c r="T112" s="129"/>
      <c r="U112" s="130"/>
      <c r="V112" s="170"/>
      <c r="W112" s="143"/>
    </row>
    <row r="113" spans="1:27" ht="20.100000000000001" customHeight="1">
      <c r="A113" s="129"/>
      <c r="B113" s="129"/>
      <c r="C113" s="129"/>
      <c r="D113" s="129"/>
      <c r="E113" s="129"/>
      <c r="F113" s="198"/>
      <c r="G113" s="130"/>
      <c r="H113" s="129"/>
      <c r="I113" s="129"/>
      <c r="J113" s="129"/>
      <c r="K113" s="129"/>
      <c r="L113" s="160">
        <f t="shared" si="1"/>
        <v>0</v>
      </c>
      <c r="M113" s="129"/>
      <c r="N113" s="198"/>
      <c r="O113" s="129"/>
      <c r="P113" s="129"/>
      <c r="Q113" s="129"/>
      <c r="R113" s="128"/>
      <c r="S113" s="129"/>
      <c r="T113" s="129"/>
      <c r="U113" s="130"/>
      <c r="V113" s="143"/>
      <c r="W113" s="143"/>
    </row>
    <row r="114" spans="1:27" ht="20.100000000000001" customHeight="1">
      <c r="A114" s="129"/>
      <c r="B114" s="129"/>
      <c r="C114" s="129"/>
      <c r="D114" s="129"/>
      <c r="E114" s="129"/>
      <c r="F114" s="198"/>
      <c r="G114" s="130"/>
      <c r="H114" s="129"/>
      <c r="I114" s="129"/>
      <c r="J114" s="129"/>
      <c r="K114" s="129"/>
      <c r="L114" s="160">
        <f t="shared" si="1"/>
        <v>0</v>
      </c>
      <c r="M114" s="129"/>
      <c r="N114" s="198"/>
      <c r="O114" s="129"/>
      <c r="P114" s="129"/>
      <c r="Q114" s="129"/>
      <c r="R114" s="128"/>
      <c r="S114" s="129"/>
      <c r="T114" s="129"/>
      <c r="U114" s="130"/>
      <c r="V114" s="143"/>
      <c r="W114" s="143"/>
    </row>
    <row r="115" spans="1:27" ht="20.100000000000001" customHeight="1">
      <c r="A115" s="129"/>
      <c r="B115" s="129"/>
      <c r="C115" s="129"/>
      <c r="D115" s="129"/>
      <c r="E115" s="129"/>
      <c r="F115" s="198"/>
      <c r="G115" s="130"/>
      <c r="H115" s="129"/>
      <c r="I115" s="129"/>
      <c r="J115" s="129"/>
      <c r="K115" s="129"/>
      <c r="L115" s="160">
        <f t="shared" si="1"/>
        <v>0</v>
      </c>
      <c r="M115" s="129"/>
      <c r="N115" s="198"/>
      <c r="O115" s="129"/>
      <c r="P115" s="129"/>
      <c r="Q115" s="129"/>
      <c r="R115" s="128"/>
      <c r="S115" s="129"/>
      <c r="T115" s="129"/>
      <c r="U115" s="130"/>
      <c r="V115" s="143"/>
      <c r="W115" s="143"/>
    </row>
    <row r="116" spans="1:27" ht="20.100000000000001" customHeight="1">
      <c r="A116" s="129"/>
      <c r="B116" s="129"/>
      <c r="C116" s="129"/>
      <c r="D116" s="129"/>
      <c r="E116" s="129"/>
      <c r="F116" s="198"/>
      <c r="G116" s="130"/>
      <c r="H116" s="129"/>
      <c r="I116" s="129"/>
      <c r="J116" s="129"/>
      <c r="K116" s="129"/>
      <c r="L116" s="160">
        <f t="shared" si="1"/>
        <v>0</v>
      </c>
      <c r="M116" s="129"/>
      <c r="N116" s="198"/>
      <c r="O116" s="129"/>
      <c r="P116" s="129"/>
      <c r="Q116" s="129"/>
      <c r="R116" s="128"/>
      <c r="S116" s="129"/>
      <c r="T116" s="129"/>
      <c r="U116" s="130"/>
      <c r="V116" s="143"/>
      <c r="W116" s="143"/>
    </row>
    <row r="117" spans="1:27" ht="20.100000000000001" customHeight="1">
      <c r="A117" s="129"/>
      <c r="B117" s="129"/>
      <c r="C117" s="129"/>
      <c r="D117" s="129"/>
      <c r="E117" s="129"/>
      <c r="F117" s="198"/>
      <c r="G117" s="130"/>
      <c r="H117" s="129"/>
      <c r="I117" s="129"/>
      <c r="J117" s="129"/>
      <c r="K117" s="129"/>
      <c r="L117" s="160">
        <f t="shared" si="1"/>
        <v>0</v>
      </c>
      <c r="M117" s="129"/>
      <c r="N117" s="198"/>
      <c r="O117" s="129"/>
      <c r="P117" s="129"/>
      <c r="Q117" s="129"/>
      <c r="R117" s="128"/>
      <c r="S117" s="129"/>
      <c r="T117" s="129"/>
      <c r="U117" s="130"/>
      <c r="V117" s="143"/>
      <c r="W117" s="143"/>
    </row>
    <row r="118" spans="1:27" ht="20.100000000000001" customHeight="1">
      <c r="A118" s="129"/>
      <c r="B118" s="129"/>
      <c r="C118" s="129"/>
      <c r="D118" s="129"/>
      <c r="E118" s="129"/>
      <c r="F118" s="198"/>
      <c r="G118" s="130"/>
      <c r="H118" s="129"/>
      <c r="I118" s="129"/>
      <c r="J118" s="129"/>
      <c r="K118" s="129"/>
      <c r="L118" s="160">
        <f t="shared" si="1"/>
        <v>0</v>
      </c>
      <c r="M118" s="129"/>
      <c r="N118" s="198"/>
      <c r="O118" s="129"/>
      <c r="P118" s="129"/>
      <c r="Q118" s="129"/>
      <c r="R118" s="128"/>
      <c r="S118" s="129"/>
      <c r="T118" s="129"/>
      <c r="U118" s="130"/>
      <c r="V118" s="143"/>
      <c r="W118" s="143"/>
    </row>
    <row r="119" spans="1:27" ht="20.100000000000001" customHeight="1">
      <c r="A119" s="135"/>
      <c r="B119" s="135"/>
      <c r="C119" s="135"/>
      <c r="D119" s="135"/>
      <c r="E119" s="135"/>
      <c r="F119" s="135"/>
      <c r="G119" s="138"/>
      <c r="H119" s="135"/>
      <c r="I119" s="135"/>
      <c r="J119" s="135"/>
      <c r="K119" s="135"/>
      <c r="L119" s="160">
        <f t="shared" si="1"/>
        <v>0</v>
      </c>
      <c r="M119" s="135"/>
      <c r="N119" s="135"/>
      <c r="O119" s="135"/>
      <c r="P119" s="135"/>
      <c r="Q119" s="135"/>
      <c r="R119" s="141"/>
      <c r="S119" s="135"/>
      <c r="T119" s="135"/>
      <c r="U119" s="138"/>
      <c r="V119" s="143"/>
      <c r="W119" s="143"/>
    </row>
    <row r="120" spans="1:27" ht="20.100000000000001" customHeight="1">
      <c r="A120" s="129"/>
      <c r="B120" s="129"/>
      <c r="C120" s="129"/>
      <c r="D120" s="129"/>
      <c r="E120" s="129"/>
      <c r="F120" s="198"/>
      <c r="G120" s="130"/>
      <c r="H120" s="129"/>
      <c r="I120" s="129"/>
      <c r="J120" s="129"/>
      <c r="K120" s="129"/>
      <c r="L120" s="160">
        <f t="shared" si="1"/>
        <v>0</v>
      </c>
      <c r="M120" s="129"/>
      <c r="N120" s="198"/>
      <c r="O120" s="129"/>
      <c r="P120" s="129"/>
      <c r="Q120" s="129"/>
      <c r="R120" s="128"/>
      <c r="S120" s="129"/>
      <c r="T120" s="129"/>
      <c r="U120" s="130"/>
      <c r="V120" s="143"/>
      <c r="W120" s="143"/>
    </row>
    <row r="121" spans="1:27" ht="20.100000000000001" customHeight="1">
      <c r="A121" s="129"/>
      <c r="B121" s="129"/>
      <c r="C121" s="129"/>
      <c r="D121" s="129"/>
      <c r="E121" s="129"/>
      <c r="F121" s="198"/>
      <c r="G121" s="130"/>
      <c r="H121" s="129"/>
      <c r="I121" s="129"/>
      <c r="J121" s="129"/>
      <c r="K121" s="129"/>
      <c r="L121" s="160">
        <f t="shared" si="1"/>
        <v>0</v>
      </c>
      <c r="M121" s="129"/>
      <c r="N121" s="198"/>
      <c r="O121" s="129"/>
      <c r="P121" s="129"/>
      <c r="Q121" s="129"/>
      <c r="R121" s="128"/>
      <c r="S121" s="129"/>
      <c r="T121" s="129"/>
      <c r="U121" s="130"/>
      <c r="V121" s="143"/>
      <c r="W121" s="143"/>
    </row>
    <row r="122" spans="1:27" ht="20.100000000000001" customHeight="1">
      <c r="A122" s="129"/>
      <c r="B122" s="129"/>
      <c r="C122" s="129"/>
      <c r="D122" s="129"/>
      <c r="E122" s="129"/>
      <c r="F122" s="198"/>
      <c r="G122" s="130"/>
      <c r="H122" s="129"/>
      <c r="I122" s="129"/>
      <c r="J122" s="129"/>
      <c r="K122" s="129"/>
      <c r="L122" s="160">
        <f t="shared" si="1"/>
        <v>0</v>
      </c>
      <c r="M122" s="129"/>
      <c r="N122" s="198"/>
      <c r="O122" s="129"/>
      <c r="P122" s="129"/>
      <c r="Q122" s="129"/>
      <c r="R122" s="128"/>
      <c r="S122" s="129"/>
      <c r="T122" s="129"/>
      <c r="U122" s="130"/>
      <c r="V122" s="170"/>
      <c r="W122" s="143"/>
    </row>
    <row r="123" spans="1:27" ht="20.100000000000001" customHeight="1">
      <c r="A123" s="129"/>
      <c r="B123" s="129"/>
      <c r="C123" s="129"/>
      <c r="D123" s="129"/>
      <c r="E123" s="129"/>
      <c r="F123" s="198"/>
      <c r="G123" s="130"/>
      <c r="H123" s="129"/>
      <c r="I123" s="129"/>
      <c r="J123" s="129"/>
      <c r="K123" s="129"/>
      <c r="L123" s="160">
        <f t="shared" si="1"/>
        <v>0</v>
      </c>
      <c r="M123" s="129"/>
      <c r="N123" s="198"/>
      <c r="O123" s="129"/>
      <c r="P123" s="129"/>
      <c r="Q123" s="129"/>
      <c r="R123" s="128"/>
      <c r="S123" s="129"/>
      <c r="T123" s="129"/>
      <c r="U123" s="130"/>
      <c r="V123" s="143"/>
      <c r="W123" s="143"/>
    </row>
    <row r="124" spans="1:27" s="136" customFormat="1" ht="20.100000000000001" customHeight="1">
      <c r="A124" s="129"/>
      <c r="B124" s="129"/>
      <c r="C124" s="129"/>
      <c r="D124" s="129"/>
      <c r="E124" s="129"/>
      <c r="F124" s="198"/>
      <c r="G124" s="130"/>
      <c r="H124" s="129"/>
      <c r="I124" s="129"/>
      <c r="J124" s="129"/>
      <c r="K124" s="129"/>
      <c r="L124" s="160">
        <f t="shared" si="1"/>
        <v>0</v>
      </c>
      <c r="M124" s="129"/>
      <c r="N124" s="198"/>
      <c r="O124" s="129"/>
      <c r="P124" s="129"/>
      <c r="Q124" s="129"/>
      <c r="R124" s="128"/>
      <c r="S124" s="129"/>
      <c r="T124" s="129"/>
      <c r="U124" s="130"/>
      <c r="V124" s="170"/>
      <c r="W124" s="181"/>
      <c r="X124" s="214"/>
      <c r="Y124" s="214"/>
      <c r="Z124" s="214"/>
      <c r="AA124" s="214"/>
    </row>
    <row r="125" spans="1:27" s="136" customFormat="1" ht="20.100000000000001" customHeight="1">
      <c r="A125" s="129"/>
      <c r="B125" s="129"/>
      <c r="C125" s="129"/>
      <c r="D125" s="129"/>
      <c r="E125" s="129"/>
      <c r="F125" s="198"/>
      <c r="G125" s="130"/>
      <c r="H125" s="129"/>
      <c r="I125" s="129"/>
      <c r="J125" s="129"/>
      <c r="K125" s="129"/>
      <c r="L125" s="160">
        <f t="shared" si="1"/>
        <v>0</v>
      </c>
      <c r="M125" s="129"/>
      <c r="N125" s="198"/>
      <c r="O125" s="129"/>
      <c r="P125" s="129"/>
      <c r="Q125" s="129"/>
      <c r="R125" s="128"/>
      <c r="S125" s="129"/>
      <c r="T125" s="129"/>
      <c r="U125" s="130"/>
      <c r="V125" s="170"/>
      <c r="W125" s="181"/>
      <c r="X125" s="214"/>
      <c r="Y125" s="214"/>
      <c r="Z125" s="214"/>
      <c r="AA125" s="214"/>
    </row>
    <row r="126" spans="1:27" s="136" customFormat="1" ht="20.100000000000001" customHeight="1">
      <c r="A126" s="129"/>
      <c r="B126" s="129"/>
      <c r="C126" s="129"/>
      <c r="D126" s="129"/>
      <c r="E126" s="129"/>
      <c r="F126" s="198"/>
      <c r="G126" s="130"/>
      <c r="H126" s="129"/>
      <c r="I126" s="129"/>
      <c r="J126" s="129"/>
      <c r="K126" s="129"/>
      <c r="L126" s="160">
        <f t="shared" si="1"/>
        <v>0</v>
      </c>
      <c r="M126" s="129"/>
      <c r="N126" s="198"/>
      <c r="O126" s="129"/>
      <c r="P126" s="129"/>
      <c r="Q126" s="129"/>
      <c r="R126" s="128"/>
      <c r="S126" s="129"/>
      <c r="T126" s="129"/>
      <c r="U126" s="130"/>
      <c r="V126" s="170"/>
      <c r="W126" s="181"/>
      <c r="X126" s="214"/>
      <c r="Y126" s="214"/>
      <c r="Z126" s="214"/>
      <c r="AA126" s="214"/>
    </row>
    <row r="127" spans="1:27" s="136" customFormat="1" ht="20.100000000000001" customHeight="1">
      <c r="A127" s="129"/>
      <c r="B127" s="129"/>
      <c r="C127" s="129"/>
      <c r="D127" s="129"/>
      <c r="E127" s="129"/>
      <c r="F127" s="198"/>
      <c r="G127" s="130"/>
      <c r="H127" s="129"/>
      <c r="I127" s="129"/>
      <c r="J127" s="129"/>
      <c r="K127" s="129"/>
      <c r="L127" s="160">
        <f t="shared" si="1"/>
        <v>0</v>
      </c>
      <c r="M127" s="129"/>
      <c r="N127" s="198"/>
      <c r="O127" s="129"/>
      <c r="P127" s="129"/>
      <c r="Q127" s="129"/>
      <c r="R127" s="128"/>
      <c r="S127" s="129"/>
      <c r="T127" s="129"/>
      <c r="U127" s="130"/>
      <c r="V127" s="170"/>
      <c r="W127" s="181"/>
      <c r="X127" s="214"/>
      <c r="Y127" s="214"/>
      <c r="Z127" s="214"/>
      <c r="AA127" s="214"/>
    </row>
    <row r="128" spans="1:27" ht="20.100000000000001" customHeight="1">
      <c r="A128" s="129"/>
      <c r="B128" s="129"/>
      <c r="C128" s="129"/>
      <c r="D128" s="129"/>
      <c r="E128" s="129"/>
      <c r="F128" s="198"/>
      <c r="G128" s="130"/>
      <c r="H128" s="129"/>
      <c r="I128" s="129"/>
      <c r="J128" s="129"/>
      <c r="K128" s="129"/>
      <c r="L128" s="160">
        <f t="shared" si="1"/>
        <v>0</v>
      </c>
      <c r="M128" s="129"/>
      <c r="N128" s="198"/>
      <c r="O128" s="129"/>
      <c r="P128" s="129"/>
      <c r="Q128" s="129"/>
      <c r="R128" s="128"/>
      <c r="S128" s="129"/>
      <c r="T128" s="129"/>
      <c r="U128" s="130"/>
      <c r="V128" s="170"/>
      <c r="W128" s="143"/>
    </row>
    <row r="129" spans="1:23" ht="20.100000000000001" customHeight="1">
      <c r="A129" s="129"/>
      <c r="B129" s="129"/>
      <c r="C129" s="129"/>
      <c r="D129" s="129"/>
      <c r="E129" s="129"/>
      <c r="F129" s="198"/>
      <c r="G129" s="130"/>
      <c r="H129" s="129"/>
      <c r="I129" s="129"/>
      <c r="J129" s="129"/>
      <c r="K129" s="129"/>
      <c r="L129" s="160">
        <f t="shared" si="1"/>
        <v>0</v>
      </c>
      <c r="M129" s="129"/>
      <c r="N129" s="198"/>
      <c r="O129" s="129"/>
      <c r="P129" s="129"/>
      <c r="Q129" s="129"/>
      <c r="R129" s="128"/>
      <c r="S129" s="129"/>
      <c r="T129" s="129"/>
      <c r="U129" s="130"/>
      <c r="V129" s="170"/>
      <c r="W129" s="143"/>
    </row>
    <row r="130" spans="1:23" ht="20.100000000000001" customHeight="1">
      <c r="A130" s="129"/>
      <c r="B130" s="129"/>
      <c r="C130" s="129"/>
      <c r="D130" s="129"/>
      <c r="E130" s="129"/>
      <c r="F130" s="198"/>
      <c r="G130" s="130"/>
      <c r="H130" s="129"/>
      <c r="I130" s="129"/>
      <c r="J130" s="129"/>
      <c r="K130" s="129"/>
      <c r="L130" s="160">
        <f t="shared" si="1"/>
        <v>0</v>
      </c>
      <c r="M130" s="129"/>
      <c r="N130" s="198"/>
      <c r="O130" s="129"/>
      <c r="P130" s="129"/>
      <c r="Q130" s="129"/>
      <c r="R130" s="128"/>
      <c r="S130" s="129"/>
      <c r="T130" s="129"/>
      <c r="U130" s="130"/>
      <c r="V130" s="170"/>
      <c r="W130" s="143"/>
    </row>
    <row r="131" spans="1:23" ht="20.100000000000001" customHeight="1">
      <c r="A131" s="129"/>
      <c r="B131" s="129"/>
      <c r="C131" s="129"/>
      <c r="D131" s="129"/>
      <c r="E131" s="129"/>
      <c r="F131" s="198"/>
      <c r="G131" s="130"/>
      <c r="H131" s="129"/>
      <c r="I131" s="129"/>
      <c r="J131" s="129"/>
      <c r="K131" s="129"/>
      <c r="L131" s="160">
        <f t="shared" si="1"/>
        <v>0</v>
      </c>
      <c r="M131" s="129"/>
      <c r="N131" s="198"/>
      <c r="O131" s="129"/>
      <c r="P131" s="129"/>
      <c r="Q131" s="129"/>
      <c r="R131" s="128"/>
      <c r="S131" s="129"/>
      <c r="T131" s="129"/>
      <c r="U131" s="130"/>
      <c r="V131" s="170"/>
      <c r="W131" s="143"/>
    </row>
    <row r="132" spans="1:23" ht="20.100000000000001" customHeight="1">
      <c r="A132" s="129"/>
      <c r="B132" s="129"/>
      <c r="C132" s="129"/>
      <c r="D132" s="129"/>
      <c r="E132" s="129"/>
      <c r="F132" s="198"/>
      <c r="G132" s="130"/>
      <c r="H132" s="129"/>
      <c r="I132" s="129"/>
      <c r="J132" s="129"/>
      <c r="K132" s="129"/>
      <c r="L132" s="160">
        <f t="shared" si="1"/>
        <v>0</v>
      </c>
      <c r="M132" s="129"/>
      <c r="N132" s="198"/>
      <c r="O132" s="129"/>
      <c r="P132" s="129"/>
      <c r="Q132" s="129"/>
      <c r="R132" s="128"/>
      <c r="S132" s="129"/>
      <c r="T132" s="129"/>
      <c r="U132" s="130"/>
      <c r="V132" s="170"/>
      <c r="W132" s="143"/>
    </row>
    <row r="133" spans="1:23" ht="20.100000000000001" customHeight="1">
      <c r="A133" s="129"/>
      <c r="B133" s="129"/>
      <c r="C133" s="129"/>
      <c r="D133" s="129"/>
      <c r="E133" s="129"/>
      <c r="F133" s="198"/>
      <c r="G133" s="130"/>
      <c r="H133" s="129"/>
      <c r="I133" s="129"/>
      <c r="J133" s="129"/>
      <c r="K133" s="129"/>
      <c r="L133" s="160">
        <f t="shared" ref="L133:L196" si="2">I133+K133</f>
        <v>0</v>
      </c>
      <c r="M133" s="129"/>
      <c r="N133" s="198"/>
      <c r="O133" s="129"/>
      <c r="P133" s="129"/>
      <c r="Q133" s="129"/>
      <c r="R133" s="128"/>
      <c r="S133" s="129"/>
      <c r="T133" s="129"/>
      <c r="U133" s="130"/>
      <c r="V133" s="170"/>
      <c r="W133" s="143"/>
    </row>
    <row r="134" spans="1:23" ht="20.100000000000001" customHeight="1">
      <c r="A134" s="129"/>
      <c r="B134" s="129"/>
      <c r="C134" s="129"/>
      <c r="D134" s="129"/>
      <c r="E134" s="129"/>
      <c r="F134" s="198"/>
      <c r="G134" s="130"/>
      <c r="H134" s="129"/>
      <c r="I134" s="129"/>
      <c r="J134" s="129"/>
      <c r="K134" s="129"/>
      <c r="L134" s="160">
        <f t="shared" si="2"/>
        <v>0</v>
      </c>
      <c r="M134" s="129"/>
      <c r="N134" s="198"/>
      <c r="O134" s="129"/>
      <c r="P134" s="129"/>
      <c r="Q134" s="129"/>
      <c r="R134" s="128"/>
      <c r="S134" s="129"/>
      <c r="T134" s="129"/>
      <c r="U134" s="130"/>
      <c r="V134" s="170"/>
      <c r="W134" s="143"/>
    </row>
    <row r="135" spans="1:23" ht="20.100000000000001" customHeight="1">
      <c r="A135" s="129"/>
      <c r="B135" s="129"/>
      <c r="C135" s="129"/>
      <c r="D135" s="129"/>
      <c r="E135" s="129"/>
      <c r="F135" s="198"/>
      <c r="G135" s="130"/>
      <c r="H135" s="129"/>
      <c r="I135" s="129"/>
      <c r="J135" s="129"/>
      <c r="K135" s="129"/>
      <c r="L135" s="160">
        <f t="shared" si="2"/>
        <v>0</v>
      </c>
      <c r="M135" s="129"/>
      <c r="N135" s="198"/>
      <c r="O135" s="129"/>
      <c r="P135" s="129"/>
      <c r="Q135" s="129"/>
      <c r="R135" s="128"/>
      <c r="S135" s="129"/>
      <c r="T135" s="129"/>
      <c r="U135" s="130"/>
      <c r="V135" s="170"/>
      <c r="W135" s="143"/>
    </row>
    <row r="136" spans="1:23" ht="20.100000000000001" customHeight="1">
      <c r="A136" s="129"/>
      <c r="B136" s="129"/>
      <c r="C136" s="129"/>
      <c r="D136" s="129"/>
      <c r="E136" s="129"/>
      <c r="F136" s="198"/>
      <c r="G136" s="130"/>
      <c r="H136" s="129"/>
      <c r="I136" s="129"/>
      <c r="J136" s="129"/>
      <c r="K136" s="129"/>
      <c r="L136" s="160">
        <f t="shared" si="2"/>
        <v>0</v>
      </c>
      <c r="M136" s="129"/>
      <c r="N136" s="198"/>
      <c r="O136" s="129"/>
      <c r="P136" s="129"/>
      <c r="Q136" s="129"/>
      <c r="R136" s="128"/>
      <c r="S136" s="129"/>
      <c r="T136" s="129"/>
      <c r="U136" s="130"/>
      <c r="V136" s="170"/>
      <c r="W136" s="143"/>
    </row>
    <row r="137" spans="1:23" ht="20.100000000000001" customHeight="1">
      <c r="A137" s="129"/>
      <c r="B137" s="129"/>
      <c r="C137" s="129"/>
      <c r="D137" s="129"/>
      <c r="E137" s="129"/>
      <c r="F137" s="198"/>
      <c r="G137" s="130"/>
      <c r="H137" s="129"/>
      <c r="I137" s="129"/>
      <c r="J137" s="129"/>
      <c r="K137" s="129"/>
      <c r="L137" s="160">
        <f t="shared" si="2"/>
        <v>0</v>
      </c>
      <c r="M137" s="129"/>
      <c r="N137" s="198"/>
      <c r="O137" s="129"/>
      <c r="P137" s="129"/>
      <c r="Q137" s="129"/>
      <c r="R137" s="128"/>
      <c r="S137" s="129"/>
      <c r="T137" s="129"/>
      <c r="U137" s="130"/>
      <c r="V137" s="170"/>
      <c r="W137" s="143"/>
    </row>
    <row r="138" spans="1:23" ht="20.100000000000001" customHeight="1">
      <c r="A138" s="129"/>
      <c r="B138" s="129"/>
      <c r="C138" s="129"/>
      <c r="D138" s="129"/>
      <c r="E138" s="129"/>
      <c r="F138" s="198"/>
      <c r="G138" s="130"/>
      <c r="H138" s="129"/>
      <c r="I138" s="129"/>
      <c r="J138" s="129"/>
      <c r="K138" s="129"/>
      <c r="L138" s="160">
        <f t="shared" si="2"/>
        <v>0</v>
      </c>
      <c r="M138" s="129"/>
      <c r="N138" s="198"/>
      <c r="O138" s="129"/>
      <c r="P138" s="129"/>
      <c r="Q138" s="129"/>
      <c r="R138" s="128"/>
      <c r="S138" s="129"/>
      <c r="T138" s="129"/>
      <c r="U138" s="130"/>
      <c r="V138" s="170"/>
      <c r="W138" s="143"/>
    </row>
    <row r="139" spans="1:23" ht="20.100000000000001" customHeight="1">
      <c r="A139" s="129"/>
      <c r="B139" s="129"/>
      <c r="C139" s="129"/>
      <c r="D139" s="129"/>
      <c r="E139" s="129"/>
      <c r="F139" s="198"/>
      <c r="G139" s="130"/>
      <c r="H139" s="129"/>
      <c r="I139" s="129"/>
      <c r="J139" s="129"/>
      <c r="K139" s="129"/>
      <c r="L139" s="160">
        <f t="shared" si="2"/>
        <v>0</v>
      </c>
      <c r="M139" s="129"/>
      <c r="N139" s="198"/>
      <c r="O139" s="129"/>
      <c r="P139" s="129"/>
      <c r="Q139" s="129"/>
      <c r="R139" s="128"/>
      <c r="S139" s="129"/>
      <c r="T139" s="129"/>
      <c r="U139" s="130"/>
      <c r="V139" s="170"/>
      <c r="W139" s="143"/>
    </row>
    <row r="140" spans="1:23" ht="20.100000000000001" customHeight="1">
      <c r="A140" s="129"/>
      <c r="B140" s="129"/>
      <c r="C140" s="129"/>
      <c r="D140" s="129"/>
      <c r="E140" s="129"/>
      <c r="F140" s="198"/>
      <c r="G140" s="130"/>
      <c r="H140" s="129"/>
      <c r="I140" s="129"/>
      <c r="J140" s="129"/>
      <c r="K140" s="129"/>
      <c r="L140" s="160">
        <f t="shared" si="2"/>
        <v>0</v>
      </c>
      <c r="M140" s="129"/>
      <c r="N140" s="198"/>
      <c r="O140" s="129"/>
      <c r="P140" s="129"/>
      <c r="Q140" s="129"/>
      <c r="R140" s="128"/>
      <c r="S140" s="129"/>
      <c r="T140" s="129"/>
      <c r="U140" s="130"/>
      <c r="V140" s="170"/>
      <c r="W140" s="143"/>
    </row>
    <row r="141" spans="1:23" ht="20.100000000000001" customHeight="1">
      <c r="A141" s="129"/>
      <c r="B141" s="129"/>
      <c r="C141" s="129"/>
      <c r="D141" s="129"/>
      <c r="E141" s="129"/>
      <c r="F141" s="198"/>
      <c r="G141" s="130"/>
      <c r="H141" s="129"/>
      <c r="I141" s="129"/>
      <c r="J141" s="129"/>
      <c r="K141" s="129"/>
      <c r="L141" s="160">
        <f t="shared" si="2"/>
        <v>0</v>
      </c>
      <c r="M141" s="129"/>
      <c r="N141" s="198"/>
      <c r="O141" s="129"/>
      <c r="P141" s="129"/>
      <c r="Q141" s="129"/>
      <c r="R141" s="128"/>
      <c r="S141" s="129"/>
      <c r="T141" s="129"/>
      <c r="U141" s="130"/>
      <c r="V141" s="170"/>
      <c r="W141" s="143"/>
    </row>
    <row r="142" spans="1:23" ht="20.100000000000001" customHeight="1">
      <c r="A142" s="129"/>
      <c r="B142" s="129"/>
      <c r="C142" s="129"/>
      <c r="D142" s="129"/>
      <c r="E142" s="129"/>
      <c r="F142" s="198"/>
      <c r="G142" s="130"/>
      <c r="H142" s="129"/>
      <c r="I142" s="129"/>
      <c r="J142" s="129"/>
      <c r="K142" s="129"/>
      <c r="L142" s="160">
        <f t="shared" si="2"/>
        <v>0</v>
      </c>
      <c r="M142" s="129"/>
      <c r="N142" s="198"/>
      <c r="O142" s="129"/>
      <c r="P142" s="129"/>
      <c r="Q142" s="129"/>
      <c r="R142" s="128"/>
      <c r="S142" s="129"/>
      <c r="T142" s="129"/>
      <c r="U142" s="130"/>
      <c r="V142" s="170"/>
      <c r="W142" s="143"/>
    </row>
    <row r="143" spans="1:23" ht="20.100000000000001" customHeight="1">
      <c r="A143" s="129"/>
      <c r="B143" s="129"/>
      <c r="C143" s="129"/>
      <c r="D143" s="129"/>
      <c r="E143" s="129"/>
      <c r="F143" s="198"/>
      <c r="G143" s="130"/>
      <c r="H143" s="129"/>
      <c r="I143" s="129"/>
      <c r="J143" s="129"/>
      <c r="K143" s="129"/>
      <c r="L143" s="160">
        <f t="shared" si="2"/>
        <v>0</v>
      </c>
      <c r="M143" s="129"/>
      <c r="N143" s="198"/>
      <c r="O143" s="129"/>
      <c r="P143" s="129"/>
      <c r="Q143" s="129"/>
      <c r="R143" s="128"/>
      <c r="S143" s="129"/>
      <c r="T143" s="129"/>
      <c r="U143" s="130"/>
      <c r="V143" s="170"/>
      <c r="W143" s="143"/>
    </row>
    <row r="144" spans="1:23" ht="20.100000000000001" customHeight="1">
      <c r="A144" s="129"/>
      <c r="B144" s="129"/>
      <c r="C144" s="129"/>
      <c r="D144" s="129"/>
      <c r="E144" s="129"/>
      <c r="F144" s="198"/>
      <c r="G144" s="130"/>
      <c r="H144" s="135"/>
      <c r="I144" s="129"/>
      <c r="J144" s="129"/>
      <c r="K144" s="129"/>
      <c r="L144" s="160">
        <f t="shared" si="2"/>
        <v>0</v>
      </c>
      <c r="M144" s="129"/>
      <c r="N144" s="198"/>
      <c r="O144" s="129"/>
      <c r="P144" s="129"/>
      <c r="Q144" s="129"/>
      <c r="R144" s="141"/>
      <c r="S144" s="129"/>
      <c r="T144" s="129"/>
      <c r="U144" s="130"/>
      <c r="V144" s="170"/>
      <c r="W144" s="143"/>
    </row>
    <row r="145" spans="1:23" ht="20.100000000000001" customHeight="1">
      <c r="A145" s="129"/>
      <c r="B145" s="129"/>
      <c r="C145" s="129"/>
      <c r="D145" s="129"/>
      <c r="E145" s="129"/>
      <c r="F145" s="198"/>
      <c r="G145" s="130"/>
      <c r="H145" s="135"/>
      <c r="I145" s="129"/>
      <c r="J145" s="129"/>
      <c r="K145" s="129"/>
      <c r="L145" s="160">
        <f t="shared" si="2"/>
        <v>0</v>
      </c>
      <c r="M145" s="129"/>
      <c r="N145" s="198"/>
      <c r="O145" s="129"/>
      <c r="P145" s="129"/>
      <c r="Q145" s="129"/>
      <c r="R145" s="141"/>
      <c r="S145" s="129"/>
      <c r="T145" s="129"/>
      <c r="U145" s="130"/>
      <c r="V145" s="170"/>
      <c r="W145" s="143"/>
    </row>
    <row r="146" spans="1:23" ht="20.100000000000001" customHeight="1">
      <c r="A146" s="129"/>
      <c r="B146" s="129"/>
      <c r="C146" s="129"/>
      <c r="D146" s="129"/>
      <c r="E146" s="129"/>
      <c r="F146" s="198"/>
      <c r="G146" s="130"/>
      <c r="H146" s="135"/>
      <c r="I146" s="129"/>
      <c r="J146" s="129"/>
      <c r="K146" s="129"/>
      <c r="L146" s="160">
        <f t="shared" si="2"/>
        <v>0</v>
      </c>
      <c r="M146" s="129"/>
      <c r="N146" s="198"/>
      <c r="O146" s="129"/>
      <c r="P146" s="129"/>
      <c r="Q146" s="129"/>
      <c r="R146" s="141"/>
      <c r="S146" s="129"/>
      <c r="T146" s="129"/>
      <c r="U146" s="130"/>
      <c r="V146" s="170"/>
      <c r="W146" s="143"/>
    </row>
    <row r="147" spans="1:23" ht="20.100000000000001" customHeight="1">
      <c r="A147" s="129"/>
      <c r="B147" s="129"/>
      <c r="C147" s="129"/>
      <c r="D147" s="129"/>
      <c r="E147" s="129"/>
      <c r="F147" s="198"/>
      <c r="G147" s="130"/>
      <c r="H147" s="135"/>
      <c r="I147" s="129"/>
      <c r="J147" s="129"/>
      <c r="K147" s="129"/>
      <c r="L147" s="160">
        <f t="shared" si="2"/>
        <v>0</v>
      </c>
      <c r="M147" s="129"/>
      <c r="N147" s="198"/>
      <c r="O147" s="129"/>
      <c r="P147" s="129"/>
      <c r="Q147" s="129"/>
      <c r="R147" s="141"/>
      <c r="S147" s="129"/>
      <c r="T147" s="129"/>
      <c r="U147" s="130"/>
      <c r="V147" s="170"/>
      <c r="W147" s="143"/>
    </row>
    <row r="148" spans="1:23" ht="20.100000000000001" customHeight="1">
      <c r="A148" s="129"/>
      <c r="B148" s="129"/>
      <c r="C148" s="129"/>
      <c r="D148" s="129"/>
      <c r="E148" s="129"/>
      <c r="F148" s="198"/>
      <c r="G148" s="130"/>
      <c r="H148" s="135"/>
      <c r="I148" s="129"/>
      <c r="J148" s="129"/>
      <c r="K148" s="129"/>
      <c r="L148" s="160">
        <f t="shared" si="2"/>
        <v>0</v>
      </c>
      <c r="M148" s="129"/>
      <c r="N148" s="198"/>
      <c r="O148" s="129"/>
      <c r="P148" s="129"/>
      <c r="Q148" s="129"/>
      <c r="R148" s="141"/>
      <c r="S148" s="129"/>
      <c r="T148" s="129"/>
      <c r="U148" s="130"/>
      <c r="V148" s="170"/>
      <c r="W148" s="143"/>
    </row>
    <row r="149" spans="1:23" ht="20.100000000000001" customHeight="1">
      <c r="A149" s="129"/>
      <c r="B149" s="129"/>
      <c r="C149" s="129"/>
      <c r="D149" s="129"/>
      <c r="E149" s="129"/>
      <c r="F149" s="198"/>
      <c r="G149" s="130"/>
      <c r="H149" s="135"/>
      <c r="I149" s="129"/>
      <c r="J149" s="129"/>
      <c r="K149" s="129"/>
      <c r="L149" s="160">
        <f t="shared" si="2"/>
        <v>0</v>
      </c>
      <c r="M149" s="129"/>
      <c r="N149" s="198"/>
      <c r="O149" s="129"/>
      <c r="P149" s="129"/>
      <c r="Q149" s="129"/>
      <c r="R149" s="141"/>
      <c r="S149" s="129"/>
      <c r="T149" s="129"/>
      <c r="U149" s="130"/>
      <c r="V149" s="170"/>
      <c r="W149" s="143"/>
    </row>
    <row r="150" spans="1:23" ht="20.100000000000001" customHeight="1">
      <c r="A150" s="129"/>
      <c r="B150" s="129"/>
      <c r="C150" s="129"/>
      <c r="D150" s="129"/>
      <c r="E150" s="129"/>
      <c r="F150" s="198"/>
      <c r="G150" s="130"/>
      <c r="H150" s="135"/>
      <c r="I150" s="129"/>
      <c r="J150" s="129"/>
      <c r="K150" s="129"/>
      <c r="L150" s="160">
        <f t="shared" si="2"/>
        <v>0</v>
      </c>
      <c r="M150" s="129"/>
      <c r="N150" s="198"/>
      <c r="O150" s="129"/>
      <c r="P150" s="129"/>
      <c r="Q150" s="129"/>
      <c r="R150" s="141"/>
      <c r="S150" s="129"/>
      <c r="T150" s="129"/>
      <c r="U150" s="130"/>
      <c r="V150" s="170"/>
      <c r="W150" s="143"/>
    </row>
    <row r="151" spans="1:23" ht="20.100000000000001" customHeight="1">
      <c r="A151" s="129"/>
      <c r="B151" s="129"/>
      <c r="C151" s="129"/>
      <c r="D151" s="129"/>
      <c r="E151" s="129"/>
      <c r="F151" s="198"/>
      <c r="G151" s="130"/>
      <c r="H151" s="135"/>
      <c r="I151" s="129"/>
      <c r="J151" s="129"/>
      <c r="K151" s="129"/>
      <c r="L151" s="160">
        <f t="shared" si="2"/>
        <v>0</v>
      </c>
      <c r="M151" s="129"/>
      <c r="N151" s="198"/>
      <c r="O151" s="129"/>
      <c r="P151" s="129"/>
      <c r="Q151" s="129"/>
      <c r="R151" s="141"/>
      <c r="S151" s="129"/>
      <c r="T151" s="129"/>
      <c r="U151" s="130"/>
      <c r="V151" s="170"/>
      <c r="W151" s="143"/>
    </row>
    <row r="152" spans="1:23" ht="20.100000000000001" customHeight="1">
      <c r="A152" s="129"/>
      <c r="B152" s="129"/>
      <c r="C152" s="129"/>
      <c r="D152" s="129"/>
      <c r="E152" s="129"/>
      <c r="F152" s="198"/>
      <c r="G152" s="130"/>
      <c r="H152" s="129"/>
      <c r="I152" s="129"/>
      <c r="J152" s="129"/>
      <c r="K152" s="129"/>
      <c r="L152" s="160">
        <f t="shared" si="2"/>
        <v>0</v>
      </c>
      <c r="M152" s="129"/>
      <c r="N152" s="198"/>
      <c r="O152" s="129"/>
      <c r="P152" s="129"/>
      <c r="Q152" s="129"/>
      <c r="R152" s="128"/>
      <c r="S152" s="129"/>
      <c r="T152" s="129"/>
      <c r="U152" s="130"/>
      <c r="V152" s="170"/>
      <c r="W152" s="143"/>
    </row>
    <row r="153" spans="1:23" ht="20.100000000000001" customHeight="1">
      <c r="A153" s="129"/>
      <c r="B153" s="129"/>
      <c r="C153" s="129"/>
      <c r="D153" s="129"/>
      <c r="E153" s="129"/>
      <c r="F153" s="198"/>
      <c r="G153" s="130"/>
      <c r="H153" s="129"/>
      <c r="I153" s="129"/>
      <c r="J153" s="129"/>
      <c r="K153" s="129"/>
      <c r="L153" s="160">
        <f t="shared" si="2"/>
        <v>0</v>
      </c>
      <c r="M153" s="129"/>
      <c r="N153" s="198"/>
      <c r="O153" s="129"/>
      <c r="P153" s="129"/>
      <c r="Q153" s="129"/>
      <c r="R153" s="128"/>
      <c r="S153" s="129"/>
      <c r="T153" s="129"/>
      <c r="U153" s="130"/>
      <c r="V153" s="170"/>
      <c r="W153" s="143"/>
    </row>
    <row r="154" spans="1:23" ht="20.100000000000001" customHeight="1">
      <c r="A154" s="129"/>
      <c r="B154" s="129"/>
      <c r="C154" s="129"/>
      <c r="D154" s="129"/>
      <c r="E154" s="129"/>
      <c r="F154" s="198"/>
      <c r="G154" s="130"/>
      <c r="H154" s="129"/>
      <c r="I154" s="129"/>
      <c r="J154" s="129"/>
      <c r="K154" s="129"/>
      <c r="L154" s="160">
        <f t="shared" si="2"/>
        <v>0</v>
      </c>
      <c r="M154" s="129"/>
      <c r="N154" s="198"/>
      <c r="O154" s="129"/>
      <c r="P154" s="129"/>
      <c r="Q154" s="129"/>
      <c r="R154" s="128"/>
      <c r="S154" s="129"/>
      <c r="T154" s="129"/>
      <c r="U154" s="130"/>
      <c r="V154" s="170"/>
      <c r="W154" s="143"/>
    </row>
    <row r="155" spans="1:23" ht="20.100000000000001" customHeight="1">
      <c r="A155" s="129"/>
      <c r="B155" s="129"/>
      <c r="C155" s="129"/>
      <c r="D155" s="129"/>
      <c r="E155" s="129"/>
      <c r="F155" s="198"/>
      <c r="G155" s="130"/>
      <c r="H155" s="129"/>
      <c r="I155" s="129"/>
      <c r="J155" s="129"/>
      <c r="K155" s="129"/>
      <c r="L155" s="160">
        <f t="shared" si="2"/>
        <v>0</v>
      </c>
      <c r="M155" s="129"/>
      <c r="N155" s="198"/>
      <c r="O155" s="129"/>
      <c r="P155" s="129"/>
      <c r="Q155" s="129"/>
      <c r="R155" s="128"/>
      <c r="S155" s="129"/>
      <c r="T155" s="129"/>
      <c r="U155" s="130"/>
      <c r="V155" s="170"/>
      <c r="W155" s="143"/>
    </row>
    <row r="156" spans="1:23" ht="20.100000000000001" customHeight="1">
      <c r="A156" s="129"/>
      <c r="B156" s="129"/>
      <c r="C156" s="129"/>
      <c r="D156" s="129"/>
      <c r="E156" s="129"/>
      <c r="F156" s="198"/>
      <c r="G156" s="130"/>
      <c r="H156" s="129"/>
      <c r="I156" s="129"/>
      <c r="J156" s="129"/>
      <c r="K156" s="129"/>
      <c r="L156" s="160">
        <f t="shared" si="2"/>
        <v>0</v>
      </c>
      <c r="M156" s="129"/>
      <c r="N156" s="198"/>
      <c r="O156" s="129"/>
      <c r="P156" s="129"/>
      <c r="Q156" s="129"/>
      <c r="R156" s="128"/>
      <c r="S156" s="129"/>
      <c r="T156" s="129"/>
      <c r="U156" s="130"/>
      <c r="V156" s="170"/>
      <c r="W156" s="143"/>
    </row>
    <row r="157" spans="1:23" ht="20.100000000000001" customHeight="1">
      <c r="A157" s="129"/>
      <c r="B157" s="129"/>
      <c r="C157" s="129"/>
      <c r="D157" s="129"/>
      <c r="E157" s="129"/>
      <c r="F157" s="198"/>
      <c r="G157" s="130"/>
      <c r="H157" s="129"/>
      <c r="I157" s="129"/>
      <c r="J157" s="129"/>
      <c r="K157" s="129"/>
      <c r="L157" s="160">
        <f t="shared" si="2"/>
        <v>0</v>
      </c>
      <c r="M157" s="129"/>
      <c r="N157" s="198"/>
      <c r="O157" s="129"/>
      <c r="P157" s="129"/>
      <c r="Q157" s="129"/>
      <c r="R157" s="128"/>
      <c r="S157" s="129"/>
      <c r="T157" s="129"/>
      <c r="U157" s="130"/>
      <c r="V157" s="170"/>
      <c r="W157" s="143"/>
    </row>
    <row r="158" spans="1:23" ht="20.100000000000001" customHeight="1">
      <c r="A158" s="129"/>
      <c r="B158" s="129"/>
      <c r="C158" s="129"/>
      <c r="D158" s="129"/>
      <c r="E158" s="129"/>
      <c r="F158" s="198"/>
      <c r="G158" s="130"/>
      <c r="H158" s="129"/>
      <c r="I158" s="129"/>
      <c r="J158" s="129"/>
      <c r="K158" s="129"/>
      <c r="L158" s="160">
        <f t="shared" si="2"/>
        <v>0</v>
      </c>
      <c r="M158" s="129"/>
      <c r="N158" s="198"/>
      <c r="O158" s="129"/>
      <c r="P158" s="129"/>
      <c r="Q158" s="129"/>
      <c r="R158" s="128"/>
      <c r="S158" s="129"/>
      <c r="T158" s="129"/>
      <c r="U158" s="130"/>
      <c r="V158" s="170"/>
      <c r="W158" s="143"/>
    </row>
    <row r="159" spans="1:23" ht="20.100000000000001" customHeight="1">
      <c r="A159" s="129"/>
      <c r="B159" s="129"/>
      <c r="C159" s="129"/>
      <c r="D159" s="129"/>
      <c r="E159" s="129"/>
      <c r="F159" s="198"/>
      <c r="G159" s="130"/>
      <c r="H159" s="129"/>
      <c r="I159" s="129"/>
      <c r="J159" s="129"/>
      <c r="K159" s="129"/>
      <c r="L159" s="160">
        <f t="shared" si="2"/>
        <v>0</v>
      </c>
      <c r="M159" s="129"/>
      <c r="N159" s="198"/>
      <c r="O159" s="129"/>
      <c r="P159" s="129"/>
      <c r="Q159" s="129"/>
      <c r="R159" s="128"/>
      <c r="S159" s="129"/>
      <c r="T159" s="129"/>
      <c r="U159" s="130"/>
      <c r="V159" s="170"/>
      <c r="W159" s="143"/>
    </row>
    <row r="160" spans="1:23" ht="20.100000000000001" customHeight="1">
      <c r="A160" s="129"/>
      <c r="B160" s="129"/>
      <c r="C160" s="129"/>
      <c r="D160" s="129"/>
      <c r="E160" s="129"/>
      <c r="F160" s="198"/>
      <c r="G160" s="130"/>
      <c r="H160" s="129"/>
      <c r="I160" s="129"/>
      <c r="J160" s="129"/>
      <c r="K160" s="129"/>
      <c r="L160" s="160">
        <f t="shared" si="2"/>
        <v>0</v>
      </c>
      <c r="M160" s="129"/>
      <c r="N160" s="198"/>
      <c r="O160" s="129"/>
      <c r="P160" s="129"/>
      <c r="Q160" s="129"/>
      <c r="R160" s="128"/>
      <c r="S160" s="129"/>
      <c r="T160" s="129"/>
      <c r="U160" s="130"/>
      <c r="V160" s="170"/>
      <c r="W160" s="143"/>
    </row>
    <row r="161" spans="1:27" ht="20.100000000000001" customHeight="1">
      <c r="A161" s="129"/>
      <c r="B161" s="129"/>
      <c r="C161" s="129"/>
      <c r="D161" s="129"/>
      <c r="E161" s="129"/>
      <c r="F161" s="198"/>
      <c r="G161" s="130"/>
      <c r="H161" s="129"/>
      <c r="I161" s="129"/>
      <c r="J161" s="129"/>
      <c r="K161" s="129"/>
      <c r="L161" s="160">
        <f t="shared" si="2"/>
        <v>0</v>
      </c>
      <c r="M161" s="129"/>
      <c r="N161" s="198"/>
      <c r="O161" s="129"/>
      <c r="P161" s="129"/>
      <c r="Q161" s="129"/>
      <c r="R161" s="128"/>
      <c r="S161" s="129"/>
      <c r="T161" s="129"/>
      <c r="U161" s="130"/>
      <c r="V161" s="170"/>
      <c r="W161" s="143"/>
    </row>
    <row r="162" spans="1:27" ht="20.100000000000001" customHeight="1">
      <c r="A162" s="129"/>
      <c r="B162" s="129"/>
      <c r="C162" s="129"/>
      <c r="D162" s="129"/>
      <c r="E162" s="129"/>
      <c r="F162" s="198"/>
      <c r="G162" s="130"/>
      <c r="H162" s="129"/>
      <c r="I162" s="129"/>
      <c r="J162" s="129"/>
      <c r="K162" s="129"/>
      <c r="L162" s="160">
        <f t="shared" si="2"/>
        <v>0</v>
      </c>
      <c r="M162" s="129"/>
      <c r="N162" s="198"/>
      <c r="O162" s="129"/>
      <c r="P162" s="129"/>
      <c r="Q162" s="129"/>
      <c r="R162" s="128"/>
      <c r="S162" s="129"/>
      <c r="T162" s="129"/>
      <c r="U162" s="130"/>
      <c r="V162" s="170"/>
      <c r="W162" s="143"/>
    </row>
    <row r="163" spans="1:27" ht="20.100000000000001" customHeight="1">
      <c r="A163" s="129"/>
      <c r="B163" s="129"/>
      <c r="C163" s="129"/>
      <c r="D163" s="129"/>
      <c r="E163" s="129"/>
      <c r="F163" s="198"/>
      <c r="G163" s="130"/>
      <c r="H163" s="129"/>
      <c r="I163" s="129"/>
      <c r="J163" s="129"/>
      <c r="K163" s="129"/>
      <c r="L163" s="160">
        <f t="shared" si="2"/>
        <v>0</v>
      </c>
      <c r="M163" s="129"/>
      <c r="N163" s="198"/>
      <c r="O163" s="129"/>
      <c r="P163" s="129"/>
      <c r="Q163" s="129"/>
      <c r="R163" s="128"/>
      <c r="S163" s="129"/>
      <c r="T163" s="129"/>
      <c r="U163" s="130"/>
      <c r="V163" s="170"/>
      <c r="W163" s="143"/>
    </row>
    <row r="164" spans="1:27" ht="20.100000000000001" customHeight="1">
      <c r="A164" s="129"/>
      <c r="B164" s="129"/>
      <c r="C164" s="129"/>
      <c r="D164" s="129"/>
      <c r="E164" s="129"/>
      <c r="F164" s="198"/>
      <c r="G164" s="130"/>
      <c r="H164" s="129"/>
      <c r="I164" s="129"/>
      <c r="J164" s="129"/>
      <c r="K164" s="129"/>
      <c r="L164" s="160">
        <f t="shared" si="2"/>
        <v>0</v>
      </c>
      <c r="M164" s="129"/>
      <c r="N164" s="198"/>
      <c r="O164" s="129"/>
      <c r="P164" s="129"/>
      <c r="Q164" s="129"/>
      <c r="R164" s="128"/>
      <c r="S164" s="129"/>
      <c r="T164" s="129"/>
      <c r="U164" s="130"/>
      <c r="V164" s="170"/>
      <c r="W164" s="143"/>
    </row>
    <row r="165" spans="1:27" s="136" customFormat="1" ht="20.100000000000001" customHeight="1">
      <c r="A165" s="129"/>
      <c r="B165" s="129"/>
      <c r="C165" s="129"/>
      <c r="D165" s="129"/>
      <c r="E165" s="129"/>
      <c r="F165" s="198"/>
      <c r="G165" s="130"/>
      <c r="H165" s="129"/>
      <c r="I165" s="129"/>
      <c r="J165" s="129"/>
      <c r="K165" s="129"/>
      <c r="L165" s="160">
        <f t="shared" si="2"/>
        <v>0</v>
      </c>
      <c r="M165" s="129"/>
      <c r="N165" s="198"/>
      <c r="O165" s="129"/>
      <c r="P165" s="129"/>
      <c r="Q165" s="129"/>
      <c r="R165" s="128"/>
      <c r="S165" s="129"/>
      <c r="T165" s="129"/>
      <c r="U165" s="130"/>
      <c r="V165" s="170"/>
      <c r="W165" s="181"/>
      <c r="X165" s="214"/>
      <c r="Y165" s="214"/>
      <c r="Z165" s="214"/>
      <c r="AA165" s="214"/>
    </row>
    <row r="166" spans="1:27" ht="20.100000000000001" customHeight="1">
      <c r="A166" s="129"/>
      <c r="B166" s="129"/>
      <c r="C166" s="129"/>
      <c r="D166" s="129"/>
      <c r="E166" s="129"/>
      <c r="F166" s="198"/>
      <c r="G166" s="130"/>
      <c r="H166" s="129"/>
      <c r="I166" s="129"/>
      <c r="J166" s="129"/>
      <c r="K166" s="129"/>
      <c r="L166" s="160">
        <f t="shared" si="2"/>
        <v>0</v>
      </c>
      <c r="M166" s="129"/>
      <c r="N166" s="198"/>
      <c r="O166" s="129"/>
      <c r="P166" s="129"/>
      <c r="Q166" s="129"/>
      <c r="R166" s="128"/>
      <c r="S166" s="129"/>
      <c r="T166" s="129"/>
      <c r="U166" s="130"/>
      <c r="V166" s="170"/>
      <c r="W166" s="143"/>
    </row>
    <row r="167" spans="1:27" ht="20.100000000000001" customHeight="1">
      <c r="A167" s="129"/>
      <c r="B167" s="129"/>
      <c r="C167" s="129"/>
      <c r="D167" s="129"/>
      <c r="E167" s="129"/>
      <c r="F167" s="198"/>
      <c r="G167" s="130"/>
      <c r="H167" s="129"/>
      <c r="I167" s="129"/>
      <c r="J167" s="129"/>
      <c r="K167" s="129"/>
      <c r="L167" s="160">
        <f t="shared" si="2"/>
        <v>0</v>
      </c>
      <c r="M167" s="129"/>
      <c r="N167" s="198"/>
      <c r="O167" s="129"/>
      <c r="P167" s="129"/>
      <c r="Q167" s="129"/>
      <c r="R167" s="128"/>
      <c r="S167" s="129"/>
      <c r="T167" s="129"/>
      <c r="U167" s="130"/>
      <c r="V167" s="170"/>
      <c r="W167" s="143"/>
    </row>
    <row r="168" spans="1:27" ht="20.100000000000001" customHeight="1">
      <c r="A168" s="129"/>
      <c r="B168" s="129"/>
      <c r="C168" s="129"/>
      <c r="D168" s="129"/>
      <c r="E168" s="129"/>
      <c r="F168" s="198"/>
      <c r="G168" s="130"/>
      <c r="H168" s="129"/>
      <c r="I168" s="129"/>
      <c r="J168" s="129"/>
      <c r="K168" s="129"/>
      <c r="L168" s="160">
        <f t="shared" si="2"/>
        <v>0</v>
      </c>
      <c r="M168" s="129"/>
      <c r="N168" s="198"/>
      <c r="O168" s="129"/>
      <c r="P168" s="129"/>
      <c r="Q168" s="129"/>
      <c r="R168" s="128"/>
      <c r="S168" s="129"/>
      <c r="T168" s="129"/>
      <c r="U168" s="130"/>
      <c r="V168" s="170"/>
      <c r="W168" s="143"/>
    </row>
    <row r="169" spans="1:27" ht="20.100000000000001" customHeight="1">
      <c r="A169" s="129"/>
      <c r="B169" s="129"/>
      <c r="C169" s="129"/>
      <c r="D169" s="129"/>
      <c r="E169" s="129"/>
      <c r="F169" s="198"/>
      <c r="G169" s="130"/>
      <c r="H169" s="129"/>
      <c r="I169" s="129"/>
      <c r="J169" s="129"/>
      <c r="K169" s="129"/>
      <c r="L169" s="160">
        <f t="shared" si="2"/>
        <v>0</v>
      </c>
      <c r="M169" s="129"/>
      <c r="N169" s="198"/>
      <c r="O169" s="129"/>
      <c r="P169" s="129"/>
      <c r="Q169" s="129"/>
      <c r="R169" s="128"/>
      <c r="S169" s="129"/>
      <c r="T169" s="129"/>
      <c r="U169" s="130"/>
      <c r="V169" s="170"/>
      <c r="W169" s="143"/>
    </row>
    <row r="170" spans="1:27" ht="20.100000000000001" customHeight="1">
      <c r="A170" s="129"/>
      <c r="B170" s="129"/>
      <c r="C170" s="129"/>
      <c r="D170" s="129"/>
      <c r="E170" s="129"/>
      <c r="F170" s="198"/>
      <c r="G170" s="130"/>
      <c r="H170" s="129"/>
      <c r="I170" s="129"/>
      <c r="J170" s="129"/>
      <c r="K170" s="129"/>
      <c r="L170" s="160">
        <f t="shared" si="2"/>
        <v>0</v>
      </c>
      <c r="M170" s="129"/>
      <c r="N170" s="198"/>
      <c r="O170" s="129"/>
      <c r="P170" s="129"/>
      <c r="Q170" s="129"/>
      <c r="R170" s="128"/>
      <c r="S170" s="129"/>
      <c r="T170" s="129"/>
      <c r="U170" s="130"/>
      <c r="V170" s="170"/>
      <c r="W170" s="143"/>
    </row>
    <row r="171" spans="1:27" ht="20.100000000000001" customHeight="1">
      <c r="A171" s="129"/>
      <c r="B171" s="129"/>
      <c r="C171" s="129"/>
      <c r="D171" s="129"/>
      <c r="E171" s="129"/>
      <c r="F171" s="198"/>
      <c r="G171" s="130"/>
      <c r="H171" s="129"/>
      <c r="I171" s="129"/>
      <c r="J171" s="129"/>
      <c r="K171" s="129"/>
      <c r="L171" s="160">
        <f t="shared" si="2"/>
        <v>0</v>
      </c>
      <c r="M171" s="129"/>
      <c r="N171" s="198"/>
      <c r="O171" s="129"/>
      <c r="P171" s="129"/>
      <c r="Q171" s="129"/>
      <c r="R171" s="128"/>
      <c r="S171" s="129"/>
      <c r="T171" s="129"/>
      <c r="U171" s="130"/>
      <c r="V171" s="170"/>
      <c r="W171" s="143"/>
    </row>
    <row r="172" spans="1:27" ht="20.100000000000001" customHeight="1">
      <c r="A172" s="129"/>
      <c r="B172" s="129"/>
      <c r="C172" s="129"/>
      <c r="D172" s="129"/>
      <c r="E172" s="129"/>
      <c r="F172" s="198"/>
      <c r="G172" s="130"/>
      <c r="H172" s="129"/>
      <c r="I172" s="129"/>
      <c r="J172" s="129"/>
      <c r="K172" s="129"/>
      <c r="L172" s="160">
        <f t="shared" si="2"/>
        <v>0</v>
      </c>
      <c r="M172" s="129"/>
      <c r="N172" s="198"/>
      <c r="O172" s="129"/>
      <c r="P172" s="129"/>
      <c r="Q172" s="129"/>
      <c r="R172" s="128"/>
      <c r="S172" s="129"/>
      <c r="T172" s="129"/>
      <c r="U172" s="130"/>
      <c r="V172" s="170"/>
      <c r="W172" s="143"/>
    </row>
    <row r="173" spans="1:27" ht="20.100000000000001" customHeight="1">
      <c r="A173" s="129"/>
      <c r="B173" s="129"/>
      <c r="C173" s="129"/>
      <c r="D173" s="129"/>
      <c r="E173" s="129"/>
      <c r="F173" s="198"/>
      <c r="G173" s="130"/>
      <c r="H173" s="129"/>
      <c r="I173" s="129"/>
      <c r="J173" s="129"/>
      <c r="K173" s="129"/>
      <c r="L173" s="160">
        <f t="shared" si="2"/>
        <v>0</v>
      </c>
      <c r="M173" s="129"/>
      <c r="N173" s="198"/>
      <c r="O173" s="129"/>
      <c r="P173" s="129"/>
      <c r="Q173" s="129"/>
      <c r="R173" s="128"/>
      <c r="S173" s="129"/>
      <c r="T173" s="129"/>
      <c r="U173" s="130"/>
      <c r="V173" s="170"/>
      <c r="W173" s="143"/>
    </row>
    <row r="174" spans="1:27" ht="20.100000000000001" customHeight="1">
      <c r="A174" s="129"/>
      <c r="B174" s="129"/>
      <c r="C174" s="129"/>
      <c r="D174" s="129"/>
      <c r="E174" s="129"/>
      <c r="F174" s="198"/>
      <c r="G174" s="130"/>
      <c r="H174" s="129"/>
      <c r="I174" s="129"/>
      <c r="J174" s="129"/>
      <c r="K174" s="129"/>
      <c r="L174" s="160">
        <f t="shared" si="2"/>
        <v>0</v>
      </c>
      <c r="M174" s="129"/>
      <c r="N174" s="198"/>
      <c r="O174" s="129"/>
      <c r="P174" s="129"/>
      <c r="Q174" s="129"/>
      <c r="R174" s="128"/>
      <c r="S174" s="129"/>
      <c r="T174" s="129"/>
      <c r="U174" s="130"/>
      <c r="V174" s="170"/>
      <c r="W174" s="143"/>
    </row>
    <row r="175" spans="1:27" ht="20.100000000000001" customHeight="1">
      <c r="A175" s="129"/>
      <c r="B175" s="129"/>
      <c r="C175" s="129"/>
      <c r="D175" s="129"/>
      <c r="E175" s="129"/>
      <c r="F175" s="198"/>
      <c r="G175" s="130"/>
      <c r="H175" s="129"/>
      <c r="I175" s="129"/>
      <c r="J175" s="129"/>
      <c r="K175" s="129"/>
      <c r="L175" s="160">
        <f t="shared" si="2"/>
        <v>0</v>
      </c>
      <c r="M175" s="129"/>
      <c r="N175" s="198"/>
      <c r="O175" s="129"/>
      <c r="P175" s="129"/>
      <c r="Q175" s="129"/>
      <c r="R175" s="128"/>
      <c r="S175" s="129"/>
      <c r="T175" s="129"/>
      <c r="U175" s="130"/>
      <c r="V175" s="170"/>
      <c r="W175" s="143"/>
    </row>
    <row r="176" spans="1:27" ht="20.100000000000001" customHeight="1">
      <c r="A176" s="129"/>
      <c r="B176" s="129"/>
      <c r="C176" s="129"/>
      <c r="D176" s="129"/>
      <c r="E176" s="129"/>
      <c r="F176" s="198"/>
      <c r="G176" s="130"/>
      <c r="H176" s="129"/>
      <c r="I176" s="129"/>
      <c r="J176" s="129"/>
      <c r="K176" s="129"/>
      <c r="L176" s="160">
        <f t="shared" si="2"/>
        <v>0</v>
      </c>
      <c r="M176" s="129"/>
      <c r="N176" s="198"/>
      <c r="O176" s="129"/>
      <c r="P176" s="129"/>
      <c r="Q176" s="129"/>
      <c r="R176" s="128"/>
      <c r="S176" s="129"/>
      <c r="T176" s="129"/>
      <c r="U176" s="130"/>
      <c r="V176" s="170"/>
      <c r="W176" s="143"/>
    </row>
    <row r="177" spans="1:23" ht="20.100000000000001" customHeight="1">
      <c r="A177" s="129"/>
      <c r="B177" s="129"/>
      <c r="C177" s="129"/>
      <c r="D177" s="129"/>
      <c r="E177" s="129"/>
      <c r="F177" s="198"/>
      <c r="G177" s="130"/>
      <c r="H177" s="129"/>
      <c r="I177" s="129"/>
      <c r="J177" s="129"/>
      <c r="K177" s="129"/>
      <c r="L177" s="160">
        <f t="shared" si="2"/>
        <v>0</v>
      </c>
      <c r="M177" s="129"/>
      <c r="N177" s="198"/>
      <c r="O177" s="129"/>
      <c r="P177" s="129"/>
      <c r="Q177" s="129"/>
      <c r="R177" s="128"/>
      <c r="S177" s="129"/>
      <c r="T177" s="129"/>
      <c r="U177" s="130"/>
      <c r="V177" s="170"/>
      <c r="W177" s="143"/>
    </row>
    <row r="178" spans="1:23" ht="20.100000000000001" customHeight="1">
      <c r="A178" s="129"/>
      <c r="B178" s="129"/>
      <c r="C178" s="129"/>
      <c r="D178" s="129"/>
      <c r="E178" s="129"/>
      <c r="F178" s="198"/>
      <c r="G178" s="130"/>
      <c r="H178" s="129"/>
      <c r="I178" s="129"/>
      <c r="J178" s="129"/>
      <c r="K178" s="129"/>
      <c r="L178" s="160">
        <f t="shared" si="2"/>
        <v>0</v>
      </c>
      <c r="M178" s="129"/>
      <c r="N178" s="198"/>
      <c r="O178" s="129"/>
      <c r="P178" s="129"/>
      <c r="Q178" s="129"/>
      <c r="R178" s="128"/>
      <c r="S178" s="129"/>
      <c r="T178" s="129"/>
      <c r="U178" s="130"/>
      <c r="V178" s="170"/>
      <c r="W178" s="143"/>
    </row>
    <row r="179" spans="1:23" ht="20.100000000000001" customHeight="1">
      <c r="A179" s="129"/>
      <c r="B179" s="129"/>
      <c r="C179" s="129"/>
      <c r="D179" s="129"/>
      <c r="E179" s="129"/>
      <c r="F179" s="198"/>
      <c r="G179" s="130"/>
      <c r="H179" s="129"/>
      <c r="I179" s="129"/>
      <c r="J179" s="129"/>
      <c r="K179" s="129"/>
      <c r="L179" s="160">
        <f t="shared" si="2"/>
        <v>0</v>
      </c>
      <c r="M179" s="129"/>
      <c r="N179" s="198"/>
      <c r="O179" s="129"/>
      <c r="P179" s="129"/>
      <c r="Q179" s="129"/>
      <c r="R179" s="128"/>
      <c r="S179" s="129"/>
      <c r="T179" s="129"/>
      <c r="U179" s="130"/>
      <c r="V179" s="170"/>
      <c r="W179" s="143"/>
    </row>
    <row r="180" spans="1:23" ht="20.100000000000001" customHeight="1">
      <c r="A180" s="129"/>
      <c r="B180" s="129"/>
      <c r="C180" s="129"/>
      <c r="D180" s="129"/>
      <c r="E180" s="129"/>
      <c r="F180" s="198"/>
      <c r="G180" s="130"/>
      <c r="H180" s="129"/>
      <c r="I180" s="129"/>
      <c r="J180" s="129"/>
      <c r="K180" s="129"/>
      <c r="L180" s="160">
        <f t="shared" si="2"/>
        <v>0</v>
      </c>
      <c r="M180" s="129"/>
      <c r="N180" s="198"/>
      <c r="O180" s="129"/>
      <c r="P180" s="129"/>
      <c r="Q180" s="129"/>
      <c r="R180" s="128"/>
      <c r="S180" s="129"/>
      <c r="T180" s="129"/>
      <c r="U180" s="130"/>
      <c r="V180" s="170"/>
      <c r="W180" s="143"/>
    </row>
    <row r="181" spans="1:23" ht="20.100000000000001" customHeight="1">
      <c r="A181" s="129"/>
      <c r="B181" s="129"/>
      <c r="C181" s="129"/>
      <c r="D181" s="129"/>
      <c r="E181" s="129"/>
      <c r="F181" s="198"/>
      <c r="G181" s="130"/>
      <c r="H181" s="129"/>
      <c r="I181" s="129"/>
      <c r="J181" s="129"/>
      <c r="K181" s="129"/>
      <c r="L181" s="160">
        <f t="shared" si="2"/>
        <v>0</v>
      </c>
      <c r="M181" s="129"/>
      <c r="N181" s="198"/>
      <c r="O181" s="129"/>
      <c r="P181" s="129"/>
      <c r="Q181" s="129"/>
      <c r="R181" s="128"/>
      <c r="S181" s="129"/>
      <c r="T181" s="129"/>
      <c r="U181" s="130"/>
      <c r="V181" s="170"/>
      <c r="W181" s="143"/>
    </row>
    <row r="182" spans="1:23" ht="20.100000000000001" customHeight="1">
      <c r="A182" s="129"/>
      <c r="B182" s="129"/>
      <c r="C182" s="129"/>
      <c r="D182" s="129"/>
      <c r="E182" s="129"/>
      <c r="F182" s="198"/>
      <c r="G182" s="129"/>
      <c r="H182" s="129"/>
      <c r="I182" s="129"/>
      <c r="J182" s="129"/>
      <c r="K182" s="129"/>
      <c r="L182" s="160">
        <f t="shared" si="2"/>
        <v>0</v>
      </c>
      <c r="M182" s="142"/>
      <c r="N182" s="142"/>
      <c r="O182" s="129"/>
      <c r="P182" s="129"/>
      <c r="Q182" s="128"/>
      <c r="R182" s="129"/>
      <c r="S182" s="129"/>
      <c r="T182" s="130"/>
      <c r="U182" s="129"/>
      <c r="V182" s="170"/>
      <c r="W182" s="143"/>
    </row>
    <row r="183" spans="1:23" ht="20.100000000000001" customHeight="1">
      <c r="A183" s="129"/>
      <c r="B183" s="129"/>
      <c r="C183" s="129"/>
      <c r="D183" s="129"/>
      <c r="E183" s="129"/>
      <c r="F183" s="198"/>
      <c r="G183" s="129"/>
      <c r="H183" s="129"/>
      <c r="I183" s="129"/>
      <c r="J183" s="129"/>
      <c r="K183" s="129"/>
      <c r="L183" s="160">
        <f t="shared" si="2"/>
        <v>0</v>
      </c>
      <c r="M183" s="142"/>
      <c r="N183" s="142"/>
      <c r="O183" s="129"/>
      <c r="P183" s="129"/>
      <c r="Q183" s="128"/>
      <c r="R183" s="129"/>
      <c r="S183" s="129"/>
      <c r="T183" s="130"/>
      <c r="U183" s="129"/>
      <c r="V183" s="170"/>
      <c r="W183" s="143"/>
    </row>
    <row r="184" spans="1:23" ht="20.100000000000001" customHeight="1">
      <c r="A184" s="129"/>
      <c r="B184" s="129"/>
      <c r="C184" s="129"/>
      <c r="D184" s="129"/>
      <c r="E184" s="129"/>
      <c r="F184" s="198"/>
      <c r="G184" s="130"/>
      <c r="H184" s="129"/>
      <c r="I184" s="129"/>
      <c r="J184" s="129"/>
      <c r="K184" s="129"/>
      <c r="L184" s="160">
        <f t="shared" si="2"/>
        <v>0</v>
      </c>
      <c r="M184" s="129"/>
      <c r="N184" s="198"/>
      <c r="O184" s="129"/>
      <c r="P184" s="129"/>
      <c r="Q184" s="129"/>
      <c r="R184" s="128"/>
      <c r="S184" s="129"/>
      <c r="T184" s="129"/>
      <c r="U184" s="130"/>
      <c r="V184" s="170"/>
      <c r="W184" s="143"/>
    </row>
    <row r="185" spans="1:23" ht="20.100000000000001" customHeight="1">
      <c r="A185" s="129"/>
      <c r="B185" s="129"/>
      <c r="C185" s="129"/>
      <c r="D185" s="129"/>
      <c r="E185" s="129"/>
      <c r="F185" s="198"/>
      <c r="G185" s="130"/>
      <c r="H185" s="129"/>
      <c r="I185" s="129"/>
      <c r="J185" s="129"/>
      <c r="K185" s="129"/>
      <c r="L185" s="160">
        <f t="shared" si="2"/>
        <v>0</v>
      </c>
      <c r="M185" s="129"/>
      <c r="N185" s="198"/>
      <c r="O185" s="129"/>
      <c r="P185" s="129"/>
      <c r="Q185" s="129"/>
      <c r="R185" s="128"/>
      <c r="S185" s="129"/>
      <c r="T185" s="129"/>
      <c r="U185" s="130"/>
      <c r="V185" s="170"/>
      <c r="W185" s="143"/>
    </row>
    <row r="186" spans="1:23" ht="20.100000000000001" customHeight="1">
      <c r="A186" s="129"/>
      <c r="B186" s="129"/>
      <c r="C186" s="129"/>
      <c r="D186" s="129"/>
      <c r="E186" s="129"/>
      <c r="F186" s="198"/>
      <c r="G186" s="130"/>
      <c r="H186" s="129"/>
      <c r="I186" s="129"/>
      <c r="J186" s="129"/>
      <c r="K186" s="129"/>
      <c r="L186" s="160">
        <f t="shared" si="2"/>
        <v>0</v>
      </c>
      <c r="M186" s="129"/>
      <c r="N186" s="198"/>
      <c r="O186" s="129"/>
      <c r="P186" s="129"/>
      <c r="Q186" s="129"/>
      <c r="R186" s="128"/>
      <c r="S186" s="129"/>
      <c r="T186" s="129"/>
      <c r="U186" s="130"/>
      <c r="V186" s="170"/>
      <c r="W186" s="143"/>
    </row>
    <row r="187" spans="1:23" ht="20.100000000000001" customHeight="1">
      <c r="A187" s="129"/>
      <c r="B187" s="129"/>
      <c r="C187" s="129"/>
      <c r="D187" s="129"/>
      <c r="E187" s="129"/>
      <c r="F187" s="198"/>
      <c r="G187" s="130"/>
      <c r="H187" s="129"/>
      <c r="I187" s="129"/>
      <c r="J187" s="129"/>
      <c r="K187" s="129"/>
      <c r="L187" s="160">
        <f t="shared" si="2"/>
        <v>0</v>
      </c>
      <c r="M187" s="129"/>
      <c r="N187" s="198"/>
      <c r="O187" s="129"/>
      <c r="P187" s="129"/>
      <c r="Q187" s="129"/>
      <c r="R187" s="128"/>
      <c r="S187" s="129"/>
      <c r="T187" s="129"/>
      <c r="U187" s="130"/>
      <c r="V187" s="170"/>
      <c r="W187" s="143"/>
    </row>
    <row r="188" spans="1:23" ht="20.100000000000001" customHeight="1">
      <c r="A188" s="129"/>
      <c r="B188" s="129"/>
      <c r="C188" s="129"/>
      <c r="D188" s="129"/>
      <c r="E188" s="129"/>
      <c r="F188" s="198"/>
      <c r="G188" s="130"/>
      <c r="H188" s="129"/>
      <c r="I188" s="129"/>
      <c r="J188" s="129"/>
      <c r="K188" s="129"/>
      <c r="L188" s="160">
        <f t="shared" si="2"/>
        <v>0</v>
      </c>
      <c r="M188" s="129"/>
      <c r="N188" s="198"/>
      <c r="O188" s="129"/>
      <c r="P188" s="129"/>
      <c r="Q188" s="129"/>
      <c r="R188" s="128"/>
      <c r="S188" s="129"/>
      <c r="T188" s="129"/>
      <c r="U188" s="130"/>
      <c r="V188" s="170"/>
      <c r="W188" s="143"/>
    </row>
    <row r="189" spans="1:23" ht="20.100000000000001" customHeight="1">
      <c r="A189" s="129"/>
      <c r="B189" s="129"/>
      <c r="C189" s="129"/>
      <c r="D189" s="129"/>
      <c r="E189" s="129"/>
      <c r="F189" s="198"/>
      <c r="G189" s="130"/>
      <c r="H189" s="129"/>
      <c r="I189" s="129"/>
      <c r="J189" s="129"/>
      <c r="K189" s="129"/>
      <c r="L189" s="160">
        <f t="shared" si="2"/>
        <v>0</v>
      </c>
      <c r="M189" s="129"/>
      <c r="N189" s="198"/>
      <c r="O189" s="129"/>
      <c r="P189" s="129"/>
      <c r="Q189" s="129"/>
      <c r="R189" s="128"/>
      <c r="S189" s="129"/>
      <c r="T189" s="129"/>
      <c r="U189" s="130"/>
      <c r="V189" s="170"/>
      <c r="W189" s="143"/>
    </row>
    <row r="190" spans="1:23" ht="20.100000000000001" customHeight="1">
      <c r="A190" s="129"/>
      <c r="B190" s="129"/>
      <c r="C190" s="129"/>
      <c r="D190" s="129"/>
      <c r="E190" s="129"/>
      <c r="F190" s="198"/>
      <c r="G190" s="130"/>
      <c r="H190" s="129"/>
      <c r="I190" s="129"/>
      <c r="J190" s="129"/>
      <c r="K190" s="129"/>
      <c r="L190" s="160">
        <f t="shared" si="2"/>
        <v>0</v>
      </c>
      <c r="M190" s="129"/>
      <c r="N190" s="198"/>
      <c r="O190" s="129"/>
      <c r="P190" s="129"/>
      <c r="Q190" s="129"/>
      <c r="R190" s="128"/>
      <c r="S190" s="129"/>
      <c r="T190" s="129"/>
      <c r="U190" s="130"/>
      <c r="V190" s="170"/>
      <c r="W190" s="143"/>
    </row>
    <row r="191" spans="1:23" ht="20.100000000000001" customHeight="1">
      <c r="A191" s="129"/>
      <c r="B191" s="129"/>
      <c r="C191" s="129"/>
      <c r="D191" s="129"/>
      <c r="E191" s="129"/>
      <c r="F191" s="198"/>
      <c r="G191" s="130"/>
      <c r="H191" s="129"/>
      <c r="I191" s="129"/>
      <c r="J191" s="129"/>
      <c r="K191" s="129"/>
      <c r="L191" s="160">
        <f t="shared" si="2"/>
        <v>0</v>
      </c>
      <c r="M191" s="129"/>
      <c r="N191" s="198"/>
      <c r="O191" s="129"/>
      <c r="P191" s="129"/>
      <c r="Q191" s="129"/>
      <c r="R191" s="128"/>
      <c r="S191" s="129"/>
      <c r="T191" s="129"/>
      <c r="U191" s="130"/>
      <c r="V191" s="170"/>
      <c r="W191" s="143"/>
    </row>
    <row r="192" spans="1:23" ht="20.100000000000001" customHeight="1">
      <c r="A192" s="129"/>
      <c r="B192" s="129"/>
      <c r="C192" s="129"/>
      <c r="D192" s="129"/>
      <c r="E192" s="129"/>
      <c r="F192" s="198"/>
      <c r="G192" s="130"/>
      <c r="H192" s="129"/>
      <c r="I192" s="129"/>
      <c r="J192" s="129"/>
      <c r="K192" s="129"/>
      <c r="L192" s="160">
        <f t="shared" si="2"/>
        <v>0</v>
      </c>
      <c r="M192" s="129"/>
      <c r="N192" s="198"/>
      <c r="O192" s="129"/>
      <c r="P192" s="129"/>
      <c r="Q192" s="129"/>
      <c r="R192" s="128"/>
      <c r="S192" s="129"/>
      <c r="T192" s="129"/>
      <c r="U192" s="130"/>
      <c r="V192" s="170"/>
      <c r="W192" s="143"/>
    </row>
    <row r="193" spans="1:23" ht="20.100000000000001" customHeight="1">
      <c r="A193" s="129"/>
      <c r="B193" s="129"/>
      <c r="C193" s="129"/>
      <c r="D193" s="129"/>
      <c r="E193" s="129"/>
      <c r="F193" s="198"/>
      <c r="G193" s="130"/>
      <c r="H193" s="129"/>
      <c r="I193" s="129"/>
      <c r="J193" s="129"/>
      <c r="K193" s="129"/>
      <c r="L193" s="160">
        <f t="shared" si="2"/>
        <v>0</v>
      </c>
      <c r="M193" s="129"/>
      <c r="N193" s="198"/>
      <c r="O193" s="129"/>
      <c r="P193" s="129"/>
      <c r="Q193" s="129"/>
      <c r="R193" s="128"/>
      <c r="S193" s="129"/>
      <c r="T193" s="129"/>
      <c r="U193" s="130"/>
      <c r="V193" s="170"/>
      <c r="W193" s="143"/>
    </row>
    <row r="194" spans="1:23" ht="20.100000000000001" customHeight="1">
      <c r="A194" s="129"/>
      <c r="B194" s="129"/>
      <c r="C194" s="129"/>
      <c r="D194" s="129"/>
      <c r="E194" s="129"/>
      <c r="F194" s="198"/>
      <c r="G194" s="130"/>
      <c r="H194" s="129"/>
      <c r="I194" s="129"/>
      <c r="J194" s="129"/>
      <c r="K194" s="129"/>
      <c r="L194" s="160">
        <f t="shared" si="2"/>
        <v>0</v>
      </c>
      <c r="M194" s="129"/>
      <c r="N194" s="198"/>
      <c r="O194" s="129"/>
      <c r="P194" s="129"/>
      <c r="Q194" s="129"/>
      <c r="R194" s="128"/>
      <c r="S194" s="129"/>
      <c r="T194" s="129"/>
      <c r="U194" s="130"/>
      <c r="V194" s="170"/>
      <c r="W194" s="143"/>
    </row>
    <row r="195" spans="1:23" ht="20.100000000000001" customHeight="1">
      <c r="A195" s="129"/>
      <c r="B195" s="129"/>
      <c r="C195" s="129"/>
      <c r="D195" s="129"/>
      <c r="E195" s="129"/>
      <c r="F195" s="198"/>
      <c r="G195" s="130"/>
      <c r="H195" s="129"/>
      <c r="I195" s="129"/>
      <c r="J195" s="129"/>
      <c r="K195" s="129"/>
      <c r="L195" s="160">
        <f t="shared" si="2"/>
        <v>0</v>
      </c>
      <c r="M195" s="129"/>
      <c r="N195" s="198"/>
      <c r="O195" s="129"/>
      <c r="P195" s="129"/>
      <c r="Q195" s="129"/>
      <c r="R195" s="128"/>
      <c r="S195" s="129"/>
      <c r="T195" s="129"/>
      <c r="U195" s="130"/>
      <c r="V195" s="170"/>
      <c r="W195" s="143"/>
    </row>
    <row r="196" spans="1:23" ht="20.100000000000001" customHeight="1">
      <c r="A196" s="129"/>
      <c r="B196" s="129"/>
      <c r="C196" s="129"/>
      <c r="D196" s="129"/>
      <c r="E196" s="129"/>
      <c r="F196" s="198"/>
      <c r="G196" s="130"/>
      <c r="H196" s="129"/>
      <c r="I196" s="129"/>
      <c r="J196" s="129"/>
      <c r="K196" s="129"/>
      <c r="L196" s="160">
        <f t="shared" si="2"/>
        <v>0</v>
      </c>
      <c r="M196" s="129"/>
      <c r="N196" s="198"/>
      <c r="O196" s="129"/>
      <c r="P196" s="129"/>
      <c r="Q196" s="129"/>
      <c r="R196" s="128"/>
      <c r="S196" s="129"/>
      <c r="T196" s="129"/>
      <c r="U196" s="130"/>
      <c r="V196" s="170"/>
      <c r="W196" s="143"/>
    </row>
    <row r="197" spans="1:23" ht="20.100000000000001" customHeight="1">
      <c r="A197" s="129"/>
      <c r="B197" s="129"/>
      <c r="C197" s="129"/>
      <c r="D197" s="129"/>
      <c r="E197" s="129"/>
      <c r="F197" s="198"/>
      <c r="G197" s="130"/>
      <c r="H197" s="129"/>
      <c r="I197" s="129"/>
      <c r="J197" s="129"/>
      <c r="K197" s="129"/>
      <c r="L197" s="160">
        <f t="shared" ref="L197:L260" si="3">I197+K197</f>
        <v>0</v>
      </c>
      <c r="M197" s="129"/>
      <c r="N197" s="198"/>
      <c r="O197" s="129"/>
      <c r="P197" s="129"/>
      <c r="Q197" s="129"/>
      <c r="R197" s="128"/>
      <c r="S197" s="129"/>
      <c r="T197" s="129"/>
      <c r="U197" s="130"/>
      <c r="V197" s="170"/>
      <c r="W197" s="143"/>
    </row>
    <row r="198" spans="1:23" ht="20.100000000000001" customHeight="1">
      <c r="A198" s="129"/>
      <c r="B198" s="129"/>
      <c r="C198" s="129"/>
      <c r="D198" s="129"/>
      <c r="E198" s="129"/>
      <c r="F198" s="198"/>
      <c r="G198" s="130"/>
      <c r="H198" s="129"/>
      <c r="I198" s="129"/>
      <c r="J198" s="129"/>
      <c r="K198" s="129"/>
      <c r="L198" s="160">
        <f t="shared" si="3"/>
        <v>0</v>
      </c>
      <c r="M198" s="129"/>
      <c r="N198" s="198"/>
      <c r="O198" s="129"/>
      <c r="P198" s="129"/>
      <c r="Q198" s="129"/>
      <c r="R198" s="128"/>
      <c r="S198" s="129"/>
      <c r="T198" s="129"/>
      <c r="U198" s="130"/>
      <c r="V198" s="170"/>
      <c r="W198" s="143"/>
    </row>
    <row r="199" spans="1:23" ht="20.100000000000001" customHeight="1">
      <c r="A199" s="129"/>
      <c r="B199" s="129"/>
      <c r="C199" s="129"/>
      <c r="D199" s="129"/>
      <c r="E199" s="129"/>
      <c r="F199" s="198"/>
      <c r="G199" s="130"/>
      <c r="H199" s="129"/>
      <c r="I199" s="129"/>
      <c r="J199" s="129"/>
      <c r="K199" s="129"/>
      <c r="L199" s="160">
        <f t="shared" si="3"/>
        <v>0</v>
      </c>
      <c r="M199" s="129"/>
      <c r="N199" s="198"/>
      <c r="O199" s="129"/>
      <c r="P199" s="129"/>
      <c r="Q199" s="129"/>
      <c r="R199" s="128"/>
      <c r="S199" s="129"/>
      <c r="T199" s="129"/>
      <c r="U199" s="130"/>
      <c r="V199" s="170"/>
      <c r="W199" s="143"/>
    </row>
    <row r="200" spans="1:23" ht="20.100000000000001" customHeight="1">
      <c r="A200" s="129"/>
      <c r="B200" s="129"/>
      <c r="C200" s="129"/>
      <c r="D200" s="129"/>
      <c r="E200" s="129"/>
      <c r="F200" s="198"/>
      <c r="G200" s="129"/>
      <c r="H200" s="129"/>
      <c r="I200" s="129"/>
      <c r="J200" s="129"/>
      <c r="K200" s="129"/>
      <c r="L200" s="160">
        <f t="shared" si="3"/>
        <v>0</v>
      </c>
      <c r="M200" s="142"/>
      <c r="N200" s="142"/>
      <c r="O200" s="129"/>
      <c r="P200" s="129"/>
      <c r="Q200" s="128"/>
      <c r="R200" s="129"/>
      <c r="S200" s="129"/>
      <c r="T200" s="130"/>
      <c r="U200" s="129"/>
      <c r="V200" s="170"/>
      <c r="W200" s="143"/>
    </row>
    <row r="201" spans="1:23" ht="20.100000000000001" customHeight="1">
      <c r="A201" s="129"/>
      <c r="B201" s="129"/>
      <c r="C201" s="129"/>
      <c r="D201" s="129"/>
      <c r="E201" s="129"/>
      <c r="F201" s="198"/>
      <c r="G201" s="129"/>
      <c r="H201" s="129"/>
      <c r="I201" s="129"/>
      <c r="J201" s="129"/>
      <c r="K201" s="129"/>
      <c r="L201" s="160">
        <f t="shared" si="3"/>
        <v>0</v>
      </c>
      <c r="M201" s="142"/>
      <c r="N201" s="142"/>
      <c r="O201" s="129"/>
      <c r="P201" s="129"/>
      <c r="Q201" s="128"/>
      <c r="R201" s="129"/>
      <c r="S201" s="129"/>
      <c r="T201" s="130"/>
      <c r="U201" s="129"/>
      <c r="V201" s="170"/>
      <c r="W201" s="143"/>
    </row>
    <row r="202" spans="1:23" ht="20.100000000000001" customHeight="1">
      <c r="A202" s="129"/>
      <c r="B202" s="129"/>
      <c r="C202" s="129"/>
      <c r="D202" s="129"/>
      <c r="E202" s="129"/>
      <c r="F202" s="198"/>
      <c r="G202" s="129"/>
      <c r="H202" s="129"/>
      <c r="I202" s="129"/>
      <c r="J202" s="129"/>
      <c r="K202" s="129"/>
      <c r="L202" s="160">
        <f t="shared" si="3"/>
        <v>0</v>
      </c>
      <c r="M202" s="142"/>
      <c r="N202" s="142"/>
      <c r="O202" s="129"/>
      <c r="P202" s="129"/>
      <c r="Q202" s="128"/>
      <c r="R202" s="129"/>
      <c r="S202" s="129"/>
      <c r="T202" s="130"/>
      <c r="U202" s="129"/>
      <c r="V202" s="170"/>
      <c r="W202" s="143"/>
    </row>
    <row r="203" spans="1:23" ht="20.100000000000001" customHeight="1">
      <c r="A203" s="129"/>
      <c r="B203" s="129"/>
      <c r="C203" s="129"/>
      <c r="D203" s="129"/>
      <c r="E203" s="129"/>
      <c r="F203" s="198"/>
      <c r="G203" s="130"/>
      <c r="H203" s="129"/>
      <c r="I203" s="129"/>
      <c r="J203" s="129"/>
      <c r="K203" s="129"/>
      <c r="L203" s="160">
        <f t="shared" si="3"/>
        <v>0</v>
      </c>
      <c r="M203" s="129"/>
      <c r="N203" s="198"/>
      <c r="O203" s="129"/>
      <c r="P203" s="129"/>
      <c r="Q203" s="129"/>
      <c r="R203" s="128"/>
      <c r="S203" s="129"/>
      <c r="T203" s="129"/>
      <c r="U203" s="130"/>
      <c r="V203" s="170"/>
      <c r="W203" s="143"/>
    </row>
    <row r="204" spans="1:23" ht="20.100000000000001" customHeight="1">
      <c r="A204" s="129"/>
      <c r="B204" s="129"/>
      <c r="C204" s="129"/>
      <c r="D204" s="129"/>
      <c r="E204" s="129"/>
      <c r="F204" s="198"/>
      <c r="G204" s="130"/>
      <c r="H204" s="129"/>
      <c r="I204" s="129"/>
      <c r="J204" s="129"/>
      <c r="K204" s="129"/>
      <c r="L204" s="160">
        <f t="shared" si="3"/>
        <v>0</v>
      </c>
      <c r="M204" s="129"/>
      <c r="N204" s="198"/>
      <c r="O204" s="129"/>
      <c r="P204" s="129"/>
      <c r="Q204" s="129"/>
      <c r="R204" s="128"/>
      <c r="S204" s="129"/>
      <c r="T204" s="129"/>
      <c r="U204" s="130"/>
      <c r="V204" s="170"/>
      <c r="W204" s="143"/>
    </row>
    <row r="205" spans="1:23" ht="20.100000000000001" customHeight="1">
      <c r="A205" s="129"/>
      <c r="B205" s="129"/>
      <c r="C205" s="129"/>
      <c r="D205" s="129"/>
      <c r="E205" s="129"/>
      <c r="F205" s="198"/>
      <c r="G205" s="130"/>
      <c r="H205" s="129"/>
      <c r="I205" s="129"/>
      <c r="J205" s="129"/>
      <c r="K205" s="129"/>
      <c r="L205" s="160">
        <f t="shared" si="3"/>
        <v>0</v>
      </c>
      <c r="M205" s="129"/>
      <c r="N205" s="198"/>
      <c r="O205" s="129"/>
      <c r="P205" s="129"/>
      <c r="Q205" s="129"/>
      <c r="R205" s="128"/>
      <c r="S205" s="129"/>
      <c r="T205" s="129"/>
      <c r="U205" s="130"/>
      <c r="V205" s="170"/>
      <c r="W205" s="143"/>
    </row>
    <row r="206" spans="1:23" ht="20.100000000000001" customHeight="1">
      <c r="A206" s="129"/>
      <c r="B206" s="129"/>
      <c r="C206" s="129"/>
      <c r="D206" s="129"/>
      <c r="E206" s="129"/>
      <c r="F206" s="198"/>
      <c r="G206" s="130"/>
      <c r="H206" s="129"/>
      <c r="I206" s="129"/>
      <c r="J206" s="129"/>
      <c r="K206" s="129"/>
      <c r="L206" s="160">
        <f t="shared" si="3"/>
        <v>0</v>
      </c>
      <c r="M206" s="129"/>
      <c r="N206" s="198"/>
      <c r="O206" s="129"/>
      <c r="P206" s="129"/>
      <c r="Q206" s="129"/>
      <c r="R206" s="128"/>
      <c r="S206" s="129"/>
      <c r="T206" s="129"/>
      <c r="U206" s="130"/>
      <c r="V206" s="170"/>
      <c r="W206" s="143"/>
    </row>
    <row r="207" spans="1:23" ht="20.100000000000001" customHeight="1">
      <c r="A207" s="129"/>
      <c r="B207" s="129"/>
      <c r="C207" s="129"/>
      <c r="D207" s="129"/>
      <c r="E207" s="129"/>
      <c r="F207" s="198"/>
      <c r="G207" s="130"/>
      <c r="H207" s="129"/>
      <c r="I207" s="129"/>
      <c r="J207" s="129"/>
      <c r="K207" s="129"/>
      <c r="L207" s="160">
        <f t="shared" si="3"/>
        <v>0</v>
      </c>
      <c r="M207" s="129"/>
      <c r="N207" s="198"/>
      <c r="O207" s="129"/>
      <c r="P207" s="129"/>
      <c r="Q207" s="129"/>
      <c r="R207" s="128"/>
      <c r="S207" s="129"/>
      <c r="T207" s="129"/>
      <c r="U207" s="130"/>
      <c r="V207" s="170"/>
      <c r="W207" s="143"/>
    </row>
    <row r="208" spans="1:23" ht="20.100000000000001" customHeight="1">
      <c r="A208" s="129"/>
      <c r="B208" s="129"/>
      <c r="C208" s="129"/>
      <c r="D208" s="129"/>
      <c r="E208" s="129"/>
      <c r="F208" s="198"/>
      <c r="G208" s="130"/>
      <c r="H208" s="129"/>
      <c r="I208" s="129"/>
      <c r="J208" s="129"/>
      <c r="K208" s="129"/>
      <c r="L208" s="160">
        <f t="shared" si="3"/>
        <v>0</v>
      </c>
      <c r="M208" s="129"/>
      <c r="N208" s="198"/>
      <c r="O208" s="129"/>
      <c r="P208" s="129"/>
      <c r="Q208" s="129"/>
      <c r="R208" s="128"/>
      <c r="S208" s="129"/>
      <c r="T208" s="129"/>
      <c r="U208" s="130"/>
      <c r="V208" s="170"/>
      <c r="W208" s="143"/>
    </row>
    <row r="209" spans="1:27" ht="20.100000000000001" customHeight="1">
      <c r="A209" s="129"/>
      <c r="B209" s="129"/>
      <c r="C209" s="129"/>
      <c r="D209" s="129"/>
      <c r="E209" s="129"/>
      <c r="F209" s="198"/>
      <c r="G209" s="130"/>
      <c r="H209" s="129"/>
      <c r="I209" s="129"/>
      <c r="J209" s="129"/>
      <c r="K209" s="129"/>
      <c r="L209" s="160">
        <f t="shared" si="3"/>
        <v>0</v>
      </c>
      <c r="M209" s="129"/>
      <c r="N209" s="198"/>
      <c r="O209" s="129"/>
      <c r="P209" s="129"/>
      <c r="Q209" s="129"/>
      <c r="R209" s="128"/>
      <c r="S209" s="129"/>
      <c r="T209" s="129"/>
      <c r="U209" s="130"/>
      <c r="V209" s="170"/>
      <c r="W209" s="143"/>
    </row>
    <row r="210" spans="1:27" ht="20.100000000000001" customHeight="1">
      <c r="A210" s="129"/>
      <c r="B210" s="129"/>
      <c r="C210" s="129"/>
      <c r="D210" s="129"/>
      <c r="E210" s="129"/>
      <c r="F210" s="198"/>
      <c r="G210" s="130"/>
      <c r="H210" s="129"/>
      <c r="I210" s="129"/>
      <c r="J210" s="129"/>
      <c r="K210" s="129"/>
      <c r="L210" s="160">
        <f t="shared" si="3"/>
        <v>0</v>
      </c>
      <c r="M210" s="129"/>
      <c r="N210" s="198"/>
      <c r="O210" s="129"/>
      <c r="P210" s="129"/>
      <c r="Q210" s="129"/>
      <c r="R210" s="128"/>
      <c r="S210" s="129"/>
      <c r="T210" s="129"/>
      <c r="U210" s="130"/>
      <c r="V210" s="170"/>
      <c r="W210" s="143"/>
    </row>
    <row r="211" spans="1:27" ht="20.100000000000001" customHeight="1">
      <c r="A211" s="129"/>
      <c r="B211" s="129"/>
      <c r="C211" s="129"/>
      <c r="D211" s="129"/>
      <c r="E211" s="129"/>
      <c r="F211" s="198"/>
      <c r="G211" s="130"/>
      <c r="H211" s="129"/>
      <c r="I211" s="129"/>
      <c r="J211" s="129"/>
      <c r="K211" s="129"/>
      <c r="L211" s="160">
        <f t="shared" si="3"/>
        <v>0</v>
      </c>
      <c r="M211" s="129"/>
      <c r="N211" s="198"/>
      <c r="O211" s="129"/>
      <c r="P211" s="129"/>
      <c r="Q211" s="129"/>
      <c r="R211" s="128"/>
      <c r="S211" s="129"/>
      <c r="T211" s="129"/>
      <c r="U211" s="130"/>
      <c r="V211" s="170"/>
      <c r="W211" s="143"/>
    </row>
    <row r="212" spans="1:27" ht="20.100000000000001" customHeight="1">
      <c r="A212" s="129"/>
      <c r="B212" s="129"/>
      <c r="C212" s="129"/>
      <c r="D212" s="129"/>
      <c r="E212" s="129"/>
      <c r="F212" s="198"/>
      <c r="G212" s="130"/>
      <c r="H212" s="129"/>
      <c r="I212" s="129"/>
      <c r="J212" s="129"/>
      <c r="K212" s="129"/>
      <c r="L212" s="160">
        <f t="shared" si="3"/>
        <v>0</v>
      </c>
      <c r="M212" s="129"/>
      <c r="N212" s="198"/>
      <c r="O212" s="129"/>
      <c r="P212" s="129"/>
      <c r="Q212" s="129"/>
      <c r="R212" s="128"/>
      <c r="S212" s="129"/>
      <c r="T212" s="129"/>
      <c r="U212" s="130"/>
      <c r="V212" s="170"/>
      <c r="W212" s="143"/>
    </row>
    <row r="213" spans="1:27" ht="20.100000000000001" customHeight="1">
      <c r="A213" s="129"/>
      <c r="B213" s="129"/>
      <c r="C213" s="129"/>
      <c r="D213" s="129"/>
      <c r="E213" s="129"/>
      <c r="F213" s="198"/>
      <c r="G213" s="130"/>
      <c r="H213" s="129"/>
      <c r="I213" s="129"/>
      <c r="J213" s="129"/>
      <c r="K213" s="129"/>
      <c r="L213" s="160">
        <f t="shared" si="3"/>
        <v>0</v>
      </c>
      <c r="M213" s="129"/>
      <c r="N213" s="198"/>
      <c r="O213" s="129"/>
      <c r="P213" s="129"/>
      <c r="Q213" s="129"/>
      <c r="R213" s="128"/>
      <c r="S213" s="129"/>
      <c r="T213" s="129"/>
      <c r="U213" s="130"/>
      <c r="V213" s="170"/>
      <c r="W213" s="143"/>
    </row>
    <row r="214" spans="1:27" ht="20.100000000000001" customHeight="1">
      <c r="A214" s="129"/>
      <c r="B214" s="129"/>
      <c r="C214" s="129"/>
      <c r="D214" s="129"/>
      <c r="E214" s="129"/>
      <c r="F214" s="198"/>
      <c r="G214" s="130"/>
      <c r="H214" s="129"/>
      <c r="I214" s="129"/>
      <c r="J214" s="129"/>
      <c r="K214" s="129"/>
      <c r="L214" s="160">
        <f t="shared" si="3"/>
        <v>0</v>
      </c>
      <c r="M214" s="129"/>
      <c r="N214" s="198"/>
      <c r="O214" s="129"/>
      <c r="P214" s="129"/>
      <c r="Q214" s="129"/>
      <c r="R214" s="128"/>
      <c r="S214" s="129"/>
      <c r="T214" s="129"/>
      <c r="U214" s="130"/>
      <c r="V214" s="170"/>
      <c r="W214" s="143"/>
    </row>
    <row r="215" spans="1:27" ht="20.100000000000001" customHeight="1">
      <c r="A215" s="129"/>
      <c r="B215" s="129"/>
      <c r="C215" s="129"/>
      <c r="D215" s="129"/>
      <c r="E215" s="129"/>
      <c r="F215" s="198"/>
      <c r="G215" s="130"/>
      <c r="H215" s="129"/>
      <c r="I215" s="129"/>
      <c r="J215" s="129"/>
      <c r="K215" s="129"/>
      <c r="L215" s="160">
        <f t="shared" si="3"/>
        <v>0</v>
      </c>
      <c r="M215" s="129"/>
      <c r="N215" s="198"/>
      <c r="O215" s="129"/>
      <c r="P215" s="129"/>
      <c r="Q215" s="129"/>
      <c r="R215" s="128"/>
      <c r="S215" s="129"/>
      <c r="T215" s="129"/>
      <c r="U215" s="130"/>
      <c r="V215" s="170"/>
      <c r="W215" s="143"/>
    </row>
    <row r="216" spans="1:27" ht="20.100000000000001" customHeight="1">
      <c r="A216" s="129"/>
      <c r="B216" s="129"/>
      <c r="C216" s="129"/>
      <c r="D216" s="129"/>
      <c r="E216" s="129"/>
      <c r="F216" s="198"/>
      <c r="G216" s="130"/>
      <c r="H216" s="129"/>
      <c r="I216" s="129"/>
      <c r="J216" s="129"/>
      <c r="K216" s="129"/>
      <c r="L216" s="160">
        <f t="shared" si="3"/>
        <v>0</v>
      </c>
      <c r="M216" s="129"/>
      <c r="N216" s="198"/>
      <c r="O216" s="129"/>
      <c r="P216" s="129"/>
      <c r="Q216" s="129"/>
      <c r="R216" s="128"/>
      <c r="S216" s="129"/>
      <c r="T216" s="129"/>
      <c r="U216" s="130"/>
      <c r="V216" s="170"/>
      <c r="W216" s="143"/>
    </row>
    <row r="217" spans="1:27" ht="20.100000000000001" customHeight="1">
      <c r="A217" s="129"/>
      <c r="B217" s="129"/>
      <c r="C217" s="129"/>
      <c r="D217" s="129"/>
      <c r="E217" s="129"/>
      <c r="F217" s="198"/>
      <c r="G217" s="130"/>
      <c r="H217" s="129"/>
      <c r="I217" s="129"/>
      <c r="J217" s="129"/>
      <c r="K217" s="129"/>
      <c r="L217" s="160">
        <f t="shared" si="3"/>
        <v>0</v>
      </c>
      <c r="M217" s="129"/>
      <c r="N217" s="198"/>
      <c r="O217" s="129"/>
      <c r="P217" s="129"/>
      <c r="Q217" s="129"/>
      <c r="R217" s="128"/>
      <c r="S217" s="129"/>
      <c r="T217" s="129"/>
      <c r="U217" s="130"/>
      <c r="V217" s="139"/>
      <c r="W217" s="143"/>
    </row>
    <row r="218" spans="1:27" ht="20.100000000000001" customHeight="1">
      <c r="A218" s="129"/>
      <c r="B218" s="129"/>
      <c r="C218" s="129"/>
      <c r="D218" s="129"/>
      <c r="E218" s="129"/>
      <c r="F218" s="198"/>
      <c r="G218" s="130"/>
      <c r="H218" s="129"/>
      <c r="I218" s="129"/>
      <c r="J218" s="129"/>
      <c r="K218" s="129"/>
      <c r="L218" s="160">
        <f t="shared" si="3"/>
        <v>0</v>
      </c>
      <c r="M218" s="129"/>
      <c r="N218" s="198"/>
      <c r="O218" s="129"/>
      <c r="P218" s="129"/>
      <c r="Q218" s="129"/>
      <c r="R218" s="128"/>
      <c r="S218" s="129"/>
      <c r="T218" s="129"/>
      <c r="U218" s="130"/>
      <c r="V218" s="170"/>
      <c r="W218" s="143"/>
    </row>
    <row r="219" spans="1:27" s="136" customFormat="1" ht="20.100000000000001" customHeight="1">
      <c r="A219" s="129"/>
      <c r="B219" s="129"/>
      <c r="C219" s="129"/>
      <c r="D219" s="129"/>
      <c r="E219" s="129"/>
      <c r="F219" s="198"/>
      <c r="G219" s="130"/>
      <c r="H219" s="129"/>
      <c r="I219" s="129"/>
      <c r="J219" s="129"/>
      <c r="K219" s="129"/>
      <c r="L219" s="160">
        <f t="shared" si="3"/>
        <v>0</v>
      </c>
      <c r="M219" s="129"/>
      <c r="N219" s="198"/>
      <c r="O219" s="129"/>
      <c r="P219" s="129"/>
      <c r="Q219" s="129"/>
      <c r="R219" s="128"/>
      <c r="S219" s="129"/>
      <c r="T219" s="129"/>
      <c r="U219" s="130"/>
      <c r="V219" s="170"/>
      <c r="W219" s="181"/>
      <c r="X219" s="214"/>
      <c r="Y219" s="214"/>
      <c r="Z219" s="214"/>
      <c r="AA219" s="214"/>
    </row>
    <row r="220" spans="1:27" s="137" customFormat="1" ht="20.100000000000001" customHeight="1">
      <c r="A220" s="135"/>
      <c r="B220" s="135"/>
      <c r="C220" s="135"/>
      <c r="D220" s="135"/>
      <c r="E220" s="135"/>
      <c r="F220" s="135"/>
      <c r="G220" s="138"/>
      <c r="H220" s="135"/>
      <c r="I220" s="135"/>
      <c r="J220" s="135"/>
      <c r="K220" s="135"/>
      <c r="L220" s="160">
        <f t="shared" si="3"/>
        <v>0</v>
      </c>
      <c r="M220" s="135"/>
      <c r="N220" s="135"/>
      <c r="O220" s="135"/>
      <c r="P220" s="135"/>
      <c r="Q220" s="135"/>
      <c r="R220" s="141"/>
      <c r="S220" s="135"/>
      <c r="T220" s="135"/>
      <c r="U220" s="138"/>
      <c r="V220" s="135"/>
      <c r="W220" s="182"/>
      <c r="X220" s="216"/>
      <c r="Y220" s="216"/>
      <c r="Z220" s="216"/>
      <c r="AA220" s="216"/>
    </row>
    <row r="221" spans="1:27" ht="20.100000000000001" customHeight="1">
      <c r="A221" s="129"/>
      <c r="B221" s="129"/>
      <c r="C221" s="129"/>
      <c r="D221" s="129"/>
      <c r="E221" s="129"/>
      <c r="F221" s="198"/>
      <c r="G221" s="129"/>
      <c r="H221" s="129"/>
      <c r="I221" s="129"/>
      <c r="J221" s="129"/>
      <c r="K221" s="129"/>
      <c r="L221" s="160">
        <f t="shared" si="3"/>
        <v>0</v>
      </c>
      <c r="M221" s="142"/>
      <c r="N221" s="142"/>
      <c r="O221" s="129"/>
      <c r="P221" s="129"/>
      <c r="Q221" s="128"/>
      <c r="R221" s="131"/>
      <c r="S221" s="129"/>
      <c r="T221" s="130"/>
      <c r="U221" s="129"/>
      <c r="V221" s="170"/>
      <c r="W221" s="143"/>
    </row>
    <row r="222" spans="1:27" ht="20.100000000000001" customHeight="1">
      <c r="A222" s="129"/>
      <c r="B222" s="129"/>
      <c r="C222" s="129"/>
      <c r="D222" s="129"/>
      <c r="E222" s="129"/>
      <c r="F222" s="198"/>
      <c r="G222" s="129"/>
      <c r="H222" s="129"/>
      <c r="I222" s="129"/>
      <c r="J222" s="129"/>
      <c r="K222" s="129"/>
      <c r="L222" s="160">
        <f t="shared" si="3"/>
        <v>0</v>
      </c>
      <c r="M222" s="142"/>
      <c r="N222" s="142"/>
      <c r="O222" s="129"/>
      <c r="P222" s="129"/>
      <c r="Q222" s="128"/>
      <c r="R222" s="131"/>
      <c r="S222" s="129"/>
      <c r="T222" s="130"/>
      <c r="U222" s="129"/>
      <c r="V222" s="170"/>
      <c r="W222" s="143"/>
    </row>
    <row r="223" spans="1:27" ht="20.100000000000001" customHeight="1">
      <c r="A223" s="129"/>
      <c r="B223" s="129"/>
      <c r="C223" s="129"/>
      <c r="D223" s="129"/>
      <c r="E223" s="129"/>
      <c r="F223" s="198"/>
      <c r="G223" s="129"/>
      <c r="H223" s="129"/>
      <c r="I223" s="129"/>
      <c r="J223" s="129"/>
      <c r="K223" s="129"/>
      <c r="L223" s="160">
        <f t="shared" si="3"/>
        <v>0</v>
      </c>
      <c r="M223" s="142"/>
      <c r="N223" s="142"/>
      <c r="O223" s="129"/>
      <c r="P223" s="129"/>
      <c r="Q223" s="128"/>
      <c r="R223" s="131"/>
      <c r="S223" s="129"/>
      <c r="T223" s="130"/>
      <c r="U223" s="129"/>
      <c r="V223" s="170"/>
      <c r="W223" s="143"/>
    </row>
    <row r="224" spans="1:27" s="136" customFormat="1" ht="20.100000000000001" customHeight="1">
      <c r="A224" s="129"/>
      <c r="B224" s="129"/>
      <c r="C224" s="129"/>
      <c r="D224" s="129"/>
      <c r="E224" s="129"/>
      <c r="F224" s="198"/>
      <c r="G224" s="130"/>
      <c r="H224" s="129"/>
      <c r="I224" s="129"/>
      <c r="J224" s="129"/>
      <c r="K224" s="129"/>
      <c r="L224" s="160">
        <f t="shared" si="3"/>
        <v>0</v>
      </c>
      <c r="M224" s="129"/>
      <c r="N224" s="198"/>
      <c r="O224" s="129"/>
      <c r="P224" s="129"/>
      <c r="Q224" s="129"/>
      <c r="R224" s="128"/>
      <c r="S224" s="129"/>
      <c r="T224" s="129"/>
      <c r="U224" s="130"/>
      <c r="V224" s="135"/>
      <c r="W224" s="181"/>
      <c r="X224" s="214"/>
      <c r="Y224" s="214"/>
      <c r="Z224" s="214"/>
      <c r="AA224" s="214"/>
    </row>
    <row r="225" spans="1:23" ht="20.100000000000001" customHeight="1">
      <c r="A225" s="129"/>
      <c r="B225" s="129"/>
      <c r="C225" s="129"/>
      <c r="D225" s="129"/>
      <c r="E225" s="129"/>
      <c r="F225" s="198"/>
      <c r="G225" s="130"/>
      <c r="H225" s="129"/>
      <c r="I225" s="129"/>
      <c r="J225" s="129"/>
      <c r="K225" s="129"/>
      <c r="L225" s="160">
        <f t="shared" si="3"/>
        <v>0</v>
      </c>
      <c r="M225" s="129"/>
      <c r="N225" s="198"/>
      <c r="O225" s="129"/>
      <c r="P225" s="129"/>
      <c r="Q225" s="129"/>
      <c r="R225" s="128"/>
      <c r="S225" s="129"/>
      <c r="T225" s="129"/>
      <c r="U225" s="130"/>
      <c r="V225" s="170"/>
      <c r="W225" s="143"/>
    </row>
    <row r="226" spans="1:23" ht="20.100000000000001" customHeight="1">
      <c r="A226" s="129"/>
      <c r="B226" s="129"/>
      <c r="C226" s="129"/>
      <c r="D226" s="129"/>
      <c r="E226" s="129"/>
      <c r="F226" s="198"/>
      <c r="G226" s="130"/>
      <c r="H226" s="129"/>
      <c r="I226" s="129"/>
      <c r="J226" s="129"/>
      <c r="K226" s="129"/>
      <c r="L226" s="160">
        <f t="shared" si="3"/>
        <v>0</v>
      </c>
      <c r="M226" s="129"/>
      <c r="N226" s="198"/>
      <c r="O226" s="129"/>
      <c r="P226" s="129"/>
      <c r="Q226" s="129"/>
      <c r="R226" s="128"/>
      <c r="S226" s="129"/>
      <c r="T226" s="129"/>
      <c r="U226" s="130"/>
      <c r="V226" s="135"/>
      <c r="W226" s="143"/>
    </row>
    <row r="227" spans="1:23" ht="20.100000000000001" customHeight="1">
      <c r="A227" s="129"/>
      <c r="B227" s="129"/>
      <c r="C227" s="129"/>
      <c r="D227" s="129"/>
      <c r="E227" s="129"/>
      <c r="F227" s="198"/>
      <c r="G227" s="130"/>
      <c r="H227" s="129"/>
      <c r="I227" s="129"/>
      <c r="J227" s="129"/>
      <c r="K227" s="129"/>
      <c r="L227" s="160">
        <f t="shared" si="3"/>
        <v>0</v>
      </c>
      <c r="M227" s="129"/>
      <c r="N227" s="198"/>
      <c r="O227" s="129"/>
      <c r="P227" s="129"/>
      <c r="Q227" s="129"/>
      <c r="R227" s="128"/>
      <c r="S227" s="129"/>
      <c r="T227" s="129"/>
      <c r="U227" s="130"/>
      <c r="V227" s="170"/>
      <c r="W227" s="143"/>
    </row>
    <row r="228" spans="1:23" ht="20.100000000000001" customHeight="1">
      <c r="A228" s="129"/>
      <c r="B228" s="129"/>
      <c r="C228" s="129"/>
      <c r="D228" s="129"/>
      <c r="E228" s="129"/>
      <c r="F228" s="198"/>
      <c r="G228" s="130"/>
      <c r="H228" s="129"/>
      <c r="I228" s="129"/>
      <c r="J228" s="129"/>
      <c r="K228" s="129"/>
      <c r="L228" s="160">
        <f t="shared" si="3"/>
        <v>0</v>
      </c>
      <c r="M228" s="129"/>
      <c r="N228" s="198"/>
      <c r="O228" s="129"/>
      <c r="P228" s="129"/>
      <c r="Q228" s="129"/>
      <c r="R228" s="128"/>
      <c r="S228" s="129"/>
      <c r="T228" s="129"/>
      <c r="U228" s="130"/>
      <c r="V228" s="170"/>
      <c r="W228" s="143"/>
    </row>
    <row r="229" spans="1:23" ht="20.100000000000001" customHeight="1">
      <c r="A229" s="129"/>
      <c r="B229" s="129"/>
      <c r="C229" s="129"/>
      <c r="D229" s="129"/>
      <c r="E229" s="129"/>
      <c r="F229" s="198"/>
      <c r="G229" s="130"/>
      <c r="H229" s="129"/>
      <c r="I229" s="129"/>
      <c r="J229" s="129"/>
      <c r="K229" s="129"/>
      <c r="L229" s="160">
        <f t="shared" si="3"/>
        <v>0</v>
      </c>
      <c r="M229" s="129"/>
      <c r="N229" s="198"/>
      <c r="O229" s="129"/>
      <c r="P229" s="129"/>
      <c r="Q229" s="129"/>
      <c r="R229" s="128"/>
      <c r="S229" s="129"/>
      <c r="T229" s="129"/>
      <c r="U229" s="130"/>
      <c r="V229" s="135"/>
      <c r="W229" s="143"/>
    </row>
    <row r="230" spans="1:23" ht="20.100000000000001" customHeight="1">
      <c r="A230" s="129"/>
      <c r="B230" s="129"/>
      <c r="C230" s="129"/>
      <c r="D230" s="129"/>
      <c r="E230" s="129"/>
      <c r="F230" s="198"/>
      <c r="G230" s="130"/>
      <c r="H230" s="129"/>
      <c r="I230" s="129"/>
      <c r="J230" s="129"/>
      <c r="K230" s="129"/>
      <c r="L230" s="160">
        <f t="shared" si="3"/>
        <v>0</v>
      </c>
      <c r="M230" s="129"/>
      <c r="N230" s="198"/>
      <c r="O230" s="129"/>
      <c r="P230" s="129"/>
      <c r="Q230" s="129"/>
      <c r="R230" s="128"/>
      <c r="S230" s="129"/>
      <c r="T230" s="129"/>
      <c r="U230" s="130"/>
      <c r="V230" s="170"/>
      <c r="W230" s="143"/>
    </row>
    <row r="231" spans="1:23" ht="20.100000000000001" customHeight="1">
      <c r="A231" s="129"/>
      <c r="B231" s="129"/>
      <c r="C231" s="129"/>
      <c r="D231" s="129"/>
      <c r="E231" s="129"/>
      <c r="F231" s="198"/>
      <c r="G231" s="130"/>
      <c r="H231" s="129"/>
      <c r="I231" s="129"/>
      <c r="J231" s="129"/>
      <c r="K231" s="129"/>
      <c r="L231" s="160">
        <f t="shared" si="3"/>
        <v>0</v>
      </c>
      <c r="M231" s="129"/>
      <c r="N231" s="198"/>
      <c r="O231" s="129"/>
      <c r="P231" s="129"/>
      <c r="Q231" s="129"/>
      <c r="R231" s="128"/>
      <c r="S231" s="129"/>
      <c r="T231" s="129"/>
      <c r="U231" s="130"/>
      <c r="V231" s="170"/>
      <c r="W231" s="143"/>
    </row>
    <row r="232" spans="1:23" ht="20.100000000000001" customHeight="1">
      <c r="A232" s="129"/>
      <c r="B232" s="129"/>
      <c r="C232" s="129"/>
      <c r="D232" s="129"/>
      <c r="E232" s="129"/>
      <c r="F232" s="198"/>
      <c r="G232" s="130"/>
      <c r="H232" s="129"/>
      <c r="I232" s="129"/>
      <c r="J232" s="129"/>
      <c r="K232" s="129"/>
      <c r="L232" s="160">
        <f t="shared" si="3"/>
        <v>0</v>
      </c>
      <c r="M232" s="129"/>
      <c r="N232" s="198"/>
      <c r="O232" s="129"/>
      <c r="P232" s="129"/>
      <c r="Q232" s="129"/>
      <c r="R232" s="128"/>
      <c r="S232" s="129"/>
      <c r="T232" s="129"/>
      <c r="U232" s="130"/>
      <c r="V232" s="135"/>
      <c r="W232" s="143"/>
    </row>
    <row r="233" spans="1:23" ht="20.100000000000001" customHeight="1">
      <c r="A233" s="129"/>
      <c r="B233" s="129"/>
      <c r="C233" s="129"/>
      <c r="D233" s="129"/>
      <c r="E233" s="129"/>
      <c r="F233" s="198"/>
      <c r="G233" s="130"/>
      <c r="H233" s="129"/>
      <c r="I233" s="129"/>
      <c r="J233" s="129"/>
      <c r="K233" s="129"/>
      <c r="L233" s="160">
        <f t="shared" si="3"/>
        <v>0</v>
      </c>
      <c r="M233" s="129"/>
      <c r="N233" s="198"/>
      <c r="O233" s="129"/>
      <c r="P233" s="129"/>
      <c r="Q233" s="129"/>
      <c r="R233" s="128"/>
      <c r="S233" s="129"/>
      <c r="T233" s="129"/>
      <c r="U233" s="130"/>
      <c r="V233" s="170"/>
      <c r="W233" s="143"/>
    </row>
    <row r="234" spans="1:23" ht="20.100000000000001" customHeight="1">
      <c r="A234" s="129"/>
      <c r="B234" s="129"/>
      <c r="C234" s="129"/>
      <c r="D234" s="129"/>
      <c r="E234" s="129"/>
      <c r="F234" s="198"/>
      <c r="G234" s="130"/>
      <c r="H234" s="129"/>
      <c r="I234" s="129"/>
      <c r="J234" s="129"/>
      <c r="K234" s="129"/>
      <c r="L234" s="160">
        <f t="shared" si="3"/>
        <v>0</v>
      </c>
      <c r="M234" s="129"/>
      <c r="N234" s="198"/>
      <c r="O234" s="129"/>
      <c r="P234" s="129"/>
      <c r="Q234" s="129"/>
      <c r="R234" s="128"/>
      <c r="S234" s="129"/>
      <c r="T234" s="129"/>
      <c r="U234" s="130"/>
      <c r="V234" s="170"/>
      <c r="W234" s="143"/>
    </row>
    <row r="235" spans="1:23" ht="20.100000000000001" customHeight="1">
      <c r="A235" s="129"/>
      <c r="B235" s="129"/>
      <c r="C235" s="129"/>
      <c r="D235" s="129"/>
      <c r="E235" s="129"/>
      <c r="F235" s="198"/>
      <c r="G235" s="130"/>
      <c r="H235" s="129"/>
      <c r="I235" s="129"/>
      <c r="J235" s="129"/>
      <c r="K235" s="129"/>
      <c r="L235" s="160">
        <f t="shared" si="3"/>
        <v>0</v>
      </c>
      <c r="M235" s="129"/>
      <c r="N235" s="198"/>
      <c r="O235" s="129"/>
      <c r="P235" s="129"/>
      <c r="Q235" s="129"/>
      <c r="R235" s="128"/>
      <c r="S235" s="129"/>
      <c r="T235" s="129"/>
      <c r="U235" s="130"/>
      <c r="V235" s="170"/>
      <c r="W235" s="143"/>
    </row>
    <row r="236" spans="1:23" ht="20.100000000000001" customHeight="1">
      <c r="A236" s="129"/>
      <c r="B236" s="129"/>
      <c r="C236" s="129"/>
      <c r="D236" s="129"/>
      <c r="E236" s="129"/>
      <c r="F236" s="198"/>
      <c r="G236" s="130"/>
      <c r="H236" s="129"/>
      <c r="I236" s="129"/>
      <c r="J236" s="129"/>
      <c r="K236" s="129"/>
      <c r="L236" s="160">
        <f t="shared" si="3"/>
        <v>0</v>
      </c>
      <c r="M236" s="129"/>
      <c r="N236" s="198"/>
      <c r="O236" s="129"/>
      <c r="P236" s="129"/>
      <c r="Q236" s="129"/>
      <c r="R236" s="128"/>
      <c r="S236" s="129"/>
      <c r="T236" s="129"/>
      <c r="U236" s="130"/>
      <c r="V236" s="170"/>
      <c r="W236" s="143"/>
    </row>
    <row r="237" spans="1:23" ht="20.100000000000001" customHeight="1">
      <c r="A237" s="129"/>
      <c r="B237" s="129"/>
      <c r="C237" s="129"/>
      <c r="D237" s="129"/>
      <c r="E237" s="129"/>
      <c r="F237" s="198"/>
      <c r="G237" s="130"/>
      <c r="H237" s="129"/>
      <c r="I237" s="129"/>
      <c r="J237" s="129"/>
      <c r="K237" s="129"/>
      <c r="L237" s="160">
        <f t="shared" si="3"/>
        <v>0</v>
      </c>
      <c r="M237" s="129"/>
      <c r="N237" s="198"/>
      <c r="O237" s="129"/>
      <c r="P237" s="129"/>
      <c r="Q237" s="129"/>
      <c r="R237" s="128"/>
      <c r="S237" s="129"/>
      <c r="T237" s="129"/>
      <c r="U237" s="130"/>
      <c r="V237" s="170"/>
      <c r="W237" s="143"/>
    </row>
    <row r="238" spans="1:23" ht="20.100000000000001" customHeight="1">
      <c r="A238" s="129"/>
      <c r="B238" s="129"/>
      <c r="C238" s="129"/>
      <c r="D238" s="129"/>
      <c r="E238" s="129"/>
      <c r="F238" s="198"/>
      <c r="G238" s="130"/>
      <c r="H238" s="129"/>
      <c r="I238" s="129"/>
      <c r="J238" s="129"/>
      <c r="K238" s="129"/>
      <c r="L238" s="160">
        <f t="shared" si="3"/>
        <v>0</v>
      </c>
      <c r="M238" s="129"/>
      <c r="N238" s="198"/>
      <c r="O238" s="129"/>
      <c r="P238" s="129"/>
      <c r="Q238" s="129"/>
      <c r="R238" s="128"/>
      <c r="S238" s="129"/>
      <c r="T238" s="129"/>
      <c r="U238" s="130"/>
      <c r="V238" s="170"/>
      <c r="W238" s="143"/>
    </row>
    <row r="239" spans="1:23" ht="20.100000000000001" customHeight="1">
      <c r="A239" s="129"/>
      <c r="B239" s="129"/>
      <c r="C239" s="129"/>
      <c r="D239" s="129"/>
      <c r="E239" s="129"/>
      <c r="F239" s="198"/>
      <c r="G239" s="130"/>
      <c r="H239" s="129"/>
      <c r="I239" s="129"/>
      <c r="J239" s="129"/>
      <c r="K239" s="129"/>
      <c r="L239" s="160">
        <f t="shared" si="3"/>
        <v>0</v>
      </c>
      <c r="M239" s="129"/>
      <c r="N239" s="198"/>
      <c r="O239" s="129"/>
      <c r="P239" s="129"/>
      <c r="Q239" s="129"/>
      <c r="R239" s="128"/>
      <c r="S239" s="129"/>
      <c r="T239" s="129"/>
      <c r="U239" s="130"/>
      <c r="V239" s="170"/>
      <c r="W239" s="143"/>
    </row>
    <row r="240" spans="1:23" ht="20.100000000000001" customHeight="1">
      <c r="A240" s="129"/>
      <c r="B240" s="129"/>
      <c r="C240" s="129"/>
      <c r="D240" s="129"/>
      <c r="E240" s="129"/>
      <c r="F240" s="198"/>
      <c r="G240" s="130"/>
      <c r="H240" s="129"/>
      <c r="I240" s="129"/>
      <c r="J240" s="129"/>
      <c r="K240" s="129"/>
      <c r="L240" s="160">
        <f t="shared" si="3"/>
        <v>0</v>
      </c>
      <c r="M240" s="129"/>
      <c r="N240" s="198"/>
      <c r="O240" s="129"/>
      <c r="P240" s="129"/>
      <c r="Q240" s="129"/>
      <c r="R240" s="128"/>
      <c r="S240" s="129"/>
      <c r="T240" s="129"/>
      <c r="U240" s="130"/>
      <c r="V240" s="170"/>
      <c r="W240" s="143"/>
    </row>
    <row r="241" spans="1:27" ht="20.100000000000001" customHeight="1">
      <c r="A241" s="129"/>
      <c r="B241" s="129"/>
      <c r="C241" s="129"/>
      <c r="D241" s="129"/>
      <c r="E241" s="129"/>
      <c r="F241" s="198"/>
      <c r="G241" s="130"/>
      <c r="H241" s="129"/>
      <c r="I241" s="129"/>
      <c r="J241" s="129"/>
      <c r="K241" s="129"/>
      <c r="L241" s="160">
        <f t="shared" si="3"/>
        <v>0</v>
      </c>
      <c r="M241" s="129"/>
      <c r="N241" s="198"/>
      <c r="O241" s="129"/>
      <c r="P241" s="129"/>
      <c r="Q241" s="129"/>
      <c r="R241" s="128"/>
      <c r="S241" s="129"/>
      <c r="T241" s="129"/>
      <c r="U241" s="130"/>
      <c r="V241" s="170"/>
      <c r="W241" s="143"/>
    </row>
    <row r="242" spans="1:27" ht="20.100000000000001" customHeight="1">
      <c r="A242" s="129"/>
      <c r="B242" s="129"/>
      <c r="C242" s="129"/>
      <c r="D242" s="129"/>
      <c r="E242" s="129"/>
      <c r="F242" s="198"/>
      <c r="G242" s="130"/>
      <c r="H242" s="129"/>
      <c r="I242" s="129"/>
      <c r="J242" s="129"/>
      <c r="K242" s="129"/>
      <c r="L242" s="160">
        <f t="shared" si="3"/>
        <v>0</v>
      </c>
      <c r="M242" s="129"/>
      <c r="N242" s="198"/>
      <c r="O242" s="129"/>
      <c r="P242" s="129"/>
      <c r="Q242" s="129"/>
      <c r="R242" s="128"/>
      <c r="S242" s="129"/>
      <c r="T242" s="129"/>
      <c r="U242" s="130"/>
      <c r="V242" s="170"/>
      <c r="W242" s="143"/>
    </row>
    <row r="243" spans="1:27" s="136" customFormat="1" ht="20.100000000000001" customHeight="1">
      <c r="A243" s="129"/>
      <c r="B243" s="129"/>
      <c r="C243" s="129"/>
      <c r="D243" s="129"/>
      <c r="E243" s="129"/>
      <c r="F243" s="198"/>
      <c r="G243" s="130"/>
      <c r="H243" s="129"/>
      <c r="I243" s="129"/>
      <c r="J243" s="129"/>
      <c r="K243" s="129"/>
      <c r="L243" s="160">
        <f t="shared" si="3"/>
        <v>0</v>
      </c>
      <c r="M243" s="129"/>
      <c r="N243" s="198"/>
      <c r="O243" s="129"/>
      <c r="P243" s="129"/>
      <c r="Q243" s="129"/>
      <c r="R243" s="128"/>
      <c r="S243" s="129"/>
      <c r="T243" s="129"/>
      <c r="U243" s="130"/>
      <c r="V243" s="170"/>
      <c r="W243" s="181"/>
      <c r="X243" s="214"/>
      <c r="Y243" s="214"/>
      <c r="Z243" s="214"/>
      <c r="AA243" s="214"/>
    </row>
    <row r="244" spans="1:27" s="136" customFormat="1" ht="20.25" customHeight="1">
      <c r="A244" s="129"/>
      <c r="B244" s="129"/>
      <c r="C244" s="129"/>
      <c r="D244" s="129"/>
      <c r="E244" s="129"/>
      <c r="F244" s="198"/>
      <c r="G244" s="130"/>
      <c r="H244" s="129"/>
      <c r="I244" s="129"/>
      <c r="J244" s="129"/>
      <c r="K244" s="129"/>
      <c r="L244" s="160">
        <f t="shared" si="3"/>
        <v>0</v>
      </c>
      <c r="M244" s="129"/>
      <c r="N244" s="198"/>
      <c r="O244" s="129"/>
      <c r="P244" s="129"/>
      <c r="Q244" s="129"/>
      <c r="R244" s="128"/>
      <c r="S244" s="129"/>
      <c r="T244" s="129"/>
      <c r="U244" s="130"/>
      <c r="V244" s="170"/>
      <c r="W244" s="181"/>
      <c r="X244" s="214"/>
      <c r="Y244" s="214"/>
      <c r="Z244" s="214"/>
      <c r="AA244" s="214"/>
    </row>
    <row r="245" spans="1:27" ht="20.100000000000001" customHeight="1">
      <c r="A245" s="129"/>
      <c r="B245" s="129"/>
      <c r="C245" s="129"/>
      <c r="D245" s="129"/>
      <c r="E245" s="129"/>
      <c r="F245" s="198"/>
      <c r="G245" s="130"/>
      <c r="H245" s="129"/>
      <c r="I245" s="129"/>
      <c r="J245" s="129"/>
      <c r="K245" s="129"/>
      <c r="L245" s="160">
        <f t="shared" si="3"/>
        <v>0</v>
      </c>
      <c r="M245" s="129"/>
      <c r="N245" s="198"/>
      <c r="O245" s="129"/>
      <c r="P245" s="129"/>
      <c r="Q245" s="129"/>
      <c r="R245" s="128"/>
      <c r="S245" s="129"/>
      <c r="T245" s="129"/>
      <c r="U245" s="130"/>
      <c r="V245" s="170"/>
      <c r="W245" s="143"/>
    </row>
    <row r="246" spans="1:27" ht="20.100000000000001" customHeight="1">
      <c r="A246" s="129"/>
      <c r="B246" s="129"/>
      <c r="C246" s="129"/>
      <c r="D246" s="129"/>
      <c r="E246" s="129"/>
      <c r="F246" s="198"/>
      <c r="G246" s="130"/>
      <c r="H246" s="129"/>
      <c r="I246" s="129"/>
      <c r="J246" s="129"/>
      <c r="K246" s="129"/>
      <c r="L246" s="160">
        <f t="shared" si="3"/>
        <v>0</v>
      </c>
      <c r="M246" s="129"/>
      <c r="N246" s="198"/>
      <c r="O246" s="129"/>
      <c r="P246" s="129"/>
      <c r="Q246" s="129"/>
      <c r="R246" s="128"/>
      <c r="S246" s="129"/>
      <c r="T246" s="129"/>
      <c r="U246" s="130"/>
      <c r="V246" s="170"/>
      <c r="W246" s="143"/>
    </row>
    <row r="247" spans="1:27" ht="20.100000000000001" customHeight="1">
      <c r="A247" s="129"/>
      <c r="B247" s="129"/>
      <c r="C247" s="129"/>
      <c r="D247" s="129"/>
      <c r="E247" s="129"/>
      <c r="F247" s="198"/>
      <c r="G247" s="130"/>
      <c r="H247" s="129"/>
      <c r="I247" s="129"/>
      <c r="J247" s="129"/>
      <c r="K247" s="129"/>
      <c r="L247" s="160">
        <f t="shared" si="3"/>
        <v>0</v>
      </c>
      <c r="M247" s="129"/>
      <c r="N247" s="198"/>
      <c r="O247" s="129"/>
      <c r="P247" s="129"/>
      <c r="Q247" s="129"/>
      <c r="R247" s="128"/>
      <c r="S247" s="129"/>
      <c r="T247" s="129"/>
      <c r="U247" s="130"/>
      <c r="V247" s="170"/>
      <c r="W247" s="143"/>
    </row>
    <row r="248" spans="1:27" ht="20.100000000000001" customHeight="1">
      <c r="A248" s="129"/>
      <c r="B248" s="129"/>
      <c r="C248" s="129"/>
      <c r="D248" s="129"/>
      <c r="E248" s="129"/>
      <c r="F248" s="198"/>
      <c r="G248" s="130"/>
      <c r="H248" s="129"/>
      <c r="I248" s="129"/>
      <c r="J248" s="129"/>
      <c r="K248" s="129"/>
      <c r="L248" s="160">
        <f t="shared" si="3"/>
        <v>0</v>
      </c>
      <c r="M248" s="129"/>
      <c r="N248" s="198"/>
      <c r="O248" s="129"/>
      <c r="P248" s="129"/>
      <c r="Q248" s="129"/>
      <c r="R248" s="128"/>
      <c r="S248" s="129"/>
      <c r="T248" s="129"/>
      <c r="U248" s="130"/>
      <c r="V248" s="170"/>
      <c r="W248" s="143"/>
    </row>
    <row r="249" spans="1:27" ht="20.100000000000001" customHeight="1">
      <c r="A249" s="129"/>
      <c r="B249" s="129"/>
      <c r="C249" s="129"/>
      <c r="D249" s="129"/>
      <c r="E249" s="129"/>
      <c r="F249" s="198"/>
      <c r="G249" s="130"/>
      <c r="H249" s="129"/>
      <c r="I249" s="129"/>
      <c r="J249" s="129"/>
      <c r="K249" s="129"/>
      <c r="L249" s="160">
        <f t="shared" si="3"/>
        <v>0</v>
      </c>
      <c r="M249" s="129"/>
      <c r="N249" s="198"/>
      <c r="O249" s="129"/>
      <c r="P249" s="129"/>
      <c r="Q249" s="129"/>
      <c r="R249" s="128"/>
      <c r="S249" s="129"/>
      <c r="T249" s="129"/>
      <c r="U249" s="130"/>
      <c r="V249" s="170"/>
      <c r="W249" s="143"/>
    </row>
    <row r="250" spans="1:27" ht="20.100000000000001" customHeight="1">
      <c r="A250" s="129"/>
      <c r="B250" s="129"/>
      <c r="C250" s="129"/>
      <c r="D250" s="129"/>
      <c r="E250" s="129"/>
      <c r="F250" s="198"/>
      <c r="G250" s="130"/>
      <c r="H250" s="129"/>
      <c r="I250" s="129"/>
      <c r="J250" s="129"/>
      <c r="K250" s="129"/>
      <c r="L250" s="160">
        <f t="shared" si="3"/>
        <v>0</v>
      </c>
      <c r="M250" s="129"/>
      <c r="N250" s="198"/>
      <c r="O250" s="129"/>
      <c r="P250" s="129"/>
      <c r="Q250" s="129"/>
      <c r="R250" s="128"/>
      <c r="S250" s="129"/>
      <c r="T250" s="129"/>
      <c r="U250" s="130"/>
      <c r="V250" s="170"/>
      <c r="W250" s="143"/>
    </row>
    <row r="251" spans="1:27" ht="20.100000000000001" customHeight="1">
      <c r="A251" s="129"/>
      <c r="B251" s="129"/>
      <c r="C251" s="129"/>
      <c r="D251" s="129"/>
      <c r="E251" s="129"/>
      <c r="F251" s="198"/>
      <c r="G251" s="130"/>
      <c r="H251" s="129"/>
      <c r="I251" s="129"/>
      <c r="J251" s="129"/>
      <c r="K251" s="129"/>
      <c r="L251" s="160">
        <f t="shared" si="3"/>
        <v>0</v>
      </c>
      <c r="M251" s="129"/>
      <c r="N251" s="198"/>
      <c r="O251" s="129"/>
      <c r="P251" s="129"/>
      <c r="Q251" s="129"/>
      <c r="R251" s="128"/>
      <c r="S251" s="129"/>
      <c r="T251" s="129"/>
      <c r="U251" s="130"/>
      <c r="V251" s="170"/>
      <c r="W251" s="143"/>
    </row>
    <row r="252" spans="1:27" ht="20.100000000000001" customHeight="1">
      <c r="A252" s="129"/>
      <c r="B252" s="129"/>
      <c r="C252" s="129"/>
      <c r="D252" s="129"/>
      <c r="E252" s="129"/>
      <c r="F252" s="198"/>
      <c r="G252" s="130"/>
      <c r="H252" s="129"/>
      <c r="I252" s="129"/>
      <c r="J252" s="129"/>
      <c r="K252" s="129"/>
      <c r="L252" s="160">
        <f t="shared" si="3"/>
        <v>0</v>
      </c>
      <c r="M252" s="129"/>
      <c r="N252" s="198"/>
      <c r="O252" s="129"/>
      <c r="P252" s="129"/>
      <c r="Q252" s="129"/>
      <c r="R252" s="128"/>
      <c r="S252" s="129"/>
      <c r="T252" s="129"/>
      <c r="U252" s="130"/>
      <c r="V252" s="170"/>
      <c r="W252" s="143"/>
    </row>
    <row r="253" spans="1:27" ht="20.100000000000001" customHeight="1">
      <c r="A253" s="129"/>
      <c r="B253" s="129"/>
      <c r="C253" s="129"/>
      <c r="D253" s="129"/>
      <c r="E253" s="129"/>
      <c r="F253" s="198"/>
      <c r="G253" s="130"/>
      <c r="H253" s="129"/>
      <c r="I253" s="129"/>
      <c r="J253" s="129"/>
      <c r="K253" s="129"/>
      <c r="L253" s="160">
        <f t="shared" si="3"/>
        <v>0</v>
      </c>
      <c r="M253" s="129"/>
      <c r="N253" s="198"/>
      <c r="O253" s="129"/>
      <c r="P253" s="129"/>
      <c r="Q253" s="129"/>
      <c r="R253" s="128"/>
      <c r="S253" s="129"/>
      <c r="T253" s="129"/>
      <c r="U253" s="130"/>
      <c r="V253" s="170"/>
      <c r="W253" s="143"/>
    </row>
    <row r="254" spans="1:27" s="105" customFormat="1" ht="20.100000000000001" customHeight="1">
      <c r="A254" s="129"/>
      <c r="B254" s="129"/>
      <c r="C254" s="129"/>
      <c r="D254" s="129"/>
      <c r="E254" s="129"/>
      <c r="F254" s="198"/>
      <c r="G254" s="130"/>
      <c r="H254" s="129"/>
      <c r="I254" s="129"/>
      <c r="J254" s="129"/>
      <c r="K254" s="129"/>
      <c r="L254" s="160">
        <f t="shared" si="3"/>
        <v>0</v>
      </c>
      <c r="M254" s="129"/>
      <c r="N254" s="198"/>
      <c r="O254" s="129"/>
      <c r="P254" s="129"/>
      <c r="Q254" s="129"/>
      <c r="R254" s="128"/>
      <c r="S254" s="129"/>
      <c r="T254" s="129"/>
      <c r="U254" s="130"/>
      <c r="V254" s="170"/>
      <c r="W254" s="142"/>
      <c r="X254" s="215"/>
      <c r="Y254" s="215"/>
      <c r="Z254" s="215"/>
      <c r="AA254" s="215"/>
    </row>
    <row r="255" spans="1:27" ht="20.100000000000001" customHeight="1">
      <c r="A255" s="129"/>
      <c r="B255" s="129"/>
      <c r="C255" s="129"/>
      <c r="D255" s="129"/>
      <c r="E255" s="129"/>
      <c r="F255" s="198"/>
      <c r="G255" s="130"/>
      <c r="H255" s="129"/>
      <c r="I255" s="129"/>
      <c r="J255" s="129"/>
      <c r="K255" s="129"/>
      <c r="L255" s="160">
        <f t="shared" si="3"/>
        <v>0</v>
      </c>
      <c r="M255" s="129"/>
      <c r="N255" s="198"/>
      <c r="O255" s="129"/>
      <c r="P255" s="129"/>
      <c r="Q255" s="129"/>
      <c r="R255" s="128"/>
      <c r="S255" s="129"/>
      <c r="T255" s="129"/>
      <c r="U255" s="113"/>
      <c r="V255" s="139"/>
      <c r="W255" s="143"/>
    </row>
    <row r="256" spans="1:27" ht="20.100000000000001" customHeight="1">
      <c r="A256" s="129"/>
      <c r="B256" s="129"/>
      <c r="C256" s="129"/>
      <c r="D256" s="129"/>
      <c r="E256" s="129"/>
      <c r="F256" s="198"/>
      <c r="G256" s="130"/>
      <c r="H256" s="129"/>
      <c r="I256" s="129"/>
      <c r="J256" s="129"/>
      <c r="K256" s="129"/>
      <c r="L256" s="160">
        <f t="shared" si="3"/>
        <v>0</v>
      </c>
      <c r="M256" s="129"/>
      <c r="N256" s="198"/>
      <c r="O256" s="129"/>
      <c r="P256" s="129"/>
      <c r="Q256" s="129"/>
      <c r="R256" s="128"/>
      <c r="S256" s="129"/>
      <c r="T256" s="129"/>
      <c r="U256" s="113"/>
      <c r="V256" s="170"/>
      <c r="W256" s="143"/>
    </row>
    <row r="257" spans="1:27" ht="20.100000000000001" customHeight="1">
      <c r="A257" s="129"/>
      <c r="B257" s="129"/>
      <c r="C257" s="129"/>
      <c r="D257" s="129"/>
      <c r="E257" s="129"/>
      <c r="F257" s="198"/>
      <c r="G257" s="129"/>
      <c r="H257" s="129"/>
      <c r="I257" s="129"/>
      <c r="J257" s="129"/>
      <c r="K257" s="129"/>
      <c r="L257" s="160">
        <f t="shared" si="3"/>
        <v>0</v>
      </c>
      <c r="M257" s="129"/>
      <c r="N257" s="198"/>
      <c r="O257" s="129"/>
      <c r="P257" s="129"/>
      <c r="Q257" s="129"/>
      <c r="R257" s="128"/>
      <c r="S257" s="129"/>
      <c r="T257" s="129"/>
      <c r="U257" s="130"/>
      <c r="V257" s="143"/>
      <c r="W257" s="143"/>
    </row>
    <row r="258" spans="1:27" ht="20.100000000000001" customHeight="1">
      <c r="A258" s="129"/>
      <c r="B258" s="129"/>
      <c r="C258" s="129"/>
      <c r="D258" s="129"/>
      <c r="E258" s="129"/>
      <c r="F258" s="198"/>
      <c r="G258" s="130"/>
      <c r="H258" s="129"/>
      <c r="I258" s="129"/>
      <c r="J258" s="129"/>
      <c r="K258" s="129"/>
      <c r="L258" s="160">
        <f t="shared" si="3"/>
        <v>0</v>
      </c>
      <c r="M258" s="129"/>
      <c r="N258" s="198"/>
      <c r="O258" s="129"/>
      <c r="P258" s="129"/>
      <c r="Q258" s="129"/>
      <c r="R258" s="128"/>
      <c r="S258" s="129"/>
      <c r="T258" s="129"/>
      <c r="U258" s="130"/>
      <c r="V258" s="170"/>
      <c r="W258" s="143"/>
    </row>
    <row r="259" spans="1:27" ht="20.100000000000001" customHeight="1">
      <c r="A259" s="129"/>
      <c r="B259" s="129"/>
      <c r="C259" s="129"/>
      <c r="D259" s="129"/>
      <c r="E259" s="129"/>
      <c r="F259" s="198"/>
      <c r="G259" s="130"/>
      <c r="H259" s="129"/>
      <c r="I259" s="129"/>
      <c r="J259" s="129"/>
      <c r="K259" s="129"/>
      <c r="L259" s="160">
        <f t="shared" si="3"/>
        <v>0</v>
      </c>
      <c r="M259" s="129"/>
      <c r="N259" s="198"/>
      <c r="O259" s="129"/>
      <c r="P259" s="129"/>
      <c r="Q259" s="129"/>
      <c r="R259" s="128"/>
      <c r="S259" s="129"/>
      <c r="T259" s="129"/>
      <c r="U259" s="130"/>
      <c r="V259" s="170"/>
      <c r="W259" s="143"/>
    </row>
    <row r="260" spans="1:27" s="136" customFormat="1" ht="20.100000000000001" customHeight="1">
      <c r="A260" s="129"/>
      <c r="B260" s="129"/>
      <c r="C260" s="129"/>
      <c r="D260" s="129"/>
      <c r="E260" s="129"/>
      <c r="F260" s="198"/>
      <c r="G260" s="130"/>
      <c r="H260" s="129"/>
      <c r="I260" s="129"/>
      <c r="J260" s="129"/>
      <c r="K260" s="129"/>
      <c r="L260" s="160">
        <f t="shared" si="3"/>
        <v>0</v>
      </c>
      <c r="M260" s="129"/>
      <c r="N260" s="198"/>
      <c r="O260" s="129"/>
      <c r="P260" s="129"/>
      <c r="Q260" s="129"/>
      <c r="R260" s="128"/>
      <c r="S260" s="129"/>
      <c r="T260" s="129"/>
      <c r="U260" s="130"/>
      <c r="V260" s="170"/>
      <c r="W260" s="181"/>
      <c r="X260" s="214"/>
      <c r="Y260" s="214"/>
      <c r="Z260" s="214"/>
      <c r="AA260" s="214"/>
    </row>
    <row r="261" spans="1:27" ht="20.100000000000001" customHeight="1">
      <c r="A261" s="129"/>
      <c r="B261" s="129"/>
      <c r="C261" s="129"/>
      <c r="D261" s="129"/>
      <c r="E261" s="129"/>
      <c r="F261" s="198"/>
      <c r="G261" s="129"/>
      <c r="H261" s="129"/>
      <c r="I261" s="129"/>
      <c r="J261" s="129"/>
      <c r="K261" s="129"/>
      <c r="L261" s="160">
        <f t="shared" ref="L261:L324" si="4">I261+K261</f>
        <v>0</v>
      </c>
      <c r="M261" s="129"/>
      <c r="N261" s="198"/>
      <c r="O261" s="129"/>
      <c r="P261" s="129"/>
      <c r="Q261" s="129"/>
      <c r="R261" s="128"/>
      <c r="S261" s="129"/>
      <c r="T261" s="129"/>
      <c r="U261" s="130"/>
      <c r="V261" s="170"/>
      <c r="W261" s="143"/>
    </row>
    <row r="262" spans="1:27" ht="20.100000000000001" customHeight="1">
      <c r="A262" s="129"/>
      <c r="B262" s="129"/>
      <c r="C262" s="129"/>
      <c r="D262" s="129"/>
      <c r="E262" s="129"/>
      <c r="F262" s="198"/>
      <c r="G262" s="130"/>
      <c r="H262" s="129"/>
      <c r="I262" s="129"/>
      <c r="J262" s="129"/>
      <c r="K262" s="129"/>
      <c r="L262" s="160">
        <f t="shared" si="4"/>
        <v>0</v>
      </c>
      <c r="M262" s="129"/>
      <c r="N262" s="198"/>
      <c r="O262" s="129"/>
      <c r="P262" s="129"/>
      <c r="Q262" s="129"/>
      <c r="R262" s="128"/>
      <c r="S262" s="129"/>
      <c r="T262" s="129"/>
      <c r="U262" s="130"/>
      <c r="V262" s="170"/>
      <c r="W262" s="143"/>
    </row>
    <row r="263" spans="1:27" ht="20.100000000000001" customHeight="1">
      <c r="A263" s="129"/>
      <c r="B263" s="129"/>
      <c r="C263" s="129"/>
      <c r="D263" s="129"/>
      <c r="E263" s="129"/>
      <c r="F263" s="198"/>
      <c r="G263" s="130"/>
      <c r="H263" s="129"/>
      <c r="I263" s="129"/>
      <c r="J263" s="129"/>
      <c r="K263" s="129"/>
      <c r="L263" s="160">
        <f t="shared" si="4"/>
        <v>0</v>
      </c>
      <c r="M263" s="129"/>
      <c r="N263" s="198"/>
      <c r="O263" s="129"/>
      <c r="P263" s="129"/>
      <c r="Q263" s="129"/>
      <c r="R263" s="128"/>
      <c r="S263" s="129"/>
      <c r="T263" s="129"/>
      <c r="U263" s="130"/>
      <c r="V263" s="170"/>
      <c r="W263" s="143"/>
    </row>
    <row r="264" spans="1:27" ht="20.100000000000001" customHeight="1">
      <c r="A264" s="129"/>
      <c r="B264" s="129"/>
      <c r="C264" s="129"/>
      <c r="D264" s="129"/>
      <c r="E264" s="129"/>
      <c r="F264" s="198"/>
      <c r="G264" s="130"/>
      <c r="H264" s="129"/>
      <c r="I264" s="129"/>
      <c r="J264" s="129"/>
      <c r="K264" s="129"/>
      <c r="L264" s="160">
        <f t="shared" si="4"/>
        <v>0</v>
      </c>
      <c r="M264" s="129"/>
      <c r="N264" s="198"/>
      <c r="O264" s="129"/>
      <c r="P264" s="129"/>
      <c r="Q264" s="129"/>
      <c r="R264" s="128"/>
      <c r="S264" s="129"/>
      <c r="T264" s="129"/>
      <c r="U264" s="130"/>
      <c r="V264" s="170"/>
      <c r="W264" s="143"/>
    </row>
    <row r="265" spans="1:27" ht="20.100000000000001" customHeight="1">
      <c r="A265" s="129"/>
      <c r="B265" s="129"/>
      <c r="C265" s="129"/>
      <c r="D265" s="129"/>
      <c r="E265" s="129"/>
      <c r="F265" s="198"/>
      <c r="G265" s="130"/>
      <c r="H265" s="129"/>
      <c r="I265" s="129"/>
      <c r="J265" s="129"/>
      <c r="K265" s="129"/>
      <c r="L265" s="160">
        <f t="shared" si="4"/>
        <v>0</v>
      </c>
      <c r="M265" s="129"/>
      <c r="N265" s="198"/>
      <c r="O265" s="129"/>
      <c r="P265" s="129"/>
      <c r="Q265" s="129"/>
      <c r="R265" s="128"/>
      <c r="S265" s="129"/>
      <c r="T265" s="129"/>
      <c r="U265" s="130"/>
      <c r="V265" s="170"/>
      <c r="W265" s="143"/>
    </row>
    <row r="266" spans="1:27" ht="20.100000000000001" customHeight="1">
      <c r="A266" s="129"/>
      <c r="B266" s="129"/>
      <c r="C266" s="129"/>
      <c r="D266" s="129"/>
      <c r="E266" s="129"/>
      <c r="F266" s="198"/>
      <c r="G266" s="130"/>
      <c r="H266" s="129"/>
      <c r="I266" s="129"/>
      <c r="J266" s="129"/>
      <c r="K266" s="129"/>
      <c r="L266" s="160">
        <f t="shared" si="4"/>
        <v>0</v>
      </c>
      <c r="M266" s="129"/>
      <c r="N266" s="198"/>
      <c r="O266" s="129"/>
      <c r="P266" s="129"/>
      <c r="Q266" s="129"/>
      <c r="R266" s="128"/>
      <c r="S266" s="129"/>
      <c r="T266" s="129"/>
      <c r="U266" s="130"/>
      <c r="V266" s="170"/>
      <c r="W266" s="143"/>
    </row>
    <row r="267" spans="1:27" ht="19.5" customHeight="1">
      <c r="A267" s="129"/>
      <c r="B267" s="129"/>
      <c r="C267" s="129"/>
      <c r="D267" s="129"/>
      <c r="E267" s="129"/>
      <c r="F267" s="198"/>
      <c r="G267" s="130"/>
      <c r="H267" s="129"/>
      <c r="I267" s="129"/>
      <c r="J267" s="129"/>
      <c r="K267" s="129"/>
      <c r="L267" s="160">
        <f t="shared" si="4"/>
        <v>0</v>
      </c>
      <c r="M267" s="129"/>
      <c r="N267" s="198"/>
      <c r="O267" s="129"/>
      <c r="P267" s="129"/>
      <c r="Q267" s="129"/>
      <c r="R267" s="128"/>
      <c r="S267" s="129"/>
      <c r="T267" s="129"/>
      <c r="U267" s="130"/>
      <c r="V267" s="170"/>
      <c r="W267" s="143"/>
    </row>
    <row r="268" spans="1:27" ht="20.100000000000001" customHeight="1">
      <c r="A268" s="129"/>
      <c r="B268" s="129"/>
      <c r="C268" s="129"/>
      <c r="D268" s="129"/>
      <c r="E268" s="129"/>
      <c r="F268" s="198"/>
      <c r="G268" s="130"/>
      <c r="H268" s="129"/>
      <c r="I268" s="129"/>
      <c r="J268" s="129"/>
      <c r="K268" s="129"/>
      <c r="L268" s="160">
        <f t="shared" si="4"/>
        <v>0</v>
      </c>
      <c r="M268" s="129"/>
      <c r="N268" s="198"/>
      <c r="O268" s="129"/>
      <c r="P268" s="129"/>
      <c r="Q268" s="129"/>
      <c r="R268" s="128"/>
      <c r="S268" s="129"/>
      <c r="T268" s="129"/>
      <c r="U268" s="130"/>
      <c r="V268" s="170"/>
      <c r="W268" s="143"/>
    </row>
    <row r="269" spans="1:27" ht="20.25" customHeight="1">
      <c r="A269" s="129"/>
      <c r="B269" s="129"/>
      <c r="C269" s="129"/>
      <c r="D269" s="129"/>
      <c r="E269" s="129"/>
      <c r="F269" s="198"/>
      <c r="G269" s="130"/>
      <c r="H269" s="129"/>
      <c r="I269" s="129"/>
      <c r="J269" s="129"/>
      <c r="K269" s="129"/>
      <c r="L269" s="160">
        <f t="shared" si="4"/>
        <v>0</v>
      </c>
      <c r="M269" s="129"/>
      <c r="N269" s="198"/>
      <c r="O269" s="129"/>
      <c r="P269" s="129"/>
      <c r="Q269" s="129"/>
      <c r="R269" s="128"/>
      <c r="S269" s="129"/>
      <c r="T269" s="129"/>
      <c r="U269" s="130"/>
      <c r="V269" s="170"/>
      <c r="W269" s="143"/>
    </row>
    <row r="270" spans="1:27" ht="20.100000000000001" customHeight="1">
      <c r="A270" s="129"/>
      <c r="B270" s="129"/>
      <c r="C270" s="129"/>
      <c r="D270" s="129"/>
      <c r="E270" s="129"/>
      <c r="F270" s="198"/>
      <c r="G270" s="130"/>
      <c r="H270" s="129"/>
      <c r="I270" s="129"/>
      <c r="J270" s="129"/>
      <c r="K270" s="129"/>
      <c r="L270" s="160">
        <f t="shared" si="4"/>
        <v>0</v>
      </c>
      <c r="M270" s="129"/>
      <c r="N270" s="198"/>
      <c r="O270" s="129"/>
      <c r="P270" s="129"/>
      <c r="Q270" s="129"/>
      <c r="R270" s="128"/>
      <c r="S270" s="129"/>
      <c r="T270" s="129"/>
      <c r="U270" s="130"/>
      <c r="V270" s="170"/>
      <c r="W270" s="143"/>
    </row>
    <row r="271" spans="1:27" ht="20.100000000000001" customHeight="1">
      <c r="A271" s="129"/>
      <c r="B271" s="129"/>
      <c r="C271" s="129"/>
      <c r="D271" s="129"/>
      <c r="E271" s="129"/>
      <c r="F271" s="198"/>
      <c r="G271" s="130"/>
      <c r="H271" s="129"/>
      <c r="I271" s="129"/>
      <c r="J271" s="129"/>
      <c r="K271" s="129"/>
      <c r="L271" s="160">
        <f t="shared" si="4"/>
        <v>0</v>
      </c>
      <c r="M271" s="129"/>
      <c r="N271" s="198"/>
      <c r="O271" s="129"/>
      <c r="P271" s="129"/>
      <c r="Q271" s="129"/>
      <c r="R271" s="128"/>
      <c r="S271" s="129"/>
      <c r="T271" s="129"/>
      <c r="U271" s="130"/>
      <c r="V271" s="170"/>
      <c r="W271" s="143"/>
    </row>
    <row r="272" spans="1:27" ht="20.100000000000001" customHeight="1">
      <c r="A272" s="129"/>
      <c r="B272" s="129"/>
      <c r="C272" s="129"/>
      <c r="D272" s="129"/>
      <c r="E272" s="129"/>
      <c r="F272" s="198"/>
      <c r="G272" s="130"/>
      <c r="H272" s="129"/>
      <c r="I272" s="129"/>
      <c r="J272" s="129"/>
      <c r="K272" s="129"/>
      <c r="L272" s="160">
        <f t="shared" si="4"/>
        <v>0</v>
      </c>
      <c r="M272" s="129"/>
      <c r="N272" s="198"/>
      <c r="O272" s="129"/>
      <c r="P272" s="129"/>
      <c r="Q272" s="129"/>
      <c r="R272" s="128"/>
      <c r="S272" s="129"/>
      <c r="T272" s="129"/>
      <c r="U272" s="130"/>
      <c r="V272" s="170"/>
      <c r="W272" s="143"/>
    </row>
    <row r="273" spans="1:23" ht="20.100000000000001" customHeight="1">
      <c r="A273" s="129"/>
      <c r="B273" s="129"/>
      <c r="C273" s="129"/>
      <c r="D273" s="129"/>
      <c r="E273" s="129"/>
      <c r="F273" s="198"/>
      <c r="G273" s="130"/>
      <c r="H273" s="129"/>
      <c r="I273" s="129"/>
      <c r="J273" s="129"/>
      <c r="K273" s="129"/>
      <c r="L273" s="160">
        <f t="shared" si="4"/>
        <v>0</v>
      </c>
      <c r="M273" s="129"/>
      <c r="N273" s="198"/>
      <c r="O273" s="129"/>
      <c r="P273" s="129"/>
      <c r="Q273" s="129"/>
      <c r="R273" s="128"/>
      <c r="S273" s="129"/>
      <c r="T273" s="129"/>
      <c r="U273" s="130"/>
      <c r="V273" s="170"/>
      <c r="W273" s="143"/>
    </row>
    <row r="274" spans="1:23" ht="20.100000000000001" customHeight="1">
      <c r="A274" s="129"/>
      <c r="B274" s="129"/>
      <c r="C274" s="129"/>
      <c r="D274" s="129"/>
      <c r="E274" s="129"/>
      <c r="F274" s="198"/>
      <c r="G274" s="130"/>
      <c r="H274" s="129"/>
      <c r="I274" s="129"/>
      <c r="J274" s="129"/>
      <c r="K274" s="129"/>
      <c r="L274" s="160">
        <f t="shared" si="4"/>
        <v>0</v>
      </c>
      <c r="M274" s="129"/>
      <c r="N274" s="198"/>
      <c r="O274" s="129"/>
      <c r="P274" s="129"/>
      <c r="Q274" s="129"/>
      <c r="R274" s="128"/>
      <c r="S274" s="129"/>
      <c r="T274" s="129"/>
      <c r="U274" s="130"/>
      <c r="V274" s="170"/>
      <c r="W274" s="143"/>
    </row>
    <row r="275" spans="1:23" ht="20.100000000000001" customHeight="1">
      <c r="A275" s="129"/>
      <c r="B275" s="129"/>
      <c r="C275" s="129"/>
      <c r="D275" s="129"/>
      <c r="E275" s="129"/>
      <c r="F275" s="198"/>
      <c r="G275" s="130"/>
      <c r="H275" s="129"/>
      <c r="I275" s="129"/>
      <c r="J275" s="129"/>
      <c r="K275" s="129"/>
      <c r="L275" s="160">
        <f t="shared" si="4"/>
        <v>0</v>
      </c>
      <c r="M275" s="129"/>
      <c r="N275" s="198"/>
      <c r="O275" s="129"/>
      <c r="P275" s="129"/>
      <c r="Q275" s="129"/>
      <c r="R275" s="128"/>
      <c r="S275" s="129"/>
      <c r="T275" s="129"/>
      <c r="U275" s="130"/>
      <c r="V275" s="170"/>
      <c r="W275" s="143"/>
    </row>
    <row r="276" spans="1:23" ht="20.100000000000001" customHeight="1">
      <c r="A276" s="129"/>
      <c r="B276" s="129"/>
      <c r="C276" s="129"/>
      <c r="D276" s="129"/>
      <c r="E276" s="129"/>
      <c r="F276" s="198"/>
      <c r="G276" s="130"/>
      <c r="H276" s="129"/>
      <c r="I276" s="129"/>
      <c r="J276" s="129"/>
      <c r="K276" s="129"/>
      <c r="L276" s="160">
        <f t="shared" si="4"/>
        <v>0</v>
      </c>
      <c r="M276" s="129"/>
      <c r="N276" s="198"/>
      <c r="O276" s="129"/>
      <c r="P276" s="129"/>
      <c r="Q276" s="129"/>
      <c r="R276" s="128"/>
      <c r="S276" s="129"/>
      <c r="T276" s="129"/>
      <c r="U276" s="130"/>
      <c r="V276" s="170"/>
      <c r="W276" s="143"/>
    </row>
    <row r="277" spans="1:23" ht="20.100000000000001" customHeight="1">
      <c r="A277" s="129"/>
      <c r="B277" s="129"/>
      <c r="C277" s="129"/>
      <c r="D277" s="129"/>
      <c r="E277" s="129"/>
      <c r="F277" s="198"/>
      <c r="G277" s="130"/>
      <c r="H277" s="129"/>
      <c r="I277" s="129"/>
      <c r="J277" s="129"/>
      <c r="K277" s="129"/>
      <c r="L277" s="160">
        <f t="shared" si="4"/>
        <v>0</v>
      </c>
      <c r="M277" s="129"/>
      <c r="N277" s="198"/>
      <c r="O277" s="129"/>
      <c r="P277" s="129"/>
      <c r="Q277" s="129"/>
      <c r="R277" s="128"/>
      <c r="S277" s="129"/>
      <c r="T277" s="129"/>
      <c r="U277" s="130"/>
      <c r="V277" s="170"/>
      <c r="W277" s="143"/>
    </row>
    <row r="278" spans="1:23" ht="20.100000000000001" customHeight="1">
      <c r="A278" s="129"/>
      <c r="B278" s="129"/>
      <c r="C278" s="129"/>
      <c r="D278" s="129"/>
      <c r="E278" s="129"/>
      <c r="F278" s="198"/>
      <c r="G278" s="130"/>
      <c r="H278" s="129"/>
      <c r="I278" s="129"/>
      <c r="J278" s="129"/>
      <c r="K278" s="129"/>
      <c r="L278" s="160">
        <f t="shared" si="4"/>
        <v>0</v>
      </c>
      <c r="M278" s="129"/>
      <c r="N278" s="198"/>
      <c r="O278" s="129"/>
      <c r="P278" s="129"/>
      <c r="Q278" s="129"/>
      <c r="R278" s="128"/>
      <c r="S278" s="129"/>
      <c r="T278" s="129"/>
      <c r="U278" s="130"/>
      <c r="V278" s="170"/>
      <c r="W278" s="143"/>
    </row>
    <row r="279" spans="1:23" ht="20.100000000000001" customHeight="1">
      <c r="A279" s="129"/>
      <c r="B279" s="129"/>
      <c r="C279" s="129"/>
      <c r="D279" s="129"/>
      <c r="E279" s="129"/>
      <c r="F279" s="198"/>
      <c r="G279" s="130"/>
      <c r="H279" s="129"/>
      <c r="I279" s="129"/>
      <c r="J279" s="129"/>
      <c r="K279" s="129"/>
      <c r="L279" s="160">
        <f t="shared" si="4"/>
        <v>0</v>
      </c>
      <c r="M279" s="129"/>
      <c r="N279" s="198"/>
      <c r="O279" s="129"/>
      <c r="P279" s="129"/>
      <c r="Q279" s="129"/>
      <c r="R279" s="128"/>
      <c r="S279" s="129"/>
      <c r="T279" s="129"/>
      <c r="U279" s="130"/>
      <c r="V279" s="170"/>
      <c r="W279" s="143"/>
    </row>
    <row r="280" spans="1:23" ht="20.100000000000001" customHeight="1">
      <c r="A280" s="129"/>
      <c r="B280" s="129"/>
      <c r="C280" s="129"/>
      <c r="D280" s="129"/>
      <c r="E280" s="129"/>
      <c r="F280" s="198"/>
      <c r="G280" s="130"/>
      <c r="H280" s="129"/>
      <c r="I280" s="129"/>
      <c r="J280" s="129"/>
      <c r="K280" s="129"/>
      <c r="L280" s="160">
        <f t="shared" si="4"/>
        <v>0</v>
      </c>
      <c r="M280" s="129"/>
      <c r="N280" s="198"/>
      <c r="O280" s="129"/>
      <c r="P280" s="129"/>
      <c r="Q280" s="129"/>
      <c r="R280" s="128"/>
      <c r="S280" s="129"/>
      <c r="T280" s="129"/>
      <c r="U280" s="130"/>
      <c r="V280" s="170"/>
      <c r="W280" s="143"/>
    </row>
    <row r="281" spans="1:23" ht="20.100000000000001" customHeight="1">
      <c r="A281" s="129"/>
      <c r="B281" s="129"/>
      <c r="C281" s="129"/>
      <c r="D281" s="129"/>
      <c r="E281" s="129"/>
      <c r="F281" s="198"/>
      <c r="G281" s="130"/>
      <c r="H281" s="129"/>
      <c r="I281" s="129"/>
      <c r="J281" s="129"/>
      <c r="K281" s="129"/>
      <c r="L281" s="160">
        <f t="shared" si="4"/>
        <v>0</v>
      </c>
      <c r="M281" s="129"/>
      <c r="N281" s="198"/>
      <c r="O281" s="129"/>
      <c r="P281" s="129"/>
      <c r="Q281" s="129"/>
      <c r="R281" s="128"/>
      <c r="S281" s="129"/>
      <c r="T281" s="129"/>
      <c r="U281" s="130"/>
      <c r="V281" s="170"/>
      <c r="W281" s="143"/>
    </row>
    <row r="282" spans="1:23" ht="20.100000000000001" customHeight="1">
      <c r="A282" s="129"/>
      <c r="B282" s="129"/>
      <c r="C282" s="129"/>
      <c r="D282" s="129"/>
      <c r="E282" s="129"/>
      <c r="F282" s="198"/>
      <c r="G282" s="130"/>
      <c r="H282" s="129"/>
      <c r="I282" s="129"/>
      <c r="J282" s="129"/>
      <c r="K282" s="129"/>
      <c r="L282" s="160">
        <f t="shared" si="4"/>
        <v>0</v>
      </c>
      <c r="M282" s="129"/>
      <c r="N282" s="198"/>
      <c r="O282" s="129"/>
      <c r="P282" s="129"/>
      <c r="Q282" s="129"/>
      <c r="R282" s="128"/>
      <c r="S282" s="129"/>
      <c r="T282" s="129"/>
      <c r="U282" s="130"/>
      <c r="V282" s="170"/>
      <c r="W282" s="143"/>
    </row>
    <row r="283" spans="1:23" ht="20.100000000000001" customHeight="1">
      <c r="A283" s="129"/>
      <c r="B283" s="129"/>
      <c r="C283" s="129"/>
      <c r="D283" s="129"/>
      <c r="E283" s="129"/>
      <c r="F283" s="198"/>
      <c r="G283" s="130"/>
      <c r="H283" s="129"/>
      <c r="I283" s="129"/>
      <c r="J283" s="129"/>
      <c r="K283" s="129"/>
      <c r="L283" s="160">
        <f t="shared" si="4"/>
        <v>0</v>
      </c>
      <c r="M283" s="129"/>
      <c r="N283" s="198"/>
      <c r="O283" s="129"/>
      <c r="P283" s="129"/>
      <c r="Q283" s="129"/>
      <c r="R283" s="128"/>
      <c r="S283" s="129"/>
      <c r="T283" s="129"/>
      <c r="U283" s="130"/>
      <c r="V283" s="170"/>
      <c r="W283" s="143"/>
    </row>
    <row r="284" spans="1:23" ht="20.100000000000001" customHeight="1">
      <c r="A284" s="129"/>
      <c r="B284" s="129"/>
      <c r="C284" s="129"/>
      <c r="D284" s="129"/>
      <c r="E284" s="129"/>
      <c r="F284" s="198"/>
      <c r="G284" s="130"/>
      <c r="H284" s="129"/>
      <c r="I284" s="129"/>
      <c r="J284" s="129"/>
      <c r="K284" s="129"/>
      <c r="L284" s="160">
        <f t="shared" si="4"/>
        <v>0</v>
      </c>
      <c r="M284" s="129"/>
      <c r="N284" s="198"/>
      <c r="O284" s="129"/>
      <c r="P284" s="129"/>
      <c r="Q284" s="129"/>
      <c r="R284" s="128"/>
      <c r="S284" s="129"/>
      <c r="T284" s="129"/>
      <c r="U284" s="130"/>
      <c r="V284" s="170"/>
      <c r="W284" s="143"/>
    </row>
    <row r="285" spans="1:23" ht="20.100000000000001" customHeight="1">
      <c r="A285" s="129"/>
      <c r="B285" s="129"/>
      <c r="C285" s="129"/>
      <c r="D285" s="129"/>
      <c r="E285" s="129"/>
      <c r="F285" s="198"/>
      <c r="G285" s="130"/>
      <c r="H285" s="129"/>
      <c r="I285" s="129"/>
      <c r="J285" s="129"/>
      <c r="K285" s="129"/>
      <c r="L285" s="160">
        <f t="shared" si="4"/>
        <v>0</v>
      </c>
      <c r="M285" s="129"/>
      <c r="N285" s="198"/>
      <c r="O285" s="129"/>
      <c r="P285" s="129"/>
      <c r="Q285" s="129"/>
      <c r="R285" s="128"/>
      <c r="S285" s="129"/>
      <c r="T285" s="129"/>
      <c r="U285" s="130"/>
      <c r="V285" s="170"/>
      <c r="W285" s="143"/>
    </row>
    <row r="286" spans="1:23" ht="20.100000000000001" customHeight="1">
      <c r="A286" s="129"/>
      <c r="B286" s="129"/>
      <c r="C286" s="129"/>
      <c r="D286" s="129"/>
      <c r="E286" s="129"/>
      <c r="F286" s="198"/>
      <c r="G286" s="130"/>
      <c r="H286" s="129"/>
      <c r="I286" s="129"/>
      <c r="J286" s="129"/>
      <c r="K286" s="129"/>
      <c r="L286" s="160">
        <f t="shared" si="4"/>
        <v>0</v>
      </c>
      <c r="M286" s="129"/>
      <c r="N286" s="198"/>
      <c r="O286" s="129"/>
      <c r="P286" s="129"/>
      <c r="Q286" s="129"/>
      <c r="R286" s="128"/>
      <c r="S286" s="129"/>
      <c r="T286" s="129"/>
      <c r="U286" s="130"/>
      <c r="V286" s="170"/>
      <c r="W286" s="143"/>
    </row>
    <row r="287" spans="1:23" ht="20.100000000000001" customHeight="1">
      <c r="A287" s="129"/>
      <c r="B287" s="129"/>
      <c r="C287" s="129"/>
      <c r="D287" s="129"/>
      <c r="E287" s="129"/>
      <c r="F287" s="198"/>
      <c r="G287" s="130"/>
      <c r="H287" s="129"/>
      <c r="I287" s="129"/>
      <c r="J287" s="129"/>
      <c r="K287" s="129"/>
      <c r="L287" s="160">
        <f t="shared" si="4"/>
        <v>0</v>
      </c>
      <c r="M287" s="129"/>
      <c r="N287" s="198"/>
      <c r="O287" s="129"/>
      <c r="P287" s="129"/>
      <c r="Q287" s="129"/>
      <c r="R287" s="128"/>
      <c r="S287" s="129"/>
      <c r="T287" s="129"/>
      <c r="U287" s="130"/>
      <c r="V287" s="170"/>
      <c r="W287" s="143"/>
    </row>
    <row r="288" spans="1:23" ht="20.100000000000001" customHeight="1">
      <c r="A288" s="129"/>
      <c r="B288" s="129"/>
      <c r="C288" s="129"/>
      <c r="D288" s="129"/>
      <c r="E288" s="129"/>
      <c r="F288" s="198"/>
      <c r="G288" s="130"/>
      <c r="H288" s="129"/>
      <c r="I288" s="129"/>
      <c r="J288" s="129"/>
      <c r="K288" s="129"/>
      <c r="L288" s="160">
        <f t="shared" si="4"/>
        <v>0</v>
      </c>
      <c r="M288" s="129"/>
      <c r="N288" s="198"/>
      <c r="O288" s="129"/>
      <c r="P288" s="129"/>
      <c r="Q288" s="129"/>
      <c r="R288" s="128"/>
      <c r="S288" s="129"/>
      <c r="T288" s="129"/>
      <c r="U288" s="130"/>
      <c r="V288" s="170"/>
      <c r="W288" s="143"/>
    </row>
    <row r="289" spans="1:27" ht="20.100000000000001" customHeight="1">
      <c r="A289" s="129"/>
      <c r="B289" s="129"/>
      <c r="C289" s="129"/>
      <c r="D289" s="129"/>
      <c r="E289" s="129"/>
      <c r="F289" s="198"/>
      <c r="G289" s="130"/>
      <c r="H289" s="129"/>
      <c r="I289" s="129"/>
      <c r="J289" s="129"/>
      <c r="K289" s="129"/>
      <c r="L289" s="160">
        <f t="shared" si="4"/>
        <v>0</v>
      </c>
      <c r="M289" s="129"/>
      <c r="N289" s="198"/>
      <c r="O289" s="129"/>
      <c r="P289" s="129"/>
      <c r="Q289" s="129"/>
      <c r="R289" s="128"/>
      <c r="S289" s="129"/>
      <c r="T289" s="129"/>
      <c r="U289" s="130"/>
      <c r="V289" s="170"/>
      <c r="W289" s="143"/>
    </row>
    <row r="290" spans="1:27" ht="20.100000000000001" customHeight="1">
      <c r="A290" s="129"/>
      <c r="B290" s="129"/>
      <c r="C290" s="129"/>
      <c r="D290" s="129"/>
      <c r="E290" s="129"/>
      <c r="F290" s="198"/>
      <c r="G290" s="129"/>
      <c r="H290" s="129"/>
      <c r="I290" s="129"/>
      <c r="J290" s="129"/>
      <c r="K290" s="129"/>
      <c r="L290" s="160">
        <f t="shared" si="4"/>
        <v>0</v>
      </c>
      <c r="M290" s="142"/>
      <c r="N290" s="142"/>
      <c r="O290" s="129"/>
      <c r="P290" s="129"/>
      <c r="Q290" s="128"/>
      <c r="R290" s="131"/>
      <c r="S290" s="129"/>
      <c r="T290" s="130"/>
      <c r="U290" s="129"/>
      <c r="V290" s="170"/>
      <c r="W290" s="143"/>
    </row>
    <row r="291" spans="1:27" ht="20.100000000000001" customHeight="1">
      <c r="A291" s="129"/>
      <c r="B291" s="129"/>
      <c r="C291" s="129"/>
      <c r="D291" s="129"/>
      <c r="E291" s="129"/>
      <c r="F291" s="198"/>
      <c r="G291" s="130"/>
      <c r="H291" s="129"/>
      <c r="I291" s="129"/>
      <c r="J291" s="129"/>
      <c r="K291" s="129"/>
      <c r="L291" s="160">
        <f t="shared" si="4"/>
        <v>0</v>
      </c>
      <c r="M291" s="129"/>
      <c r="N291" s="198"/>
      <c r="O291" s="129"/>
      <c r="P291" s="129"/>
      <c r="Q291" s="129"/>
      <c r="R291" s="116"/>
      <c r="S291" s="129"/>
      <c r="T291" s="129"/>
      <c r="U291" s="130"/>
      <c r="V291" s="170"/>
      <c r="W291" s="143"/>
    </row>
    <row r="292" spans="1:27" ht="20.100000000000001" customHeight="1">
      <c r="A292" s="129"/>
      <c r="B292" s="129"/>
      <c r="C292" s="129"/>
      <c r="D292" s="129"/>
      <c r="E292" s="129"/>
      <c r="F292" s="198"/>
      <c r="G292" s="130"/>
      <c r="H292" s="129"/>
      <c r="I292" s="129"/>
      <c r="J292" s="129"/>
      <c r="K292" s="129"/>
      <c r="L292" s="160">
        <f t="shared" si="4"/>
        <v>0</v>
      </c>
      <c r="M292" s="129"/>
      <c r="N292" s="198"/>
      <c r="O292" s="129"/>
      <c r="P292" s="129"/>
      <c r="Q292" s="129"/>
      <c r="R292" s="116"/>
      <c r="S292" s="129"/>
      <c r="T292" s="129"/>
      <c r="U292" s="130"/>
      <c r="V292" s="170"/>
      <c r="W292" s="143"/>
    </row>
    <row r="293" spans="1:27" ht="20.100000000000001" customHeight="1">
      <c r="A293" s="129"/>
      <c r="B293" s="129"/>
      <c r="C293" s="129"/>
      <c r="D293" s="129"/>
      <c r="E293" s="129"/>
      <c r="F293" s="198"/>
      <c r="G293" s="130"/>
      <c r="H293" s="129"/>
      <c r="I293" s="129"/>
      <c r="J293" s="129"/>
      <c r="K293" s="129"/>
      <c r="L293" s="160">
        <f t="shared" si="4"/>
        <v>0</v>
      </c>
      <c r="M293" s="129"/>
      <c r="N293" s="198"/>
      <c r="O293" s="129"/>
      <c r="P293" s="129"/>
      <c r="Q293" s="129"/>
      <c r="R293" s="128"/>
      <c r="S293" s="129"/>
      <c r="T293" s="129"/>
      <c r="U293" s="130"/>
      <c r="V293" s="170"/>
      <c r="W293" s="143"/>
    </row>
    <row r="294" spans="1:27" ht="20.100000000000001" customHeight="1">
      <c r="A294" s="129"/>
      <c r="B294" s="129"/>
      <c r="C294" s="129"/>
      <c r="D294" s="129"/>
      <c r="E294" s="129"/>
      <c r="F294" s="198"/>
      <c r="G294" s="130"/>
      <c r="H294" s="129"/>
      <c r="I294" s="129"/>
      <c r="J294" s="129"/>
      <c r="K294" s="129"/>
      <c r="L294" s="160">
        <f t="shared" si="4"/>
        <v>0</v>
      </c>
      <c r="M294" s="129"/>
      <c r="N294" s="198"/>
      <c r="O294" s="129"/>
      <c r="P294" s="129"/>
      <c r="Q294" s="129"/>
      <c r="R294" s="128"/>
      <c r="S294" s="129"/>
      <c r="T294" s="129"/>
      <c r="U294" s="130"/>
      <c r="V294" s="170"/>
      <c r="W294" s="143"/>
    </row>
    <row r="295" spans="1:27" ht="20.100000000000001" customHeight="1">
      <c r="A295" s="129"/>
      <c r="B295" s="129"/>
      <c r="C295" s="129"/>
      <c r="D295" s="129"/>
      <c r="E295" s="129"/>
      <c r="F295" s="198"/>
      <c r="G295" s="130"/>
      <c r="H295" s="129"/>
      <c r="I295" s="129"/>
      <c r="J295" s="129"/>
      <c r="K295" s="129"/>
      <c r="L295" s="160">
        <f t="shared" si="4"/>
        <v>0</v>
      </c>
      <c r="M295" s="129"/>
      <c r="N295" s="198"/>
      <c r="O295" s="129"/>
      <c r="P295" s="129"/>
      <c r="Q295" s="129"/>
      <c r="R295" s="116"/>
      <c r="S295" s="129"/>
      <c r="T295" s="129"/>
      <c r="U295" s="130"/>
      <c r="V295" s="170"/>
      <c r="W295" s="143"/>
    </row>
    <row r="296" spans="1:27" ht="20.100000000000001" customHeight="1">
      <c r="A296" s="129"/>
      <c r="B296" s="129"/>
      <c r="C296" s="129"/>
      <c r="D296" s="129"/>
      <c r="E296" s="129"/>
      <c r="F296" s="198"/>
      <c r="G296" s="130"/>
      <c r="H296" s="129"/>
      <c r="I296" s="129"/>
      <c r="J296" s="129"/>
      <c r="K296" s="129"/>
      <c r="L296" s="160">
        <f t="shared" si="4"/>
        <v>0</v>
      </c>
      <c r="M296" s="129"/>
      <c r="N296" s="198"/>
      <c r="O296" s="129"/>
      <c r="P296" s="129"/>
      <c r="Q296" s="129"/>
      <c r="R296" s="128"/>
      <c r="S296" s="129"/>
      <c r="T296" s="129"/>
      <c r="U296" s="130"/>
      <c r="V296" s="170"/>
      <c r="W296" s="143"/>
    </row>
    <row r="297" spans="1:27" ht="20.100000000000001" customHeight="1">
      <c r="A297" s="129"/>
      <c r="B297" s="129"/>
      <c r="C297" s="129"/>
      <c r="D297" s="129"/>
      <c r="E297" s="129"/>
      <c r="F297" s="198"/>
      <c r="G297" s="130"/>
      <c r="H297" s="129"/>
      <c r="I297" s="129"/>
      <c r="J297" s="129"/>
      <c r="K297" s="129"/>
      <c r="L297" s="160">
        <f t="shared" si="4"/>
        <v>0</v>
      </c>
      <c r="M297" s="129"/>
      <c r="N297" s="198"/>
      <c r="O297" s="129"/>
      <c r="P297" s="129"/>
      <c r="Q297" s="129"/>
      <c r="R297" s="128"/>
      <c r="S297" s="129"/>
      <c r="T297" s="129"/>
      <c r="U297" s="130"/>
      <c r="V297" s="170"/>
      <c r="W297" s="143"/>
    </row>
    <row r="298" spans="1:27" ht="20.100000000000001" customHeight="1">
      <c r="A298" s="129"/>
      <c r="B298" s="129"/>
      <c r="C298" s="129"/>
      <c r="D298" s="129"/>
      <c r="E298" s="129"/>
      <c r="F298" s="198"/>
      <c r="G298" s="130"/>
      <c r="H298" s="129"/>
      <c r="I298" s="129"/>
      <c r="J298" s="129"/>
      <c r="K298" s="129"/>
      <c r="L298" s="160">
        <f t="shared" si="4"/>
        <v>0</v>
      </c>
      <c r="M298" s="129"/>
      <c r="N298" s="198"/>
      <c r="O298" s="129"/>
      <c r="P298" s="129"/>
      <c r="Q298" s="129"/>
      <c r="R298" s="128"/>
      <c r="S298" s="129"/>
      <c r="T298" s="129"/>
      <c r="U298" s="130"/>
      <c r="V298" s="170"/>
      <c r="W298" s="143"/>
    </row>
    <row r="299" spans="1:27" ht="20.100000000000001" customHeight="1">
      <c r="A299" s="129"/>
      <c r="B299" s="129"/>
      <c r="C299" s="129"/>
      <c r="D299" s="129"/>
      <c r="E299" s="129"/>
      <c r="F299" s="198"/>
      <c r="G299" s="130"/>
      <c r="H299" s="129"/>
      <c r="I299" s="129"/>
      <c r="J299" s="129"/>
      <c r="K299" s="129"/>
      <c r="L299" s="160">
        <f t="shared" si="4"/>
        <v>0</v>
      </c>
      <c r="M299" s="129"/>
      <c r="N299" s="198"/>
      <c r="O299" s="129"/>
      <c r="P299" s="129"/>
      <c r="Q299" s="129"/>
      <c r="R299" s="128"/>
      <c r="S299" s="129"/>
      <c r="T299" s="129"/>
      <c r="U299" s="130"/>
      <c r="V299" s="170"/>
      <c r="W299" s="143"/>
    </row>
    <row r="300" spans="1:27" ht="20.100000000000001" customHeight="1">
      <c r="A300" s="129"/>
      <c r="B300" s="129"/>
      <c r="C300" s="129"/>
      <c r="D300" s="129"/>
      <c r="E300" s="129"/>
      <c r="F300" s="198"/>
      <c r="G300" s="130"/>
      <c r="H300" s="129"/>
      <c r="I300" s="129"/>
      <c r="J300" s="129"/>
      <c r="K300" s="129"/>
      <c r="L300" s="160">
        <f t="shared" si="4"/>
        <v>0</v>
      </c>
      <c r="M300" s="129"/>
      <c r="N300" s="198"/>
      <c r="O300" s="129"/>
      <c r="P300" s="129"/>
      <c r="Q300" s="129"/>
      <c r="R300" s="128"/>
      <c r="S300" s="129"/>
      <c r="T300" s="129"/>
      <c r="U300" s="130"/>
      <c r="V300" s="170"/>
      <c r="W300" s="143"/>
    </row>
    <row r="301" spans="1:27" ht="20.100000000000001" customHeight="1">
      <c r="A301" s="129"/>
      <c r="B301" s="129"/>
      <c r="C301" s="129"/>
      <c r="D301" s="129"/>
      <c r="E301" s="129"/>
      <c r="F301" s="198"/>
      <c r="G301" s="129"/>
      <c r="H301" s="129"/>
      <c r="I301" s="129"/>
      <c r="J301" s="129"/>
      <c r="K301" s="129"/>
      <c r="L301" s="160">
        <f t="shared" si="4"/>
        <v>0</v>
      </c>
      <c r="M301" s="142"/>
      <c r="N301" s="142"/>
      <c r="O301" s="129"/>
      <c r="P301" s="129"/>
      <c r="Q301" s="128"/>
      <c r="R301" s="131"/>
      <c r="S301" s="129"/>
      <c r="T301" s="130"/>
      <c r="U301" s="129"/>
      <c r="V301" s="170"/>
      <c r="W301" s="143"/>
    </row>
    <row r="302" spans="1:27" ht="20.100000000000001" customHeight="1">
      <c r="A302" s="129"/>
      <c r="B302" s="129"/>
      <c r="C302" s="129"/>
      <c r="D302" s="129"/>
      <c r="E302" s="129"/>
      <c r="F302" s="198"/>
      <c r="G302" s="130"/>
      <c r="H302" s="129"/>
      <c r="I302" s="129"/>
      <c r="J302" s="129"/>
      <c r="K302" s="129"/>
      <c r="L302" s="160">
        <f t="shared" si="4"/>
        <v>0</v>
      </c>
      <c r="M302" s="129"/>
      <c r="N302" s="198"/>
      <c r="O302" s="129"/>
      <c r="P302" s="129"/>
      <c r="Q302" s="129"/>
      <c r="R302" s="128"/>
      <c r="S302" s="129"/>
      <c r="T302" s="129"/>
      <c r="U302" s="130"/>
      <c r="V302" s="170"/>
      <c r="W302" s="143"/>
    </row>
    <row r="303" spans="1:27" s="136" customFormat="1" ht="20.100000000000001" customHeight="1">
      <c r="A303" s="129"/>
      <c r="B303" s="129"/>
      <c r="C303" s="144"/>
      <c r="D303" s="129"/>
      <c r="E303" s="129"/>
      <c r="F303" s="198"/>
      <c r="G303" s="130"/>
      <c r="H303" s="129"/>
      <c r="I303" s="129"/>
      <c r="J303" s="129"/>
      <c r="K303" s="129"/>
      <c r="L303" s="160">
        <f t="shared" si="4"/>
        <v>0</v>
      </c>
      <c r="M303" s="129"/>
      <c r="N303" s="198"/>
      <c r="O303" s="129"/>
      <c r="P303" s="129"/>
      <c r="Q303" s="129"/>
      <c r="R303" s="128"/>
      <c r="S303" s="129"/>
      <c r="T303" s="129"/>
      <c r="U303" s="130"/>
      <c r="V303" s="170"/>
      <c r="W303" s="181"/>
      <c r="X303" s="214"/>
      <c r="Y303" s="214"/>
      <c r="Z303" s="214"/>
      <c r="AA303" s="214"/>
    </row>
    <row r="304" spans="1:27" s="136" customFormat="1" ht="20.100000000000001" customHeight="1">
      <c r="A304" s="129"/>
      <c r="B304" s="129"/>
      <c r="C304" s="129"/>
      <c r="D304" s="129"/>
      <c r="E304" s="129"/>
      <c r="F304" s="198"/>
      <c r="G304" s="130"/>
      <c r="H304" s="129"/>
      <c r="I304" s="129"/>
      <c r="J304" s="129"/>
      <c r="K304" s="129"/>
      <c r="L304" s="160">
        <f t="shared" si="4"/>
        <v>0</v>
      </c>
      <c r="M304" s="129"/>
      <c r="N304" s="198"/>
      <c r="O304" s="129"/>
      <c r="P304" s="129"/>
      <c r="Q304" s="129"/>
      <c r="R304" s="131"/>
      <c r="S304" s="129"/>
      <c r="T304" s="129"/>
      <c r="U304" s="130"/>
      <c r="V304" s="170"/>
      <c r="W304" s="181"/>
      <c r="X304" s="214"/>
      <c r="Y304" s="214"/>
      <c r="Z304" s="214"/>
      <c r="AA304" s="214"/>
    </row>
    <row r="305" spans="1:27" s="136" customFormat="1" ht="20.100000000000001" customHeight="1">
      <c r="A305" s="129"/>
      <c r="B305" s="129"/>
      <c r="C305" s="129"/>
      <c r="D305" s="129"/>
      <c r="E305" s="129"/>
      <c r="F305" s="198"/>
      <c r="G305" s="130"/>
      <c r="H305" s="129"/>
      <c r="I305" s="129"/>
      <c r="J305" s="129"/>
      <c r="K305" s="129"/>
      <c r="L305" s="160">
        <f t="shared" si="4"/>
        <v>0</v>
      </c>
      <c r="M305" s="129"/>
      <c r="N305" s="198"/>
      <c r="O305" s="129"/>
      <c r="P305" s="129"/>
      <c r="Q305" s="129"/>
      <c r="R305" s="131"/>
      <c r="S305" s="129"/>
      <c r="T305" s="129"/>
      <c r="U305" s="130"/>
      <c r="V305" s="170"/>
      <c r="W305" s="181"/>
      <c r="X305" s="214"/>
      <c r="Y305" s="214"/>
      <c r="Z305" s="214"/>
      <c r="AA305" s="214"/>
    </row>
    <row r="306" spans="1:27" ht="20.100000000000001" customHeight="1">
      <c r="A306" s="129"/>
      <c r="B306" s="129"/>
      <c r="C306" s="129"/>
      <c r="D306" s="129"/>
      <c r="E306" s="129"/>
      <c r="F306" s="198"/>
      <c r="G306" s="130"/>
      <c r="H306" s="129"/>
      <c r="I306" s="129"/>
      <c r="J306" s="129"/>
      <c r="K306" s="129"/>
      <c r="L306" s="160">
        <f t="shared" si="4"/>
        <v>0</v>
      </c>
      <c r="M306" s="129"/>
      <c r="N306" s="198"/>
      <c r="O306" s="129"/>
      <c r="P306" s="129"/>
      <c r="Q306" s="129"/>
      <c r="R306" s="131"/>
      <c r="S306" s="129"/>
      <c r="T306" s="129"/>
      <c r="U306" s="130"/>
      <c r="V306" s="170"/>
      <c r="W306" s="143"/>
    </row>
    <row r="307" spans="1:27" ht="20.100000000000001" customHeight="1">
      <c r="A307" s="129"/>
      <c r="B307" s="129"/>
      <c r="C307" s="129"/>
      <c r="D307" s="129"/>
      <c r="E307" s="129"/>
      <c r="F307" s="198"/>
      <c r="G307" s="130"/>
      <c r="H307" s="129"/>
      <c r="I307" s="129"/>
      <c r="J307" s="129"/>
      <c r="K307" s="129"/>
      <c r="L307" s="160">
        <f t="shared" si="4"/>
        <v>0</v>
      </c>
      <c r="M307" s="129"/>
      <c r="N307" s="198"/>
      <c r="O307" s="129"/>
      <c r="P307" s="129"/>
      <c r="Q307" s="129"/>
      <c r="R307" s="131"/>
      <c r="S307" s="129"/>
      <c r="T307" s="129"/>
      <c r="U307" s="130"/>
      <c r="V307" s="170"/>
      <c r="W307" s="143"/>
    </row>
    <row r="308" spans="1:27" ht="20.100000000000001" customHeight="1">
      <c r="A308" s="129"/>
      <c r="B308" s="129"/>
      <c r="C308" s="129"/>
      <c r="D308" s="129"/>
      <c r="E308" s="129"/>
      <c r="F308" s="198"/>
      <c r="G308" s="130"/>
      <c r="H308" s="129"/>
      <c r="I308" s="129"/>
      <c r="J308" s="129"/>
      <c r="K308" s="129"/>
      <c r="L308" s="160">
        <f t="shared" si="4"/>
        <v>0</v>
      </c>
      <c r="M308" s="129"/>
      <c r="N308" s="198"/>
      <c r="O308" s="129"/>
      <c r="P308" s="129"/>
      <c r="Q308" s="129"/>
      <c r="R308" s="131"/>
      <c r="S308" s="129"/>
      <c r="T308" s="129"/>
      <c r="U308" s="130"/>
      <c r="V308" s="139"/>
      <c r="W308" s="143"/>
    </row>
    <row r="309" spans="1:27" ht="20.100000000000001" customHeight="1">
      <c r="A309" s="129"/>
      <c r="B309" s="129"/>
      <c r="C309" s="129"/>
      <c r="D309" s="129"/>
      <c r="E309" s="129"/>
      <c r="F309" s="198"/>
      <c r="G309" s="130"/>
      <c r="H309" s="129"/>
      <c r="I309" s="129"/>
      <c r="J309" s="129"/>
      <c r="K309" s="129"/>
      <c r="L309" s="160">
        <f t="shared" si="4"/>
        <v>0</v>
      </c>
      <c r="M309" s="129"/>
      <c r="N309" s="198"/>
      <c r="O309" s="129"/>
      <c r="P309" s="129"/>
      <c r="Q309" s="129"/>
      <c r="R309" s="131"/>
      <c r="S309" s="129"/>
      <c r="T309" s="129"/>
      <c r="U309" s="130"/>
      <c r="V309" s="170"/>
      <c r="W309" s="143"/>
    </row>
    <row r="310" spans="1:27" ht="20.100000000000001" customHeight="1">
      <c r="A310" s="129"/>
      <c r="B310" s="129"/>
      <c r="C310" s="129"/>
      <c r="D310" s="129"/>
      <c r="E310" s="129"/>
      <c r="F310" s="198"/>
      <c r="G310" s="130"/>
      <c r="H310" s="129"/>
      <c r="I310" s="129"/>
      <c r="J310" s="129"/>
      <c r="K310" s="129"/>
      <c r="L310" s="160">
        <f t="shared" si="4"/>
        <v>0</v>
      </c>
      <c r="M310" s="129"/>
      <c r="N310" s="198"/>
      <c r="O310" s="129"/>
      <c r="P310" s="129"/>
      <c r="Q310" s="129"/>
      <c r="R310" s="131"/>
      <c r="S310" s="129"/>
      <c r="T310" s="129"/>
      <c r="U310" s="130"/>
      <c r="V310" s="170"/>
      <c r="W310" s="143"/>
    </row>
    <row r="311" spans="1:27" ht="20.100000000000001" customHeight="1">
      <c r="A311" s="129"/>
      <c r="B311" s="129"/>
      <c r="C311" s="129"/>
      <c r="D311" s="129"/>
      <c r="E311" s="129"/>
      <c r="F311" s="198"/>
      <c r="G311" s="130"/>
      <c r="H311" s="129"/>
      <c r="I311" s="129"/>
      <c r="J311" s="129"/>
      <c r="K311" s="129"/>
      <c r="L311" s="160">
        <f t="shared" si="4"/>
        <v>0</v>
      </c>
      <c r="M311" s="129"/>
      <c r="N311" s="198"/>
      <c r="O311" s="129"/>
      <c r="P311" s="129"/>
      <c r="Q311" s="129"/>
      <c r="R311" s="131"/>
      <c r="S311" s="129"/>
      <c r="T311" s="129"/>
      <c r="U311" s="130"/>
      <c r="V311" s="143"/>
      <c r="W311" s="143"/>
    </row>
    <row r="312" spans="1:27" s="136" customFormat="1" ht="20.100000000000001" customHeight="1">
      <c r="A312" s="129"/>
      <c r="B312" s="129"/>
      <c r="C312" s="129"/>
      <c r="D312" s="129"/>
      <c r="E312" s="129"/>
      <c r="F312" s="198"/>
      <c r="G312" s="130"/>
      <c r="H312" s="129"/>
      <c r="I312" s="129"/>
      <c r="J312" s="129"/>
      <c r="K312" s="129"/>
      <c r="L312" s="160">
        <f t="shared" si="4"/>
        <v>0</v>
      </c>
      <c r="M312" s="129"/>
      <c r="N312" s="198"/>
      <c r="O312" s="129"/>
      <c r="P312" s="129"/>
      <c r="Q312" s="129"/>
      <c r="R312" s="128"/>
      <c r="S312" s="129"/>
      <c r="T312" s="129"/>
      <c r="U312" s="130"/>
      <c r="V312" s="170"/>
      <c r="W312" s="143"/>
      <c r="X312" s="214"/>
      <c r="Y312" s="214"/>
      <c r="Z312" s="214"/>
      <c r="AA312" s="214"/>
    </row>
    <row r="313" spans="1:27" s="105" customFormat="1" ht="20.100000000000001" customHeight="1">
      <c r="A313" s="129"/>
      <c r="B313" s="129"/>
      <c r="C313" s="129"/>
      <c r="D313" s="129"/>
      <c r="E313" s="129"/>
      <c r="F313" s="198"/>
      <c r="G313" s="130"/>
      <c r="H313" s="129"/>
      <c r="I313" s="129"/>
      <c r="J313" s="129"/>
      <c r="K313" s="129"/>
      <c r="L313" s="160">
        <f t="shared" si="4"/>
        <v>0</v>
      </c>
      <c r="M313" s="129"/>
      <c r="N313" s="198"/>
      <c r="O313" s="129"/>
      <c r="P313" s="129"/>
      <c r="Q313" s="129"/>
      <c r="R313" s="128"/>
      <c r="S313" s="129"/>
      <c r="T313" s="129"/>
      <c r="U313" s="130"/>
      <c r="V313" s="170"/>
      <c r="W313" s="142"/>
      <c r="X313" s="215"/>
      <c r="Y313" s="215"/>
      <c r="Z313" s="215"/>
      <c r="AA313" s="215"/>
    </row>
    <row r="314" spans="1:27" s="105" customFormat="1" ht="20.100000000000001" customHeight="1">
      <c r="A314" s="129"/>
      <c r="B314" s="129"/>
      <c r="C314" s="129"/>
      <c r="D314" s="129"/>
      <c r="E314" s="129"/>
      <c r="F314" s="198"/>
      <c r="G314" s="130"/>
      <c r="H314" s="129"/>
      <c r="I314" s="129"/>
      <c r="J314" s="129"/>
      <c r="K314" s="129"/>
      <c r="L314" s="160">
        <f t="shared" si="4"/>
        <v>0</v>
      </c>
      <c r="M314" s="129"/>
      <c r="N314" s="198"/>
      <c r="O314" s="129"/>
      <c r="P314" s="129"/>
      <c r="Q314" s="129"/>
      <c r="R314" s="128"/>
      <c r="S314" s="129"/>
      <c r="T314" s="129"/>
      <c r="U314" s="130"/>
      <c r="V314" s="170"/>
      <c r="W314" s="142"/>
      <c r="X314" s="215"/>
      <c r="Y314" s="215"/>
      <c r="Z314" s="215"/>
      <c r="AA314" s="215"/>
    </row>
    <row r="315" spans="1:27" ht="20.100000000000001" customHeight="1">
      <c r="A315" s="129"/>
      <c r="B315" s="129"/>
      <c r="C315" s="129"/>
      <c r="D315" s="129"/>
      <c r="E315" s="129"/>
      <c r="F315" s="198"/>
      <c r="G315" s="130"/>
      <c r="H315" s="129"/>
      <c r="I315" s="129"/>
      <c r="J315" s="129"/>
      <c r="K315" s="129"/>
      <c r="L315" s="160">
        <f t="shared" si="4"/>
        <v>0</v>
      </c>
      <c r="M315" s="129"/>
      <c r="N315" s="198"/>
      <c r="O315" s="142"/>
      <c r="P315" s="129"/>
      <c r="Q315" s="129"/>
      <c r="R315" s="128"/>
      <c r="S315" s="129"/>
      <c r="T315" s="129"/>
      <c r="U315" s="130"/>
      <c r="V315" s="170"/>
      <c r="W315" s="143"/>
    </row>
    <row r="316" spans="1:27" ht="20.100000000000001" customHeight="1">
      <c r="A316" s="129"/>
      <c r="B316" s="129"/>
      <c r="C316" s="129"/>
      <c r="D316" s="129"/>
      <c r="E316" s="129"/>
      <c r="F316" s="198"/>
      <c r="G316" s="130"/>
      <c r="H316" s="129"/>
      <c r="I316" s="129"/>
      <c r="J316" s="129"/>
      <c r="K316" s="129"/>
      <c r="L316" s="160">
        <f t="shared" si="4"/>
        <v>0</v>
      </c>
      <c r="M316" s="129"/>
      <c r="N316" s="198"/>
      <c r="O316" s="142"/>
      <c r="P316" s="129"/>
      <c r="Q316" s="129"/>
      <c r="R316" s="128"/>
      <c r="S316" s="129"/>
      <c r="T316" s="129"/>
      <c r="U316" s="130"/>
      <c r="V316" s="170"/>
      <c r="W316" s="143"/>
    </row>
    <row r="317" spans="1:27" ht="20.100000000000001" customHeight="1">
      <c r="A317" s="129"/>
      <c r="B317" s="129"/>
      <c r="C317" s="129"/>
      <c r="D317" s="129"/>
      <c r="E317" s="129"/>
      <c r="F317" s="198"/>
      <c r="G317" s="130"/>
      <c r="H317" s="129"/>
      <c r="I317" s="129"/>
      <c r="J317" s="129"/>
      <c r="K317" s="129"/>
      <c r="L317" s="160">
        <f t="shared" si="4"/>
        <v>0</v>
      </c>
      <c r="M317" s="129"/>
      <c r="N317" s="198"/>
      <c r="O317" s="142"/>
      <c r="P317" s="129"/>
      <c r="Q317" s="129"/>
      <c r="R317" s="128"/>
      <c r="S317" s="129"/>
      <c r="T317" s="129"/>
      <c r="U317" s="130"/>
      <c r="V317" s="170"/>
      <c r="W317" s="143"/>
    </row>
    <row r="318" spans="1:27" ht="20.100000000000001" customHeight="1">
      <c r="A318" s="129"/>
      <c r="B318" s="129"/>
      <c r="C318" s="129"/>
      <c r="D318" s="129"/>
      <c r="E318" s="129"/>
      <c r="F318" s="198"/>
      <c r="G318" s="130"/>
      <c r="H318" s="129"/>
      <c r="I318" s="129"/>
      <c r="J318" s="129"/>
      <c r="K318" s="129"/>
      <c r="L318" s="160">
        <f t="shared" si="4"/>
        <v>0</v>
      </c>
      <c r="M318" s="129"/>
      <c r="N318" s="198"/>
      <c r="O318" s="142"/>
      <c r="P318" s="129"/>
      <c r="Q318" s="129"/>
      <c r="R318" s="128"/>
      <c r="S318" s="129"/>
      <c r="T318" s="129"/>
      <c r="U318" s="130"/>
      <c r="V318" s="170"/>
      <c r="W318" s="143"/>
    </row>
    <row r="319" spans="1:27" ht="20.100000000000001" customHeight="1">
      <c r="A319" s="129"/>
      <c r="B319" s="129"/>
      <c r="C319" s="129"/>
      <c r="D319" s="129"/>
      <c r="E319" s="129"/>
      <c r="F319" s="198"/>
      <c r="G319" s="130"/>
      <c r="H319" s="129"/>
      <c r="I319" s="129"/>
      <c r="J319" s="129"/>
      <c r="K319" s="129"/>
      <c r="L319" s="160">
        <f t="shared" si="4"/>
        <v>0</v>
      </c>
      <c r="M319" s="129"/>
      <c r="N319" s="198"/>
      <c r="O319" s="142"/>
      <c r="P319" s="129"/>
      <c r="Q319" s="129"/>
      <c r="R319" s="128"/>
      <c r="S319" s="129"/>
      <c r="T319" s="129"/>
      <c r="U319" s="130"/>
      <c r="V319" s="170"/>
      <c r="W319" s="143"/>
    </row>
    <row r="320" spans="1:27" ht="20.100000000000001" customHeight="1">
      <c r="A320" s="129"/>
      <c r="B320" s="129"/>
      <c r="C320" s="129"/>
      <c r="D320" s="129"/>
      <c r="E320" s="129"/>
      <c r="F320" s="198"/>
      <c r="G320" s="130"/>
      <c r="H320" s="129"/>
      <c r="I320" s="129"/>
      <c r="J320" s="129"/>
      <c r="K320" s="129"/>
      <c r="L320" s="160">
        <f t="shared" si="4"/>
        <v>0</v>
      </c>
      <c r="M320" s="129"/>
      <c r="N320" s="198"/>
      <c r="O320" s="142"/>
      <c r="P320" s="129"/>
      <c r="Q320" s="129"/>
      <c r="R320" s="128"/>
      <c r="S320" s="129"/>
      <c r="T320" s="129"/>
      <c r="U320" s="130"/>
      <c r="V320" s="170"/>
      <c r="W320" s="143"/>
    </row>
    <row r="321" spans="1:23" ht="20.100000000000001" customHeight="1">
      <c r="A321" s="129"/>
      <c r="B321" s="129"/>
      <c r="C321" s="129"/>
      <c r="D321" s="129"/>
      <c r="E321" s="129"/>
      <c r="F321" s="198"/>
      <c r="G321" s="130"/>
      <c r="H321" s="129"/>
      <c r="I321" s="129"/>
      <c r="J321" s="129"/>
      <c r="K321" s="129"/>
      <c r="L321" s="160">
        <f t="shared" si="4"/>
        <v>0</v>
      </c>
      <c r="M321" s="129"/>
      <c r="N321" s="198"/>
      <c r="O321" s="142"/>
      <c r="P321" s="129"/>
      <c r="Q321" s="129"/>
      <c r="R321" s="128"/>
      <c r="S321" s="129"/>
      <c r="T321" s="129"/>
      <c r="U321" s="130"/>
      <c r="V321" s="170"/>
      <c r="W321" s="143"/>
    </row>
    <row r="322" spans="1:23" ht="20.100000000000001" customHeight="1">
      <c r="A322" s="129"/>
      <c r="B322" s="129"/>
      <c r="C322" s="129"/>
      <c r="D322" s="129"/>
      <c r="E322" s="129"/>
      <c r="F322" s="198"/>
      <c r="G322" s="130"/>
      <c r="H322" s="129"/>
      <c r="I322" s="129"/>
      <c r="J322" s="129"/>
      <c r="K322" s="129"/>
      <c r="L322" s="160">
        <f t="shared" si="4"/>
        <v>0</v>
      </c>
      <c r="M322" s="129"/>
      <c r="N322" s="198"/>
      <c r="O322" s="142"/>
      <c r="P322" s="129"/>
      <c r="Q322" s="129"/>
      <c r="R322" s="128"/>
      <c r="S322" s="129"/>
      <c r="T322" s="129"/>
      <c r="U322" s="130"/>
      <c r="V322" s="170"/>
      <c r="W322" s="143"/>
    </row>
    <row r="323" spans="1:23" ht="20.100000000000001" customHeight="1">
      <c r="A323" s="129"/>
      <c r="B323" s="129"/>
      <c r="C323" s="129"/>
      <c r="D323" s="129"/>
      <c r="E323" s="129"/>
      <c r="F323" s="198"/>
      <c r="G323" s="130"/>
      <c r="H323" s="129"/>
      <c r="I323" s="129"/>
      <c r="J323" s="129"/>
      <c r="K323" s="129"/>
      <c r="L323" s="160">
        <f t="shared" si="4"/>
        <v>0</v>
      </c>
      <c r="M323" s="129"/>
      <c r="N323" s="198"/>
      <c r="O323" s="142"/>
      <c r="P323" s="129"/>
      <c r="Q323" s="129"/>
      <c r="R323" s="128"/>
      <c r="S323" s="129"/>
      <c r="T323" s="129"/>
      <c r="U323" s="130"/>
      <c r="V323" s="170"/>
      <c r="W323" s="143"/>
    </row>
    <row r="324" spans="1:23" ht="20.100000000000001" customHeight="1">
      <c r="A324" s="129"/>
      <c r="B324" s="129"/>
      <c r="C324" s="129"/>
      <c r="D324" s="129"/>
      <c r="E324" s="129"/>
      <c r="F324" s="198"/>
      <c r="G324" s="130"/>
      <c r="H324" s="129"/>
      <c r="I324" s="129"/>
      <c r="J324" s="129"/>
      <c r="K324" s="129"/>
      <c r="L324" s="160">
        <f t="shared" si="4"/>
        <v>0</v>
      </c>
      <c r="M324" s="129"/>
      <c r="N324" s="198"/>
      <c r="O324" s="142"/>
      <c r="P324" s="129"/>
      <c r="Q324" s="129"/>
      <c r="R324" s="128"/>
      <c r="S324" s="129"/>
      <c r="T324" s="129"/>
      <c r="U324" s="130"/>
      <c r="V324" s="170"/>
      <c r="W324" s="143"/>
    </row>
    <row r="325" spans="1:23" ht="20.100000000000001" customHeight="1">
      <c r="A325" s="129"/>
      <c r="B325" s="129"/>
      <c r="C325" s="129"/>
      <c r="D325" s="129"/>
      <c r="E325" s="129"/>
      <c r="F325" s="198"/>
      <c r="G325" s="130"/>
      <c r="H325" s="129"/>
      <c r="I325" s="129"/>
      <c r="J325" s="129"/>
      <c r="K325" s="129"/>
      <c r="L325" s="160">
        <f t="shared" ref="L325:L388" si="5">I325+K325</f>
        <v>0</v>
      </c>
      <c r="M325" s="129"/>
      <c r="N325" s="198"/>
      <c r="O325" s="142"/>
      <c r="P325" s="129"/>
      <c r="Q325" s="129"/>
      <c r="R325" s="128"/>
      <c r="S325" s="129"/>
      <c r="T325" s="129"/>
      <c r="U325" s="130"/>
      <c r="V325" s="170"/>
      <c r="W325" s="143"/>
    </row>
    <row r="326" spans="1:23" ht="20.100000000000001" customHeight="1">
      <c r="A326" s="129"/>
      <c r="B326" s="129"/>
      <c r="C326" s="129"/>
      <c r="D326" s="129"/>
      <c r="E326" s="129"/>
      <c r="F326" s="198"/>
      <c r="G326" s="130"/>
      <c r="H326" s="129"/>
      <c r="I326" s="129"/>
      <c r="J326" s="129"/>
      <c r="K326" s="129"/>
      <c r="L326" s="160">
        <f t="shared" si="5"/>
        <v>0</v>
      </c>
      <c r="M326" s="129"/>
      <c r="N326" s="198"/>
      <c r="O326" s="142"/>
      <c r="P326" s="129"/>
      <c r="Q326" s="129"/>
      <c r="R326" s="128"/>
      <c r="S326" s="129"/>
      <c r="T326" s="129"/>
      <c r="U326" s="130"/>
      <c r="V326" s="170"/>
      <c r="W326" s="143"/>
    </row>
    <row r="327" spans="1:23" ht="20.100000000000001" customHeight="1">
      <c r="A327" s="129"/>
      <c r="B327" s="129"/>
      <c r="C327" s="129"/>
      <c r="D327" s="129"/>
      <c r="E327" s="129"/>
      <c r="F327" s="198"/>
      <c r="G327" s="130"/>
      <c r="H327" s="129"/>
      <c r="I327" s="129"/>
      <c r="J327" s="129"/>
      <c r="K327" s="129"/>
      <c r="L327" s="160">
        <f t="shared" si="5"/>
        <v>0</v>
      </c>
      <c r="M327" s="129"/>
      <c r="N327" s="198"/>
      <c r="O327" s="142"/>
      <c r="P327" s="129"/>
      <c r="Q327" s="129"/>
      <c r="R327" s="128"/>
      <c r="S327" s="129"/>
      <c r="T327" s="129"/>
      <c r="U327" s="130"/>
      <c r="V327" s="170"/>
      <c r="W327" s="143"/>
    </row>
    <row r="328" spans="1:23" ht="20.100000000000001" customHeight="1">
      <c r="A328" s="129"/>
      <c r="B328" s="129"/>
      <c r="C328" s="129"/>
      <c r="D328" s="129"/>
      <c r="E328" s="129"/>
      <c r="F328" s="198"/>
      <c r="G328" s="130"/>
      <c r="H328" s="129"/>
      <c r="I328" s="129"/>
      <c r="J328" s="129"/>
      <c r="K328" s="129"/>
      <c r="L328" s="160">
        <f t="shared" si="5"/>
        <v>0</v>
      </c>
      <c r="M328" s="129"/>
      <c r="N328" s="198"/>
      <c r="O328" s="142"/>
      <c r="P328" s="129"/>
      <c r="Q328" s="129"/>
      <c r="R328" s="128"/>
      <c r="S328" s="129"/>
      <c r="T328" s="129"/>
      <c r="U328" s="130"/>
      <c r="V328" s="170"/>
      <c r="W328" s="143"/>
    </row>
    <row r="329" spans="1:23" ht="20.100000000000001" customHeight="1">
      <c r="A329" s="129"/>
      <c r="B329" s="129"/>
      <c r="C329" s="129"/>
      <c r="D329" s="129"/>
      <c r="E329" s="129"/>
      <c r="F329" s="198"/>
      <c r="G329" s="130"/>
      <c r="H329" s="129"/>
      <c r="I329" s="129"/>
      <c r="J329" s="129"/>
      <c r="K329" s="129"/>
      <c r="L329" s="160">
        <f t="shared" si="5"/>
        <v>0</v>
      </c>
      <c r="M329" s="129"/>
      <c r="N329" s="198"/>
      <c r="O329" s="142"/>
      <c r="P329" s="129"/>
      <c r="Q329" s="129"/>
      <c r="R329" s="128"/>
      <c r="S329" s="129"/>
      <c r="T329" s="129"/>
      <c r="U329" s="130"/>
      <c r="V329" s="170"/>
      <c r="W329" s="143"/>
    </row>
    <row r="330" spans="1:23" ht="20.100000000000001" customHeight="1">
      <c r="A330" s="129"/>
      <c r="B330" s="129"/>
      <c r="C330" s="129"/>
      <c r="D330" s="129"/>
      <c r="E330" s="129"/>
      <c r="F330" s="198"/>
      <c r="G330" s="130"/>
      <c r="H330" s="129"/>
      <c r="I330" s="129"/>
      <c r="J330" s="129"/>
      <c r="K330" s="129"/>
      <c r="L330" s="160">
        <f t="shared" si="5"/>
        <v>0</v>
      </c>
      <c r="M330" s="129"/>
      <c r="N330" s="198"/>
      <c r="O330" s="142"/>
      <c r="P330" s="129"/>
      <c r="Q330" s="129"/>
      <c r="R330" s="128"/>
      <c r="S330" s="129"/>
      <c r="T330" s="129"/>
      <c r="U330" s="130"/>
      <c r="V330" s="170"/>
      <c r="W330" s="143"/>
    </row>
    <row r="331" spans="1:23" ht="20.100000000000001" customHeight="1">
      <c r="A331" s="129"/>
      <c r="B331" s="129"/>
      <c r="C331" s="129"/>
      <c r="D331" s="129"/>
      <c r="E331" s="129"/>
      <c r="F331" s="198"/>
      <c r="G331" s="130"/>
      <c r="H331" s="129"/>
      <c r="I331" s="129"/>
      <c r="J331" s="129"/>
      <c r="K331" s="129"/>
      <c r="L331" s="160">
        <f t="shared" si="5"/>
        <v>0</v>
      </c>
      <c r="M331" s="129"/>
      <c r="N331" s="198"/>
      <c r="O331" s="142"/>
      <c r="P331" s="129"/>
      <c r="Q331" s="129"/>
      <c r="R331" s="128"/>
      <c r="S331" s="129"/>
      <c r="T331" s="129"/>
      <c r="U331" s="130"/>
      <c r="V331" s="170"/>
      <c r="W331" s="143"/>
    </row>
    <row r="332" spans="1:23" ht="20.100000000000001" customHeight="1">
      <c r="A332" s="129"/>
      <c r="B332" s="129"/>
      <c r="C332" s="129"/>
      <c r="D332" s="129"/>
      <c r="E332" s="129"/>
      <c r="F332" s="198"/>
      <c r="G332" s="130"/>
      <c r="H332" s="129"/>
      <c r="I332" s="129"/>
      <c r="J332" s="129"/>
      <c r="K332" s="129"/>
      <c r="L332" s="160">
        <f t="shared" si="5"/>
        <v>0</v>
      </c>
      <c r="M332" s="129"/>
      <c r="N332" s="198"/>
      <c r="O332" s="142"/>
      <c r="P332" s="129"/>
      <c r="Q332" s="129"/>
      <c r="R332" s="128"/>
      <c r="S332" s="129"/>
      <c r="T332" s="129"/>
      <c r="U332" s="130"/>
      <c r="V332" s="170"/>
      <c r="W332" s="143"/>
    </row>
    <row r="333" spans="1:23" ht="20.100000000000001" customHeight="1">
      <c r="A333" s="129"/>
      <c r="B333" s="129"/>
      <c r="C333" s="129"/>
      <c r="D333" s="129"/>
      <c r="E333" s="129"/>
      <c r="F333" s="198"/>
      <c r="G333" s="130"/>
      <c r="H333" s="129"/>
      <c r="I333" s="129"/>
      <c r="J333" s="129"/>
      <c r="K333" s="129"/>
      <c r="L333" s="160">
        <f t="shared" si="5"/>
        <v>0</v>
      </c>
      <c r="M333" s="129"/>
      <c r="N333" s="198"/>
      <c r="O333" s="142"/>
      <c r="P333" s="129"/>
      <c r="Q333" s="129"/>
      <c r="R333" s="128"/>
      <c r="S333" s="129"/>
      <c r="T333" s="129"/>
      <c r="U333" s="130"/>
      <c r="V333" s="170"/>
      <c r="W333" s="143"/>
    </row>
    <row r="334" spans="1:23" ht="20.100000000000001" customHeight="1">
      <c r="A334" s="129"/>
      <c r="B334" s="129"/>
      <c r="C334" s="129"/>
      <c r="D334" s="129"/>
      <c r="E334" s="129"/>
      <c r="F334" s="198"/>
      <c r="G334" s="130"/>
      <c r="H334" s="129"/>
      <c r="I334" s="129"/>
      <c r="J334" s="129"/>
      <c r="K334" s="129"/>
      <c r="L334" s="160">
        <f t="shared" si="5"/>
        <v>0</v>
      </c>
      <c r="M334" s="129"/>
      <c r="N334" s="198"/>
      <c r="O334" s="142"/>
      <c r="P334" s="129"/>
      <c r="Q334" s="129"/>
      <c r="R334" s="128"/>
      <c r="S334" s="129"/>
      <c r="T334" s="129"/>
      <c r="U334" s="130"/>
      <c r="V334" s="170"/>
      <c r="W334" s="143"/>
    </row>
    <row r="335" spans="1:23" ht="20.100000000000001" customHeight="1">
      <c r="A335" s="129"/>
      <c r="B335" s="129"/>
      <c r="C335" s="129"/>
      <c r="D335" s="129"/>
      <c r="E335" s="129"/>
      <c r="F335" s="198"/>
      <c r="G335" s="130"/>
      <c r="H335" s="129"/>
      <c r="I335" s="129"/>
      <c r="J335" s="129"/>
      <c r="K335" s="129"/>
      <c r="L335" s="160">
        <f t="shared" si="5"/>
        <v>0</v>
      </c>
      <c r="M335" s="129"/>
      <c r="N335" s="198"/>
      <c r="O335" s="142"/>
      <c r="P335" s="129"/>
      <c r="Q335" s="129"/>
      <c r="R335" s="128"/>
      <c r="S335" s="129"/>
      <c r="T335" s="129"/>
      <c r="U335" s="130"/>
      <c r="V335" s="170"/>
      <c r="W335" s="143"/>
    </row>
    <row r="336" spans="1:23" ht="20.100000000000001" customHeight="1">
      <c r="A336" s="129"/>
      <c r="B336" s="129"/>
      <c r="C336" s="129"/>
      <c r="D336" s="129"/>
      <c r="E336" s="129"/>
      <c r="F336" s="198"/>
      <c r="G336" s="130"/>
      <c r="H336" s="129"/>
      <c r="I336" s="129"/>
      <c r="J336" s="129"/>
      <c r="K336" s="129"/>
      <c r="L336" s="160">
        <f t="shared" si="5"/>
        <v>0</v>
      </c>
      <c r="M336" s="129"/>
      <c r="N336" s="198"/>
      <c r="O336" s="142"/>
      <c r="P336" s="129"/>
      <c r="Q336" s="129"/>
      <c r="R336" s="128"/>
      <c r="S336" s="129"/>
      <c r="T336" s="129"/>
      <c r="U336" s="130"/>
      <c r="V336" s="170"/>
      <c r="W336" s="143"/>
    </row>
    <row r="337" spans="1:23" ht="20.100000000000001" customHeight="1">
      <c r="A337" s="129"/>
      <c r="B337" s="129"/>
      <c r="C337" s="129"/>
      <c r="D337" s="129"/>
      <c r="E337" s="129"/>
      <c r="F337" s="198"/>
      <c r="G337" s="130"/>
      <c r="H337" s="129"/>
      <c r="I337" s="129"/>
      <c r="J337" s="129"/>
      <c r="K337" s="129"/>
      <c r="L337" s="160">
        <f t="shared" si="5"/>
        <v>0</v>
      </c>
      <c r="M337" s="129"/>
      <c r="N337" s="198"/>
      <c r="O337" s="142"/>
      <c r="P337" s="129"/>
      <c r="Q337" s="129"/>
      <c r="R337" s="128"/>
      <c r="S337" s="129"/>
      <c r="T337" s="129"/>
      <c r="U337" s="130"/>
      <c r="V337" s="170"/>
      <c r="W337" s="143"/>
    </row>
    <row r="338" spans="1:23" ht="20.100000000000001" customHeight="1">
      <c r="A338" s="129"/>
      <c r="B338" s="129"/>
      <c r="C338" s="129"/>
      <c r="D338" s="129"/>
      <c r="E338" s="129"/>
      <c r="F338" s="198"/>
      <c r="G338" s="130"/>
      <c r="H338" s="129"/>
      <c r="I338" s="129"/>
      <c r="J338" s="129"/>
      <c r="K338" s="129"/>
      <c r="L338" s="160">
        <f t="shared" si="5"/>
        <v>0</v>
      </c>
      <c r="M338" s="129"/>
      <c r="N338" s="198"/>
      <c r="O338" s="142"/>
      <c r="P338" s="129"/>
      <c r="Q338" s="129"/>
      <c r="R338" s="128"/>
      <c r="S338" s="129"/>
      <c r="T338" s="129"/>
      <c r="U338" s="130"/>
      <c r="V338" s="170"/>
      <c r="W338" s="143"/>
    </row>
    <row r="339" spans="1:23" ht="20.100000000000001" customHeight="1">
      <c r="A339" s="129"/>
      <c r="B339" s="129"/>
      <c r="C339" s="129"/>
      <c r="D339" s="129"/>
      <c r="E339" s="129"/>
      <c r="F339" s="198"/>
      <c r="G339" s="130"/>
      <c r="H339" s="129"/>
      <c r="I339" s="129"/>
      <c r="J339" s="129"/>
      <c r="K339" s="129"/>
      <c r="L339" s="160">
        <f t="shared" si="5"/>
        <v>0</v>
      </c>
      <c r="M339" s="129"/>
      <c r="N339" s="198"/>
      <c r="O339" s="142"/>
      <c r="P339" s="129"/>
      <c r="Q339" s="129"/>
      <c r="R339" s="128"/>
      <c r="S339" s="129"/>
      <c r="T339" s="129"/>
      <c r="U339" s="130"/>
      <c r="V339" s="170"/>
      <c r="W339" s="143"/>
    </row>
    <row r="340" spans="1:23" ht="20.100000000000001" customHeight="1">
      <c r="A340" s="129"/>
      <c r="B340" s="129"/>
      <c r="C340" s="129"/>
      <c r="D340" s="129"/>
      <c r="E340" s="129"/>
      <c r="F340" s="198"/>
      <c r="G340" s="130"/>
      <c r="H340" s="129"/>
      <c r="I340" s="129"/>
      <c r="J340" s="129"/>
      <c r="K340" s="129"/>
      <c r="L340" s="160">
        <f t="shared" si="5"/>
        <v>0</v>
      </c>
      <c r="M340" s="129"/>
      <c r="N340" s="198"/>
      <c r="O340" s="142"/>
      <c r="P340" s="129"/>
      <c r="Q340" s="129"/>
      <c r="R340" s="128"/>
      <c r="S340" s="129"/>
      <c r="T340" s="129"/>
      <c r="U340" s="130"/>
      <c r="V340" s="170"/>
      <c r="W340" s="143"/>
    </row>
    <row r="341" spans="1:23" ht="20.100000000000001" customHeight="1">
      <c r="A341" s="129"/>
      <c r="B341" s="129"/>
      <c r="C341" s="129"/>
      <c r="D341" s="129"/>
      <c r="E341" s="129"/>
      <c r="F341" s="198"/>
      <c r="G341" s="130"/>
      <c r="H341" s="129"/>
      <c r="I341" s="129"/>
      <c r="J341" s="129"/>
      <c r="K341" s="129"/>
      <c r="L341" s="160">
        <f t="shared" si="5"/>
        <v>0</v>
      </c>
      <c r="M341" s="129"/>
      <c r="N341" s="198"/>
      <c r="O341" s="142"/>
      <c r="P341" s="129"/>
      <c r="Q341" s="129"/>
      <c r="R341" s="128"/>
      <c r="S341" s="129"/>
      <c r="T341" s="129"/>
      <c r="U341" s="130"/>
      <c r="V341" s="170"/>
      <c r="W341" s="143"/>
    </row>
    <row r="342" spans="1:23" ht="20.100000000000001" customHeight="1">
      <c r="A342" s="129"/>
      <c r="B342" s="129"/>
      <c r="C342" s="129"/>
      <c r="D342" s="129"/>
      <c r="E342" s="129"/>
      <c r="F342" s="198"/>
      <c r="G342" s="130"/>
      <c r="H342" s="129"/>
      <c r="I342" s="129"/>
      <c r="J342" s="129"/>
      <c r="K342" s="129"/>
      <c r="L342" s="160">
        <f t="shared" si="5"/>
        <v>0</v>
      </c>
      <c r="M342" s="129"/>
      <c r="N342" s="198"/>
      <c r="O342" s="142"/>
      <c r="P342" s="129"/>
      <c r="Q342" s="129"/>
      <c r="R342" s="128"/>
      <c r="S342" s="129"/>
      <c r="T342" s="129"/>
      <c r="U342" s="130"/>
      <c r="V342" s="170"/>
      <c r="W342" s="143"/>
    </row>
    <row r="343" spans="1:23" ht="20.100000000000001" customHeight="1">
      <c r="A343" s="129"/>
      <c r="B343" s="129"/>
      <c r="C343" s="129"/>
      <c r="D343" s="129"/>
      <c r="E343" s="129"/>
      <c r="F343" s="198"/>
      <c r="G343" s="130"/>
      <c r="H343" s="129"/>
      <c r="I343" s="129"/>
      <c r="J343" s="129"/>
      <c r="K343" s="129"/>
      <c r="L343" s="160">
        <f t="shared" si="5"/>
        <v>0</v>
      </c>
      <c r="M343" s="129"/>
      <c r="N343" s="198"/>
      <c r="O343" s="142"/>
      <c r="P343" s="129"/>
      <c r="Q343" s="129"/>
      <c r="R343" s="128"/>
      <c r="S343" s="129"/>
      <c r="T343" s="129"/>
      <c r="U343" s="130"/>
      <c r="V343" s="170"/>
      <c r="W343" s="143"/>
    </row>
    <row r="344" spans="1:23" ht="20.100000000000001" customHeight="1">
      <c r="A344" s="129"/>
      <c r="B344" s="129"/>
      <c r="C344" s="129"/>
      <c r="D344" s="129"/>
      <c r="E344" s="129"/>
      <c r="F344" s="198"/>
      <c r="G344" s="130"/>
      <c r="H344" s="129"/>
      <c r="I344" s="129"/>
      <c r="J344" s="129"/>
      <c r="K344" s="129"/>
      <c r="L344" s="160">
        <f t="shared" si="5"/>
        <v>0</v>
      </c>
      <c r="M344" s="129"/>
      <c r="N344" s="198"/>
      <c r="O344" s="142"/>
      <c r="P344" s="129"/>
      <c r="Q344" s="129"/>
      <c r="R344" s="128"/>
      <c r="S344" s="129"/>
      <c r="T344" s="129"/>
      <c r="U344" s="130"/>
      <c r="V344" s="170"/>
      <c r="W344" s="143"/>
    </row>
    <row r="345" spans="1:23" ht="20.100000000000001" customHeight="1">
      <c r="A345" s="129"/>
      <c r="B345" s="129"/>
      <c r="C345" s="129"/>
      <c r="D345" s="129"/>
      <c r="E345" s="129"/>
      <c r="F345" s="198"/>
      <c r="G345" s="130"/>
      <c r="H345" s="129"/>
      <c r="I345" s="129"/>
      <c r="J345" s="129"/>
      <c r="K345" s="129"/>
      <c r="L345" s="160">
        <f t="shared" si="5"/>
        <v>0</v>
      </c>
      <c r="M345" s="129"/>
      <c r="N345" s="198"/>
      <c r="O345" s="142"/>
      <c r="P345" s="129"/>
      <c r="Q345" s="129"/>
      <c r="R345" s="128"/>
      <c r="S345" s="129"/>
      <c r="T345" s="129"/>
      <c r="U345" s="130"/>
      <c r="V345" s="170"/>
      <c r="W345" s="143"/>
    </row>
    <row r="346" spans="1:23" ht="20.100000000000001" customHeight="1">
      <c r="A346" s="129"/>
      <c r="B346" s="129"/>
      <c r="C346" s="129"/>
      <c r="D346" s="129"/>
      <c r="E346" s="129"/>
      <c r="F346" s="198"/>
      <c r="G346" s="130"/>
      <c r="H346" s="129"/>
      <c r="I346" s="129"/>
      <c r="J346" s="129"/>
      <c r="K346" s="129"/>
      <c r="L346" s="160">
        <f t="shared" si="5"/>
        <v>0</v>
      </c>
      <c r="M346" s="129"/>
      <c r="N346" s="198"/>
      <c r="O346" s="142"/>
      <c r="P346" s="129"/>
      <c r="Q346" s="129"/>
      <c r="R346" s="128"/>
      <c r="S346" s="129"/>
      <c r="T346" s="129"/>
      <c r="U346" s="130"/>
      <c r="V346" s="170"/>
      <c r="W346" s="143"/>
    </row>
    <row r="347" spans="1:23" ht="20.100000000000001" customHeight="1">
      <c r="A347" s="129"/>
      <c r="B347" s="129"/>
      <c r="C347" s="129"/>
      <c r="D347" s="129"/>
      <c r="E347" s="129"/>
      <c r="F347" s="198"/>
      <c r="G347" s="130"/>
      <c r="H347" s="129"/>
      <c r="I347" s="129"/>
      <c r="J347" s="129"/>
      <c r="K347" s="129"/>
      <c r="L347" s="160">
        <f t="shared" si="5"/>
        <v>0</v>
      </c>
      <c r="M347" s="129"/>
      <c r="N347" s="198"/>
      <c r="O347" s="142"/>
      <c r="P347" s="129"/>
      <c r="Q347" s="129"/>
      <c r="R347" s="128"/>
      <c r="S347" s="129"/>
      <c r="T347" s="129"/>
      <c r="U347" s="130"/>
      <c r="V347" s="170"/>
      <c r="W347" s="143"/>
    </row>
    <row r="348" spans="1:23" ht="20.100000000000001" customHeight="1">
      <c r="A348" s="129"/>
      <c r="B348" s="129"/>
      <c r="C348" s="129"/>
      <c r="D348" s="129"/>
      <c r="E348" s="129"/>
      <c r="F348" s="198"/>
      <c r="G348" s="130"/>
      <c r="H348" s="129"/>
      <c r="I348" s="129"/>
      <c r="J348" s="129"/>
      <c r="K348" s="129"/>
      <c r="L348" s="160">
        <f t="shared" si="5"/>
        <v>0</v>
      </c>
      <c r="M348" s="129"/>
      <c r="N348" s="198"/>
      <c r="O348" s="142"/>
      <c r="P348" s="129"/>
      <c r="Q348" s="129"/>
      <c r="R348" s="128"/>
      <c r="S348" s="129"/>
      <c r="T348" s="129"/>
      <c r="U348" s="130"/>
      <c r="V348" s="170"/>
      <c r="W348" s="143"/>
    </row>
    <row r="349" spans="1:23" ht="20.100000000000001" customHeight="1">
      <c r="A349" s="129"/>
      <c r="B349" s="129"/>
      <c r="C349" s="129"/>
      <c r="D349" s="129"/>
      <c r="E349" s="129"/>
      <c r="F349" s="198"/>
      <c r="G349" s="130"/>
      <c r="H349" s="129"/>
      <c r="I349" s="129"/>
      <c r="J349" s="129"/>
      <c r="K349" s="129"/>
      <c r="L349" s="160">
        <f t="shared" si="5"/>
        <v>0</v>
      </c>
      <c r="M349" s="129"/>
      <c r="N349" s="198"/>
      <c r="O349" s="142"/>
      <c r="P349" s="129"/>
      <c r="Q349" s="129"/>
      <c r="R349" s="128"/>
      <c r="S349" s="129"/>
      <c r="T349" s="129"/>
      <c r="U349" s="130"/>
      <c r="V349" s="170"/>
      <c r="W349" s="143"/>
    </row>
    <row r="350" spans="1:23" ht="20.100000000000001" customHeight="1">
      <c r="A350" s="129"/>
      <c r="B350" s="129"/>
      <c r="C350" s="129"/>
      <c r="D350" s="129"/>
      <c r="E350" s="129"/>
      <c r="F350" s="198"/>
      <c r="G350" s="130"/>
      <c r="H350" s="129"/>
      <c r="I350" s="129"/>
      <c r="J350" s="129"/>
      <c r="K350" s="129"/>
      <c r="L350" s="160">
        <f t="shared" si="5"/>
        <v>0</v>
      </c>
      <c r="M350" s="129"/>
      <c r="N350" s="198"/>
      <c r="O350" s="142"/>
      <c r="P350" s="129"/>
      <c r="Q350" s="129"/>
      <c r="R350" s="128"/>
      <c r="S350" s="129"/>
      <c r="T350" s="129"/>
      <c r="U350" s="130"/>
      <c r="V350" s="170"/>
      <c r="W350" s="143"/>
    </row>
    <row r="351" spans="1:23" ht="20.100000000000001" customHeight="1">
      <c r="A351" s="129"/>
      <c r="B351" s="129"/>
      <c r="C351" s="129"/>
      <c r="D351" s="129"/>
      <c r="E351" s="129"/>
      <c r="F351" s="198"/>
      <c r="G351" s="130"/>
      <c r="H351" s="129"/>
      <c r="I351" s="129"/>
      <c r="J351" s="129"/>
      <c r="K351" s="129"/>
      <c r="L351" s="160">
        <f t="shared" si="5"/>
        <v>0</v>
      </c>
      <c r="M351" s="129"/>
      <c r="N351" s="198"/>
      <c r="O351" s="142"/>
      <c r="P351" s="129"/>
      <c r="Q351" s="129"/>
      <c r="R351" s="128"/>
      <c r="S351" s="129"/>
      <c r="T351" s="129"/>
      <c r="U351" s="130"/>
      <c r="V351" s="170"/>
      <c r="W351" s="143"/>
    </row>
    <row r="352" spans="1:23" ht="20.100000000000001" customHeight="1">
      <c r="A352" s="129"/>
      <c r="B352" s="129"/>
      <c r="C352" s="129"/>
      <c r="D352" s="129"/>
      <c r="E352" s="129"/>
      <c r="F352" s="198"/>
      <c r="G352" s="130"/>
      <c r="H352" s="129"/>
      <c r="I352" s="129"/>
      <c r="J352" s="129"/>
      <c r="K352" s="129"/>
      <c r="L352" s="160">
        <f t="shared" si="5"/>
        <v>0</v>
      </c>
      <c r="M352" s="129"/>
      <c r="N352" s="198"/>
      <c r="O352" s="142"/>
      <c r="P352" s="129"/>
      <c r="Q352" s="129"/>
      <c r="R352" s="128"/>
      <c r="S352" s="129"/>
      <c r="T352" s="129"/>
      <c r="U352" s="130"/>
      <c r="V352" s="170"/>
      <c r="W352" s="143"/>
    </row>
    <row r="353" spans="1:23" ht="20.100000000000001" customHeight="1">
      <c r="A353" s="129"/>
      <c r="B353" s="129"/>
      <c r="C353" s="129"/>
      <c r="D353" s="129"/>
      <c r="E353" s="129"/>
      <c r="F353" s="198"/>
      <c r="G353" s="130"/>
      <c r="H353" s="129"/>
      <c r="I353" s="129"/>
      <c r="J353" s="129"/>
      <c r="K353" s="129"/>
      <c r="L353" s="160">
        <f t="shared" si="5"/>
        <v>0</v>
      </c>
      <c r="M353" s="129"/>
      <c r="N353" s="198"/>
      <c r="O353" s="142"/>
      <c r="P353" s="129"/>
      <c r="Q353" s="129"/>
      <c r="R353" s="128"/>
      <c r="S353" s="129"/>
      <c r="T353" s="129"/>
      <c r="U353" s="130"/>
      <c r="V353" s="170"/>
      <c r="W353" s="143"/>
    </row>
    <row r="354" spans="1:23" ht="20.100000000000001" customHeight="1">
      <c r="A354" s="129"/>
      <c r="B354" s="129"/>
      <c r="C354" s="129"/>
      <c r="D354" s="129"/>
      <c r="E354" s="129"/>
      <c r="F354" s="198"/>
      <c r="G354" s="130"/>
      <c r="H354" s="129"/>
      <c r="I354" s="129"/>
      <c r="J354" s="129"/>
      <c r="K354" s="129"/>
      <c r="L354" s="160">
        <f t="shared" si="5"/>
        <v>0</v>
      </c>
      <c r="M354" s="129"/>
      <c r="N354" s="198"/>
      <c r="O354" s="142"/>
      <c r="P354" s="129"/>
      <c r="Q354" s="129"/>
      <c r="R354" s="128"/>
      <c r="S354" s="129"/>
      <c r="T354" s="129"/>
      <c r="U354" s="130"/>
      <c r="V354" s="170"/>
      <c r="W354" s="143"/>
    </row>
    <row r="355" spans="1:23" ht="20.100000000000001" customHeight="1">
      <c r="A355" s="129"/>
      <c r="B355" s="129"/>
      <c r="C355" s="129"/>
      <c r="D355" s="129"/>
      <c r="E355" s="129"/>
      <c r="F355" s="198"/>
      <c r="G355" s="130"/>
      <c r="H355" s="129"/>
      <c r="I355" s="129"/>
      <c r="J355" s="129"/>
      <c r="K355" s="129"/>
      <c r="L355" s="160">
        <f t="shared" si="5"/>
        <v>0</v>
      </c>
      <c r="M355" s="129"/>
      <c r="N355" s="198"/>
      <c r="O355" s="142"/>
      <c r="P355" s="129"/>
      <c r="Q355" s="129"/>
      <c r="R355" s="128"/>
      <c r="S355" s="129"/>
      <c r="T355" s="129"/>
      <c r="U355" s="130"/>
      <c r="V355" s="170"/>
      <c r="W355" s="143"/>
    </row>
    <row r="356" spans="1:23" ht="20.100000000000001" customHeight="1">
      <c r="A356" s="129"/>
      <c r="B356" s="129"/>
      <c r="C356" s="129"/>
      <c r="D356" s="129"/>
      <c r="E356" s="129"/>
      <c r="F356" s="198"/>
      <c r="G356" s="130"/>
      <c r="H356" s="129"/>
      <c r="I356" s="129"/>
      <c r="J356" s="129"/>
      <c r="K356" s="129"/>
      <c r="L356" s="160">
        <f t="shared" si="5"/>
        <v>0</v>
      </c>
      <c r="M356" s="129"/>
      <c r="N356" s="198"/>
      <c r="O356" s="142"/>
      <c r="P356" s="129"/>
      <c r="Q356" s="129"/>
      <c r="R356" s="128"/>
      <c r="S356" s="129"/>
      <c r="T356" s="129"/>
      <c r="U356" s="130"/>
      <c r="V356" s="170"/>
      <c r="W356" s="143"/>
    </row>
    <row r="357" spans="1:23" ht="20.100000000000001" customHeight="1">
      <c r="A357" s="129"/>
      <c r="B357" s="129"/>
      <c r="C357" s="129"/>
      <c r="D357" s="129"/>
      <c r="E357" s="129"/>
      <c r="F357" s="198"/>
      <c r="G357" s="130"/>
      <c r="H357" s="129"/>
      <c r="I357" s="129"/>
      <c r="J357" s="129"/>
      <c r="K357" s="129"/>
      <c r="L357" s="160">
        <f t="shared" si="5"/>
        <v>0</v>
      </c>
      <c r="M357" s="129"/>
      <c r="N357" s="198"/>
      <c r="O357" s="142"/>
      <c r="P357" s="129"/>
      <c r="Q357" s="129"/>
      <c r="R357" s="128"/>
      <c r="S357" s="129"/>
      <c r="T357" s="129"/>
      <c r="U357" s="130"/>
      <c r="V357" s="170"/>
      <c r="W357" s="143"/>
    </row>
    <row r="358" spans="1:23" ht="20.100000000000001" customHeight="1">
      <c r="A358" s="129"/>
      <c r="B358" s="129"/>
      <c r="C358" s="129"/>
      <c r="D358" s="129"/>
      <c r="E358" s="129"/>
      <c r="F358" s="198"/>
      <c r="G358" s="130"/>
      <c r="H358" s="129"/>
      <c r="I358" s="129"/>
      <c r="J358" s="129"/>
      <c r="K358" s="129"/>
      <c r="L358" s="160">
        <f t="shared" si="5"/>
        <v>0</v>
      </c>
      <c r="M358" s="129"/>
      <c r="N358" s="198"/>
      <c r="O358" s="142"/>
      <c r="P358" s="129"/>
      <c r="Q358" s="129"/>
      <c r="R358" s="128"/>
      <c r="S358" s="129"/>
      <c r="T358" s="129"/>
      <c r="U358" s="130"/>
      <c r="V358" s="170"/>
      <c r="W358" s="143"/>
    </row>
    <row r="359" spans="1:23" ht="20.100000000000001" customHeight="1">
      <c r="A359" s="129"/>
      <c r="B359" s="129"/>
      <c r="C359" s="129"/>
      <c r="D359" s="129"/>
      <c r="E359" s="129"/>
      <c r="F359" s="198"/>
      <c r="G359" s="130"/>
      <c r="H359" s="129"/>
      <c r="I359" s="129"/>
      <c r="J359" s="129"/>
      <c r="K359" s="129"/>
      <c r="L359" s="160">
        <f t="shared" si="5"/>
        <v>0</v>
      </c>
      <c r="M359" s="129"/>
      <c r="N359" s="198"/>
      <c r="O359" s="142"/>
      <c r="P359" s="129"/>
      <c r="Q359" s="129"/>
      <c r="R359" s="128"/>
      <c r="S359" s="129"/>
      <c r="T359" s="129"/>
      <c r="U359" s="130"/>
      <c r="V359" s="170"/>
      <c r="W359" s="143"/>
    </row>
    <row r="360" spans="1:23" ht="20.100000000000001" customHeight="1">
      <c r="A360" s="129"/>
      <c r="B360" s="129"/>
      <c r="C360" s="129"/>
      <c r="D360" s="129"/>
      <c r="E360" s="129"/>
      <c r="F360" s="198"/>
      <c r="G360" s="130"/>
      <c r="H360" s="129"/>
      <c r="I360" s="129"/>
      <c r="J360" s="129"/>
      <c r="K360" s="129"/>
      <c r="L360" s="160">
        <f t="shared" si="5"/>
        <v>0</v>
      </c>
      <c r="M360" s="129"/>
      <c r="N360" s="198"/>
      <c r="O360" s="142"/>
      <c r="P360" s="129"/>
      <c r="Q360" s="129"/>
      <c r="R360" s="128"/>
      <c r="S360" s="129"/>
      <c r="T360" s="129"/>
      <c r="U360" s="130"/>
      <c r="V360" s="170"/>
      <c r="W360" s="143"/>
    </row>
    <row r="361" spans="1:23" ht="20.100000000000001" customHeight="1">
      <c r="A361" s="129"/>
      <c r="B361" s="129"/>
      <c r="C361" s="129"/>
      <c r="D361" s="129"/>
      <c r="E361" s="129"/>
      <c r="F361" s="198"/>
      <c r="G361" s="130"/>
      <c r="H361" s="129"/>
      <c r="I361" s="129"/>
      <c r="J361" s="129"/>
      <c r="K361" s="129"/>
      <c r="L361" s="160">
        <f t="shared" si="5"/>
        <v>0</v>
      </c>
      <c r="M361" s="129"/>
      <c r="N361" s="198"/>
      <c r="O361" s="142"/>
      <c r="P361" s="129"/>
      <c r="Q361" s="129"/>
      <c r="R361" s="128"/>
      <c r="S361" s="129"/>
      <c r="T361" s="129"/>
      <c r="U361" s="130"/>
      <c r="V361" s="170"/>
      <c r="W361" s="143"/>
    </row>
    <row r="362" spans="1:23" ht="20.100000000000001" customHeight="1">
      <c r="A362" s="129"/>
      <c r="B362" s="129"/>
      <c r="C362" s="129"/>
      <c r="D362" s="129"/>
      <c r="E362" s="129"/>
      <c r="F362" s="198"/>
      <c r="G362" s="130"/>
      <c r="H362" s="129"/>
      <c r="I362" s="129"/>
      <c r="J362" s="129"/>
      <c r="K362" s="129"/>
      <c r="L362" s="160">
        <f t="shared" si="5"/>
        <v>0</v>
      </c>
      <c r="M362" s="129"/>
      <c r="N362" s="198"/>
      <c r="O362" s="142"/>
      <c r="P362" s="129"/>
      <c r="Q362" s="129"/>
      <c r="R362" s="128"/>
      <c r="S362" s="129"/>
      <c r="T362" s="129"/>
      <c r="U362" s="130"/>
      <c r="V362" s="170"/>
      <c r="W362" s="143"/>
    </row>
    <row r="363" spans="1:23" ht="20.100000000000001" customHeight="1">
      <c r="A363" s="129"/>
      <c r="B363" s="129"/>
      <c r="C363" s="129"/>
      <c r="D363" s="129"/>
      <c r="E363" s="129"/>
      <c r="F363" s="198"/>
      <c r="G363" s="130"/>
      <c r="H363" s="129"/>
      <c r="I363" s="129"/>
      <c r="J363" s="129"/>
      <c r="K363" s="129"/>
      <c r="L363" s="160">
        <f t="shared" si="5"/>
        <v>0</v>
      </c>
      <c r="M363" s="129"/>
      <c r="N363" s="198"/>
      <c r="O363" s="142"/>
      <c r="P363" s="129"/>
      <c r="Q363" s="129"/>
      <c r="R363" s="128"/>
      <c r="S363" s="129"/>
      <c r="T363" s="129"/>
      <c r="U363" s="130"/>
      <c r="V363" s="170"/>
      <c r="W363" s="143"/>
    </row>
    <row r="364" spans="1:23" ht="20.100000000000001" customHeight="1">
      <c r="A364" s="129"/>
      <c r="B364" s="129"/>
      <c r="C364" s="129"/>
      <c r="D364" s="129"/>
      <c r="E364" s="129"/>
      <c r="F364" s="198"/>
      <c r="G364" s="130"/>
      <c r="H364" s="129"/>
      <c r="I364" s="129"/>
      <c r="J364" s="129"/>
      <c r="K364" s="129"/>
      <c r="L364" s="160">
        <f t="shared" si="5"/>
        <v>0</v>
      </c>
      <c r="M364" s="129"/>
      <c r="N364" s="198"/>
      <c r="O364" s="142"/>
      <c r="P364" s="129"/>
      <c r="Q364" s="129"/>
      <c r="R364" s="128"/>
      <c r="S364" s="129"/>
      <c r="T364" s="129"/>
      <c r="U364" s="130"/>
      <c r="V364" s="170"/>
      <c r="W364" s="143"/>
    </row>
    <row r="365" spans="1:23" ht="20.100000000000001" customHeight="1">
      <c r="A365" s="129"/>
      <c r="B365" s="129"/>
      <c r="C365" s="129"/>
      <c r="D365" s="129"/>
      <c r="E365" s="129"/>
      <c r="F365" s="198"/>
      <c r="G365" s="130"/>
      <c r="H365" s="129"/>
      <c r="I365" s="129"/>
      <c r="J365" s="129"/>
      <c r="K365" s="129"/>
      <c r="L365" s="160">
        <f t="shared" si="5"/>
        <v>0</v>
      </c>
      <c r="M365" s="129"/>
      <c r="N365" s="198"/>
      <c r="O365" s="142"/>
      <c r="P365" s="129"/>
      <c r="Q365" s="129"/>
      <c r="R365" s="128"/>
      <c r="S365" s="129"/>
      <c r="T365" s="129"/>
      <c r="U365" s="130"/>
      <c r="V365" s="170"/>
      <c r="W365" s="143"/>
    </row>
    <row r="366" spans="1:23" ht="20.100000000000001" customHeight="1">
      <c r="A366" s="129"/>
      <c r="B366" s="129"/>
      <c r="C366" s="129"/>
      <c r="D366" s="129"/>
      <c r="E366" s="129"/>
      <c r="F366" s="198"/>
      <c r="G366" s="130"/>
      <c r="H366" s="129"/>
      <c r="I366" s="129"/>
      <c r="J366" s="129"/>
      <c r="K366" s="129"/>
      <c r="L366" s="160">
        <f t="shared" si="5"/>
        <v>0</v>
      </c>
      <c r="M366" s="129"/>
      <c r="N366" s="198"/>
      <c r="O366" s="142"/>
      <c r="P366" s="129"/>
      <c r="Q366" s="129"/>
      <c r="R366" s="128"/>
      <c r="S366" s="129"/>
      <c r="T366" s="129"/>
      <c r="U366" s="130"/>
      <c r="V366" s="170"/>
      <c r="W366" s="143"/>
    </row>
    <row r="367" spans="1:23" ht="20.100000000000001" customHeight="1">
      <c r="A367" s="129"/>
      <c r="B367" s="129"/>
      <c r="C367" s="129"/>
      <c r="D367" s="129"/>
      <c r="E367" s="129"/>
      <c r="F367" s="198"/>
      <c r="G367" s="130"/>
      <c r="H367" s="129"/>
      <c r="I367" s="129"/>
      <c r="J367" s="129"/>
      <c r="K367" s="129"/>
      <c r="L367" s="160">
        <f t="shared" si="5"/>
        <v>0</v>
      </c>
      <c r="M367" s="129"/>
      <c r="N367" s="198"/>
      <c r="O367" s="142"/>
      <c r="P367" s="129"/>
      <c r="Q367" s="129"/>
      <c r="R367" s="128"/>
      <c r="S367" s="129"/>
      <c r="T367" s="129"/>
      <c r="U367" s="130"/>
      <c r="V367" s="170"/>
      <c r="W367" s="143"/>
    </row>
    <row r="368" spans="1:23" ht="20.100000000000001" customHeight="1">
      <c r="A368" s="129"/>
      <c r="B368" s="129"/>
      <c r="C368" s="129"/>
      <c r="D368" s="129"/>
      <c r="E368" s="129"/>
      <c r="F368" s="198"/>
      <c r="G368" s="130"/>
      <c r="H368" s="129"/>
      <c r="I368" s="129"/>
      <c r="J368" s="129"/>
      <c r="K368" s="129"/>
      <c r="L368" s="160">
        <f t="shared" si="5"/>
        <v>0</v>
      </c>
      <c r="M368" s="129"/>
      <c r="N368" s="198"/>
      <c r="O368" s="142"/>
      <c r="P368" s="129"/>
      <c r="Q368" s="129"/>
      <c r="R368" s="128"/>
      <c r="S368" s="129"/>
      <c r="T368" s="129"/>
      <c r="U368" s="130"/>
      <c r="V368" s="170"/>
      <c r="W368" s="143"/>
    </row>
    <row r="369" spans="1:23" ht="20.100000000000001" customHeight="1">
      <c r="A369" s="129"/>
      <c r="B369" s="129"/>
      <c r="C369" s="129"/>
      <c r="D369" s="129"/>
      <c r="E369" s="129"/>
      <c r="F369" s="198"/>
      <c r="G369" s="130"/>
      <c r="H369" s="129"/>
      <c r="I369" s="129"/>
      <c r="J369" s="129"/>
      <c r="K369" s="129"/>
      <c r="L369" s="160">
        <f t="shared" si="5"/>
        <v>0</v>
      </c>
      <c r="M369" s="129"/>
      <c r="N369" s="198"/>
      <c r="O369" s="142"/>
      <c r="P369" s="129"/>
      <c r="Q369" s="129"/>
      <c r="R369" s="128"/>
      <c r="S369" s="129"/>
      <c r="T369" s="129"/>
      <c r="U369" s="130"/>
      <c r="V369" s="170"/>
      <c r="W369" s="143"/>
    </row>
    <row r="370" spans="1:23" ht="20.100000000000001" customHeight="1">
      <c r="A370" s="129"/>
      <c r="B370" s="129"/>
      <c r="C370" s="129"/>
      <c r="D370" s="129"/>
      <c r="E370" s="129"/>
      <c r="F370" s="198"/>
      <c r="G370" s="130"/>
      <c r="H370" s="129"/>
      <c r="I370" s="129"/>
      <c r="J370" s="129"/>
      <c r="K370" s="129"/>
      <c r="L370" s="160">
        <f t="shared" si="5"/>
        <v>0</v>
      </c>
      <c r="M370" s="129"/>
      <c r="N370" s="198"/>
      <c r="O370" s="142"/>
      <c r="P370" s="129"/>
      <c r="Q370" s="129"/>
      <c r="R370" s="128"/>
      <c r="S370" s="129"/>
      <c r="T370" s="129"/>
      <c r="U370" s="130"/>
      <c r="V370" s="170"/>
      <c r="W370" s="143"/>
    </row>
    <row r="371" spans="1:23" ht="20.100000000000001" customHeight="1">
      <c r="A371" s="129"/>
      <c r="B371" s="129"/>
      <c r="C371" s="129"/>
      <c r="D371" s="129"/>
      <c r="E371" s="129"/>
      <c r="F371" s="198"/>
      <c r="G371" s="130"/>
      <c r="H371" s="129"/>
      <c r="I371" s="129"/>
      <c r="J371" s="129"/>
      <c r="K371" s="129"/>
      <c r="L371" s="160">
        <f t="shared" si="5"/>
        <v>0</v>
      </c>
      <c r="M371" s="129"/>
      <c r="N371" s="198"/>
      <c r="O371" s="142"/>
      <c r="P371" s="129"/>
      <c r="Q371" s="129"/>
      <c r="R371" s="128"/>
      <c r="S371" s="129"/>
      <c r="T371" s="129"/>
      <c r="U371" s="130"/>
      <c r="V371" s="170"/>
      <c r="W371" s="143"/>
    </row>
    <row r="372" spans="1:23" ht="20.100000000000001" customHeight="1">
      <c r="A372" s="129"/>
      <c r="B372" s="129"/>
      <c r="C372" s="129"/>
      <c r="D372" s="129"/>
      <c r="E372" s="129"/>
      <c r="F372" s="198"/>
      <c r="G372" s="130"/>
      <c r="H372" s="129"/>
      <c r="I372" s="129"/>
      <c r="J372" s="129"/>
      <c r="K372" s="129"/>
      <c r="L372" s="160">
        <f t="shared" si="5"/>
        <v>0</v>
      </c>
      <c r="M372" s="129"/>
      <c r="N372" s="198"/>
      <c r="O372" s="142"/>
      <c r="P372" s="129"/>
      <c r="Q372" s="129"/>
      <c r="R372" s="128"/>
      <c r="S372" s="129"/>
      <c r="T372" s="129"/>
      <c r="U372" s="130"/>
      <c r="V372" s="170"/>
      <c r="W372" s="143"/>
    </row>
    <row r="373" spans="1:23" ht="20.100000000000001" customHeight="1">
      <c r="A373" s="129"/>
      <c r="B373" s="129"/>
      <c r="C373" s="129"/>
      <c r="D373" s="129"/>
      <c r="E373" s="129"/>
      <c r="F373" s="198"/>
      <c r="G373" s="130"/>
      <c r="H373" s="129"/>
      <c r="I373" s="129"/>
      <c r="J373" s="129"/>
      <c r="K373" s="129"/>
      <c r="L373" s="160">
        <f t="shared" si="5"/>
        <v>0</v>
      </c>
      <c r="M373" s="129"/>
      <c r="N373" s="198"/>
      <c r="O373" s="142"/>
      <c r="P373" s="129"/>
      <c r="Q373" s="129"/>
      <c r="R373" s="128"/>
      <c r="S373" s="129"/>
      <c r="T373" s="129"/>
      <c r="U373" s="130"/>
      <c r="V373" s="170"/>
      <c r="W373" s="143"/>
    </row>
    <row r="374" spans="1:23" ht="20.100000000000001" customHeight="1">
      <c r="A374" s="129"/>
      <c r="B374" s="129"/>
      <c r="C374" s="129"/>
      <c r="D374" s="129"/>
      <c r="E374" s="129"/>
      <c r="F374" s="198"/>
      <c r="G374" s="130"/>
      <c r="H374" s="129"/>
      <c r="I374" s="129"/>
      <c r="J374" s="129"/>
      <c r="K374" s="129"/>
      <c r="L374" s="160">
        <f t="shared" si="5"/>
        <v>0</v>
      </c>
      <c r="M374" s="129"/>
      <c r="N374" s="198"/>
      <c r="O374" s="142"/>
      <c r="P374" s="129"/>
      <c r="Q374" s="129"/>
      <c r="R374" s="128"/>
      <c r="S374" s="129"/>
      <c r="T374" s="129"/>
      <c r="U374" s="130"/>
      <c r="V374" s="170"/>
      <c r="W374" s="143"/>
    </row>
    <row r="375" spans="1:23" ht="20.100000000000001" customHeight="1">
      <c r="A375" s="129"/>
      <c r="B375" s="129"/>
      <c r="C375" s="129"/>
      <c r="D375" s="129"/>
      <c r="E375" s="129"/>
      <c r="F375" s="198"/>
      <c r="G375" s="130"/>
      <c r="H375" s="129"/>
      <c r="I375" s="129"/>
      <c r="J375" s="129"/>
      <c r="K375" s="129"/>
      <c r="L375" s="160">
        <f t="shared" si="5"/>
        <v>0</v>
      </c>
      <c r="M375" s="129"/>
      <c r="N375" s="198"/>
      <c r="O375" s="142"/>
      <c r="P375" s="129"/>
      <c r="Q375" s="129"/>
      <c r="R375" s="128"/>
      <c r="S375" s="129"/>
      <c r="T375" s="129"/>
      <c r="U375" s="130"/>
      <c r="V375" s="170"/>
      <c r="W375" s="143"/>
    </row>
    <row r="376" spans="1:23" ht="20.100000000000001" customHeight="1">
      <c r="A376" s="129"/>
      <c r="B376" s="129"/>
      <c r="C376" s="129"/>
      <c r="D376" s="129"/>
      <c r="E376" s="129"/>
      <c r="F376" s="198"/>
      <c r="G376" s="130"/>
      <c r="H376" s="129"/>
      <c r="I376" s="129"/>
      <c r="J376" s="129"/>
      <c r="K376" s="129"/>
      <c r="L376" s="160">
        <f t="shared" si="5"/>
        <v>0</v>
      </c>
      <c r="M376" s="129"/>
      <c r="N376" s="198"/>
      <c r="O376" s="142"/>
      <c r="P376" s="129"/>
      <c r="Q376" s="129"/>
      <c r="R376" s="128"/>
      <c r="S376" s="129"/>
      <c r="T376" s="129"/>
      <c r="U376" s="130"/>
      <c r="V376" s="170"/>
      <c r="W376" s="143"/>
    </row>
    <row r="377" spans="1:23" ht="20.100000000000001" customHeight="1">
      <c r="A377" s="129"/>
      <c r="B377" s="129"/>
      <c r="C377" s="129"/>
      <c r="D377" s="129"/>
      <c r="E377" s="129"/>
      <c r="F377" s="198"/>
      <c r="G377" s="130"/>
      <c r="H377" s="129"/>
      <c r="I377" s="129"/>
      <c r="J377" s="129"/>
      <c r="K377" s="129"/>
      <c r="L377" s="160">
        <f t="shared" si="5"/>
        <v>0</v>
      </c>
      <c r="M377" s="129"/>
      <c r="N377" s="198"/>
      <c r="O377" s="142"/>
      <c r="P377" s="129"/>
      <c r="Q377" s="129"/>
      <c r="R377" s="128"/>
      <c r="S377" s="129"/>
      <c r="T377" s="129"/>
      <c r="U377" s="130"/>
      <c r="V377" s="170"/>
      <c r="W377" s="143"/>
    </row>
    <row r="378" spans="1:23" ht="20.100000000000001" customHeight="1">
      <c r="A378" s="129"/>
      <c r="B378" s="129"/>
      <c r="C378" s="129"/>
      <c r="D378" s="129"/>
      <c r="E378" s="129"/>
      <c r="F378" s="198"/>
      <c r="G378" s="130"/>
      <c r="H378" s="129"/>
      <c r="I378" s="129"/>
      <c r="J378" s="129"/>
      <c r="K378" s="129"/>
      <c r="L378" s="160">
        <f t="shared" si="5"/>
        <v>0</v>
      </c>
      <c r="M378" s="129"/>
      <c r="N378" s="198"/>
      <c r="O378" s="142"/>
      <c r="P378" s="129"/>
      <c r="Q378" s="129"/>
      <c r="R378" s="128"/>
      <c r="S378" s="129"/>
      <c r="T378" s="129"/>
      <c r="U378" s="130"/>
      <c r="V378" s="170"/>
      <c r="W378" s="143"/>
    </row>
    <row r="379" spans="1:23" ht="20.100000000000001" customHeight="1">
      <c r="A379" s="129"/>
      <c r="B379" s="129"/>
      <c r="C379" s="129"/>
      <c r="D379" s="129"/>
      <c r="E379" s="129"/>
      <c r="F379" s="198"/>
      <c r="G379" s="130"/>
      <c r="H379" s="129"/>
      <c r="I379" s="129"/>
      <c r="J379" s="129"/>
      <c r="K379" s="129"/>
      <c r="L379" s="160">
        <f t="shared" si="5"/>
        <v>0</v>
      </c>
      <c r="M379" s="129"/>
      <c r="N379" s="198"/>
      <c r="O379" s="142"/>
      <c r="P379" s="129"/>
      <c r="Q379" s="129"/>
      <c r="R379" s="128"/>
      <c r="S379" s="129"/>
      <c r="T379" s="129"/>
      <c r="U379" s="130"/>
      <c r="V379" s="170"/>
      <c r="W379" s="143"/>
    </row>
    <row r="380" spans="1:23" ht="20.100000000000001" customHeight="1">
      <c r="A380" s="129"/>
      <c r="B380" s="129"/>
      <c r="C380" s="129"/>
      <c r="D380" s="129"/>
      <c r="E380" s="129"/>
      <c r="F380" s="198"/>
      <c r="G380" s="130"/>
      <c r="H380" s="129"/>
      <c r="I380" s="129"/>
      <c r="J380" s="129"/>
      <c r="K380" s="129"/>
      <c r="L380" s="160">
        <f t="shared" si="5"/>
        <v>0</v>
      </c>
      <c r="M380" s="129"/>
      <c r="N380" s="198"/>
      <c r="O380" s="142"/>
      <c r="P380" s="129"/>
      <c r="Q380" s="129"/>
      <c r="R380" s="128"/>
      <c r="S380" s="129"/>
      <c r="T380" s="129"/>
      <c r="U380" s="130"/>
      <c r="V380" s="170"/>
      <c r="W380" s="143"/>
    </row>
    <row r="381" spans="1:23" ht="20.100000000000001" customHeight="1">
      <c r="A381" s="129"/>
      <c r="B381" s="129"/>
      <c r="C381" s="129"/>
      <c r="D381" s="129"/>
      <c r="E381" s="129"/>
      <c r="F381" s="198"/>
      <c r="G381" s="130"/>
      <c r="H381" s="129"/>
      <c r="I381" s="129"/>
      <c r="J381" s="129"/>
      <c r="K381" s="129"/>
      <c r="L381" s="160">
        <f t="shared" si="5"/>
        <v>0</v>
      </c>
      <c r="M381" s="129"/>
      <c r="N381" s="198"/>
      <c r="O381" s="142"/>
      <c r="P381" s="129"/>
      <c r="Q381" s="129"/>
      <c r="R381" s="128"/>
      <c r="S381" s="129"/>
      <c r="T381" s="129"/>
      <c r="U381" s="130"/>
      <c r="V381" s="170"/>
      <c r="W381" s="143"/>
    </row>
    <row r="382" spans="1:23" ht="20.100000000000001" customHeight="1">
      <c r="A382" s="129"/>
      <c r="B382" s="129"/>
      <c r="C382" s="129"/>
      <c r="D382" s="129"/>
      <c r="E382" s="129"/>
      <c r="F382" s="198"/>
      <c r="G382" s="130"/>
      <c r="H382" s="129"/>
      <c r="I382" s="129"/>
      <c r="J382" s="129"/>
      <c r="K382" s="129"/>
      <c r="L382" s="160">
        <f t="shared" si="5"/>
        <v>0</v>
      </c>
      <c r="M382" s="129"/>
      <c r="N382" s="198"/>
      <c r="O382" s="142"/>
      <c r="P382" s="129"/>
      <c r="Q382" s="129"/>
      <c r="R382" s="128"/>
      <c r="S382" s="129"/>
      <c r="T382" s="129"/>
      <c r="U382" s="130"/>
      <c r="V382" s="170"/>
      <c r="W382" s="143"/>
    </row>
    <row r="383" spans="1:23" ht="20.100000000000001" customHeight="1">
      <c r="A383" s="129"/>
      <c r="B383" s="129"/>
      <c r="C383" s="129"/>
      <c r="D383" s="129"/>
      <c r="E383" s="129"/>
      <c r="F383" s="198"/>
      <c r="G383" s="130"/>
      <c r="H383" s="129"/>
      <c r="I383" s="129"/>
      <c r="J383" s="129"/>
      <c r="K383" s="129"/>
      <c r="L383" s="160">
        <f t="shared" si="5"/>
        <v>0</v>
      </c>
      <c r="M383" s="129"/>
      <c r="N383" s="198"/>
      <c r="O383" s="142"/>
      <c r="P383" s="129"/>
      <c r="Q383" s="129"/>
      <c r="R383" s="128"/>
      <c r="S383" s="129"/>
      <c r="T383" s="129"/>
      <c r="U383" s="130"/>
      <c r="V383" s="170"/>
      <c r="W383" s="143"/>
    </row>
    <row r="384" spans="1:23" ht="20.100000000000001" customHeight="1">
      <c r="A384" s="129"/>
      <c r="B384" s="129"/>
      <c r="C384" s="129"/>
      <c r="D384" s="129"/>
      <c r="E384" s="129"/>
      <c r="F384" s="198"/>
      <c r="G384" s="130"/>
      <c r="H384" s="129"/>
      <c r="I384" s="129"/>
      <c r="J384" s="129"/>
      <c r="K384" s="129"/>
      <c r="L384" s="160">
        <f t="shared" si="5"/>
        <v>0</v>
      </c>
      <c r="M384" s="129"/>
      <c r="N384" s="198"/>
      <c r="O384" s="142"/>
      <c r="P384" s="129"/>
      <c r="Q384" s="129"/>
      <c r="R384" s="128"/>
      <c r="S384" s="129"/>
      <c r="T384" s="129"/>
      <c r="U384" s="130"/>
      <c r="V384" s="170"/>
      <c r="W384" s="143"/>
    </row>
    <row r="385" spans="1:23" ht="20.100000000000001" customHeight="1">
      <c r="A385" s="129"/>
      <c r="B385" s="129"/>
      <c r="C385" s="129"/>
      <c r="D385" s="129"/>
      <c r="E385" s="129"/>
      <c r="F385" s="198"/>
      <c r="G385" s="130"/>
      <c r="H385" s="129"/>
      <c r="I385" s="129"/>
      <c r="J385" s="129"/>
      <c r="K385" s="129"/>
      <c r="L385" s="160">
        <f t="shared" si="5"/>
        <v>0</v>
      </c>
      <c r="M385" s="129"/>
      <c r="N385" s="198"/>
      <c r="O385" s="142"/>
      <c r="P385" s="129"/>
      <c r="Q385" s="129"/>
      <c r="R385" s="128"/>
      <c r="S385" s="129"/>
      <c r="T385" s="129"/>
      <c r="U385" s="130"/>
      <c r="V385" s="170"/>
      <c r="W385" s="143"/>
    </row>
    <row r="386" spans="1:23" ht="20.100000000000001" customHeight="1">
      <c r="A386" s="129"/>
      <c r="B386" s="129"/>
      <c r="C386" s="129"/>
      <c r="D386" s="129"/>
      <c r="E386" s="129"/>
      <c r="F386" s="198"/>
      <c r="G386" s="130"/>
      <c r="H386" s="129"/>
      <c r="I386" s="129"/>
      <c r="J386" s="129"/>
      <c r="K386" s="129"/>
      <c r="L386" s="160">
        <f t="shared" si="5"/>
        <v>0</v>
      </c>
      <c r="M386" s="129"/>
      <c r="N386" s="198"/>
      <c r="O386" s="142"/>
      <c r="P386" s="129"/>
      <c r="Q386" s="129"/>
      <c r="R386" s="128"/>
      <c r="S386" s="129"/>
      <c r="T386" s="129"/>
      <c r="U386" s="130"/>
      <c r="V386" s="170"/>
      <c r="W386" s="143"/>
    </row>
    <row r="387" spans="1:23" ht="20.100000000000001" customHeight="1">
      <c r="A387" s="129"/>
      <c r="B387" s="129"/>
      <c r="C387" s="129"/>
      <c r="D387" s="129"/>
      <c r="E387" s="129"/>
      <c r="F387" s="198"/>
      <c r="G387" s="130"/>
      <c r="H387" s="129"/>
      <c r="I387" s="129"/>
      <c r="J387" s="129"/>
      <c r="K387" s="129"/>
      <c r="L387" s="160">
        <f t="shared" si="5"/>
        <v>0</v>
      </c>
      <c r="M387" s="129"/>
      <c r="N387" s="198"/>
      <c r="O387" s="142"/>
      <c r="P387" s="129"/>
      <c r="Q387" s="129"/>
      <c r="R387" s="128"/>
      <c r="S387" s="129"/>
      <c r="T387" s="129"/>
      <c r="U387" s="130"/>
      <c r="V387" s="170"/>
      <c r="W387" s="143"/>
    </row>
    <row r="388" spans="1:23" ht="20.100000000000001" customHeight="1">
      <c r="A388" s="129"/>
      <c r="B388" s="129"/>
      <c r="C388" s="129"/>
      <c r="D388" s="129"/>
      <c r="E388" s="129"/>
      <c r="F388" s="198"/>
      <c r="G388" s="130"/>
      <c r="H388" s="129"/>
      <c r="I388" s="129"/>
      <c r="J388" s="129"/>
      <c r="K388" s="129"/>
      <c r="L388" s="160">
        <f t="shared" si="5"/>
        <v>0</v>
      </c>
      <c r="M388" s="129"/>
      <c r="N388" s="198"/>
      <c r="O388" s="142"/>
      <c r="P388" s="129"/>
      <c r="Q388" s="129"/>
      <c r="R388" s="128"/>
      <c r="S388" s="129"/>
      <c r="T388" s="129"/>
      <c r="U388" s="130"/>
      <c r="V388" s="170"/>
      <c r="W388" s="143"/>
    </row>
    <row r="389" spans="1:23" ht="20.100000000000001" customHeight="1">
      <c r="A389" s="129"/>
      <c r="B389" s="129"/>
      <c r="C389" s="129"/>
      <c r="D389" s="129"/>
      <c r="E389" s="129"/>
      <c r="F389" s="198"/>
      <c r="G389" s="130"/>
      <c r="H389" s="129"/>
      <c r="I389" s="129"/>
      <c r="J389" s="129"/>
      <c r="K389" s="129"/>
      <c r="L389" s="160">
        <f t="shared" ref="L389:L452" si="6">I389+K389</f>
        <v>0</v>
      </c>
      <c r="M389" s="129"/>
      <c r="N389" s="198"/>
      <c r="O389" s="142"/>
      <c r="P389" s="129"/>
      <c r="Q389" s="129"/>
      <c r="R389" s="128"/>
      <c r="S389" s="129"/>
      <c r="T389" s="129"/>
      <c r="U389" s="130"/>
      <c r="V389" s="170"/>
      <c r="W389" s="143"/>
    </row>
    <row r="390" spans="1:23" ht="20.100000000000001" customHeight="1">
      <c r="A390" s="129"/>
      <c r="B390" s="129"/>
      <c r="C390" s="129"/>
      <c r="D390" s="129"/>
      <c r="E390" s="129"/>
      <c r="F390" s="198"/>
      <c r="G390" s="130"/>
      <c r="H390" s="129"/>
      <c r="I390" s="129"/>
      <c r="J390" s="129"/>
      <c r="K390" s="129"/>
      <c r="L390" s="160">
        <f t="shared" si="6"/>
        <v>0</v>
      </c>
      <c r="M390" s="129"/>
      <c r="N390" s="198"/>
      <c r="O390" s="142"/>
      <c r="P390" s="129"/>
      <c r="Q390" s="129"/>
      <c r="R390" s="128"/>
      <c r="S390" s="129"/>
      <c r="T390" s="129"/>
      <c r="U390" s="130"/>
      <c r="V390" s="170"/>
      <c r="W390" s="143"/>
    </row>
    <row r="391" spans="1:23" ht="20.100000000000001" customHeight="1">
      <c r="A391" s="129"/>
      <c r="B391" s="129"/>
      <c r="C391" s="129"/>
      <c r="D391" s="129"/>
      <c r="E391" s="129"/>
      <c r="F391" s="198"/>
      <c r="G391" s="130"/>
      <c r="H391" s="129"/>
      <c r="I391" s="129"/>
      <c r="J391" s="129"/>
      <c r="K391" s="129"/>
      <c r="L391" s="160">
        <f t="shared" si="6"/>
        <v>0</v>
      </c>
      <c r="M391" s="129"/>
      <c r="N391" s="198"/>
      <c r="O391" s="142"/>
      <c r="P391" s="129"/>
      <c r="Q391" s="129"/>
      <c r="R391" s="128"/>
      <c r="S391" s="129"/>
      <c r="T391" s="129"/>
      <c r="U391" s="130"/>
      <c r="V391" s="170"/>
      <c r="W391" s="143"/>
    </row>
    <row r="392" spans="1:23" ht="20.100000000000001" customHeight="1">
      <c r="A392" s="129"/>
      <c r="B392" s="129"/>
      <c r="C392" s="129"/>
      <c r="D392" s="129"/>
      <c r="E392" s="129"/>
      <c r="F392" s="198"/>
      <c r="G392" s="130"/>
      <c r="H392" s="129"/>
      <c r="I392" s="129"/>
      <c r="J392" s="129"/>
      <c r="K392" s="129"/>
      <c r="L392" s="160">
        <f t="shared" si="6"/>
        <v>0</v>
      </c>
      <c r="M392" s="129"/>
      <c r="N392" s="198"/>
      <c r="O392" s="142"/>
      <c r="P392" s="129"/>
      <c r="Q392" s="129"/>
      <c r="R392" s="128"/>
      <c r="S392" s="129"/>
      <c r="T392" s="129"/>
      <c r="U392" s="130"/>
      <c r="V392" s="170"/>
      <c r="W392" s="143"/>
    </row>
    <row r="393" spans="1:23" ht="20.100000000000001" customHeight="1">
      <c r="A393" s="129"/>
      <c r="B393" s="129"/>
      <c r="C393" s="129"/>
      <c r="D393" s="129"/>
      <c r="E393" s="129"/>
      <c r="F393" s="198"/>
      <c r="G393" s="130"/>
      <c r="H393" s="129"/>
      <c r="I393" s="129"/>
      <c r="J393" s="129"/>
      <c r="K393" s="129"/>
      <c r="L393" s="160">
        <f t="shared" si="6"/>
        <v>0</v>
      </c>
      <c r="M393" s="129"/>
      <c r="N393" s="198"/>
      <c r="O393" s="142"/>
      <c r="P393" s="129"/>
      <c r="Q393" s="129"/>
      <c r="R393" s="128"/>
      <c r="S393" s="129"/>
      <c r="T393" s="129"/>
      <c r="U393" s="130"/>
      <c r="V393" s="170"/>
      <c r="W393" s="143"/>
    </row>
    <row r="394" spans="1:23" ht="20.100000000000001" customHeight="1">
      <c r="A394" s="129"/>
      <c r="B394" s="129"/>
      <c r="C394" s="129"/>
      <c r="D394" s="129"/>
      <c r="E394" s="129"/>
      <c r="F394" s="198"/>
      <c r="G394" s="130"/>
      <c r="H394" s="129"/>
      <c r="I394" s="129"/>
      <c r="J394" s="129"/>
      <c r="K394" s="129"/>
      <c r="L394" s="160">
        <f t="shared" si="6"/>
        <v>0</v>
      </c>
      <c r="M394" s="129"/>
      <c r="N394" s="198"/>
      <c r="O394" s="142"/>
      <c r="P394" s="129"/>
      <c r="Q394" s="129"/>
      <c r="R394" s="128"/>
      <c r="S394" s="129"/>
      <c r="T394" s="129"/>
      <c r="U394" s="130"/>
      <c r="V394" s="170"/>
      <c r="W394" s="143"/>
    </row>
    <row r="395" spans="1:23" ht="20.100000000000001" customHeight="1">
      <c r="A395" s="129"/>
      <c r="B395" s="129"/>
      <c r="C395" s="129"/>
      <c r="D395" s="129"/>
      <c r="E395" s="129"/>
      <c r="F395" s="198"/>
      <c r="G395" s="130"/>
      <c r="H395" s="129"/>
      <c r="I395" s="129"/>
      <c r="J395" s="129"/>
      <c r="K395" s="129"/>
      <c r="L395" s="160">
        <f t="shared" si="6"/>
        <v>0</v>
      </c>
      <c r="M395" s="129"/>
      <c r="N395" s="198"/>
      <c r="O395" s="142"/>
      <c r="P395" s="129"/>
      <c r="Q395" s="129"/>
      <c r="R395" s="128"/>
      <c r="S395" s="129"/>
      <c r="T395" s="129"/>
      <c r="U395" s="130"/>
      <c r="V395" s="170"/>
      <c r="W395" s="143"/>
    </row>
    <row r="396" spans="1:23" ht="20.100000000000001" customHeight="1">
      <c r="A396" s="129"/>
      <c r="B396" s="129"/>
      <c r="C396" s="129"/>
      <c r="D396" s="129"/>
      <c r="E396" s="129"/>
      <c r="F396" s="198"/>
      <c r="G396" s="130"/>
      <c r="H396" s="129"/>
      <c r="I396" s="129"/>
      <c r="J396" s="129"/>
      <c r="K396" s="129"/>
      <c r="L396" s="160">
        <f t="shared" si="6"/>
        <v>0</v>
      </c>
      <c r="M396" s="129"/>
      <c r="N396" s="198"/>
      <c r="O396" s="142"/>
      <c r="P396" s="129"/>
      <c r="Q396" s="129"/>
      <c r="R396" s="128"/>
      <c r="S396" s="129"/>
      <c r="T396" s="129"/>
      <c r="U396" s="130"/>
      <c r="V396" s="170"/>
      <c r="W396" s="143"/>
    </row>
    <row r="397" spans="1:23" ht="20.100000000000001" customHeight="1">
      <c r="A397" s="129"/>
      <c r="B397" s="129"/>
      <c r="C397" s="129"/>
      <c r="D397" s="129"/>
      <c r="E397" s="129"/>
      <c r="F397" s="198"/>
      <c r="G397" s="130"/>
      <c r="H397" s="129"/>
      <c r="I397" s="129"/>
      <c r="J397" s="129"/>
      <c r="K397" s="129"/>
      <c r="L397" s="160">
        <f t="shared" si="6"/>
        <v>0</v>
      </c>
      <c r="M397" s="129"/>
      <c r="N397" s="198"/>
      <c r="O397" s="142"/>
      <c r="P397" s="129"/>
      <c r="Q397" s="129"/>
      <c r="R397" s="128"/>
      <c r="S397" s="129"/>
      <c r="T397" s="129"/>
      <c r="U397" s="130"/>
      <c r="V397" s="170"/>
      <c r="W397" s="143"/>
    </row>
    <row r="398" spans="1:23" ht="20.100000000000001" customHeight="1">
      <c r="A398" s="129"/>
      <c r="B398" s="129"/>
      <c r="C398" s="129"/>
      <c r="D398" s="129"/>
      <c r="E398" s="129"/>
      <c r="F398" s="198"/>
      <c r="G398" s="130"/>
      <c r="H398" s="129"/>
      <c r="I398" s="129"/>
      <c r="J398" s="129"/>
      <c r="K398" s="129"/>
      <c r="L398" s="160">
        <f t="shared" si="6"/>
        <v>0</v>
      </c>
      <c r="M398" s="129"/>
      <c r="N398" s="198"/>
      <c r="O398" s="142"/>
      <c r="P398" s="129"/>
      <c r="Q398" s="129"/>
      <c r="R398" s="128"/>
      <c r="S398" s="129"/>
      <c r="T398" s="129"/>
      <c r="U398" s="130"/>
      <c r="V398" s="170"/>
      <c r="W398" s="143"/>
    </row>
    <row r="399" spans="1:23" ht="20.100000000000001" customHeight="1">
      <c r="A399" s="129"/>
      <c r="B399" s="129"/>
      <c r="C399" s="129"/>
      <c r="D399" s="129"/>
      <c r="E399" s="129"/>
      <c r="F399" s="198"/>
      <c r="G399" s="130"/>
      <c r="H399" s="129"/>
      <c r="I399" s="129"/>
      <c r="J399" s="129"/>
      <c r="K399" s="129"/>
      <c r="L399" s="160">
        <f t="shared" si="6"/>
        <v>0</v>
      </c>
      <c r="M399" s="129"/>
      <c r="N399" s="198"/>
      <c r="O399" s="142"/>
      <c r="P399" s="129"/>
      <c r="Q399" s="129"/>
      <c r="R399" s="128"/>
      <c r="S399" s="129"/>
      <c r="T399" s="129"/>
      <c r="U399" s="130"/>
      <c r="V399" s="170"/>
      <c r="W399" s="143"/>
    </row>
    <row r="400" spans="1:23" ht="20.100000000000001" customHeight="1">
      <c r="A400" s="129"/>
      <c r="B400" s="129"/>
      <c r="C400" s="129"/>
      <c r="D400" s="129"/>
      <c r="E400" s="129"/>
      <c r="F400" s="198"/>
      <c r="G400" s="130"/>
      <c r="H400" s="129"/>
      <c r="I400" s="129"/>
      <c r="J400" s="129"/>
      <c r="K400" s="129"/>
      <c r="L400" s="160">
        <f t="shared" si="6"/>
        <v>0</v>
      </c>
      <c r="M400" s="129"/>
      <c r="N400" s="198"/>
      <c r="O400" s="142"/>
      <c r="P400" s="129"/>
      <c r="Q400" s="129"/>
      <c r="R400" s="128"/>
      <c r="S400" s="129"/>
      <c r="T400" s="129"/>
      <c r="U400" s="130"/>
      <c r="V400" s="170"/>
      <c r="W400" s="143"/>
    </row>
    <row r="401" spans="1:23" ht="20.100000000000001" customHeight="1">
      <c r="A401" s="129"/>
      <c r="B401" s="129"/>
      <c r="C401" s="129"/>
      <c r="D401" s="129"/>
      <c r="E401" s="129"/>
      <c r="F401" s="198"/>
      <c r="G401" s="130"/>
      <c r="H401" s="129"/>
      <c r="I401" s="129"/>
      <c r="J401" s="129"/>
      <c r="K401" s="129"/>
      <c r="L401" s="160">
        <f t="shared" si="6"/>
        <v>0</v>
      </c>
      <c r="M401" s="129"/>
      <c r="N401" s="198"/>
      <c r="O401" s="142"/>
      <c r="P401" s="129"/>
      <c r="Q401" s="129"/>
      <c r="R401" s="128"/>
      <c r="S401" s="129"/>
      <c r="T401" s="129"/>
      <c r="U401" s="130"/>
      <c r="V401" s="170"/>
      <c r="W401" s="143"/>
    </row>
    <row r="402" spans="1:23" ht="20.100000000000001" customHeight="1">
      <c r="A402" s="129"/>
      <c r="B402" s="129"/>
      <c r="C402" s="129"/>
      <c r="D402" s="129"/>
      <c r="E402" s="129"/>
      <c r="F402" s="198"/>
      <c r="G402" s="130"/>
      <c r="H402" s="129"/>
      <c r="I402" s="129"/>
      <c r="J402" s="129"/>
      <c r="K402" s="129"/>
      <c r="L402" s="160">
        <f t="shared" si="6"/>
        <v>0</v>
      </c>
      <c r="M402" s="129"/>
      <c r="N402" s="198"/>
      <c r="O402" s="142"/>
      <c r="P402" s="129"/>
      <c r="Q402" s="129"/>
      <c r="R402" s="128"/>
      <c r="S402" s="129"/>
      <c r="T402" s="129"/>
      <c r="U402" s="130"/>
      <c r="V402" s="170"/>
      <c r="W402" s="143"/>
    </row>
    <row r="403" spans="1:23" ht="20.100000000000001" customHeight="1">
      <c r="A403" s="129"/>
      <c r="B403" s="129"/>
      <c r="C403" s="129"/>
      <c r="D403" s="129"/>
      <c r="E403" s="129"/>
      <c r="F403" s="198"/>
      <c r="G403" s="130"/>
      <c r="H403" s="129"/>
      <c r="I403" s="129"/>
      <c r="J403" s="129"/>
      <c r="K403" s="129"/>
      <c r="L403" s="160">
        <f t="shared" si="6"/>
        <v>0</v>
      </c>
      <c r="M403" s="129"/>
      <c r="N403" s="198"/>
      <c r="O403" s="142"/>
      <c r="P403" s="129"/>
      <c r="Q403" s="129"/>
      <c r="R403" s="128"/>
      <c r="S403" s="129"/>
      <c r="T403" s="129"/>
      <c r="U403" s="130"/>
      <c r="V403" s="170"/>
      <c r="W403" s="143"/>
    </row>
    <row r="404" spans="1:23" ht="20.100000000000001" customHeight="1">
      <c r="A404" s="129"/>
      <c r="B404" s="129"/>
      <c r="C404" s="129"/>
      <c r="D404" s="129"/>
      <c r="E404" s="129"/>
      <c r="F404" s="198"/>
      <c r="G404" s="130"/>
      <c r="H404" s="129"/>
      <c r="I404" s="129"/>
      <c r="J404" s="129"/>
      <c r="K404" s="129"/>
      <c r="L404" s="160">
        <f t="shared" si="6"/>
        <v>0</v>
      </c>
      <c r="M404" s="129"/>
      <c r="N404" s="198"/>
      <c r="O404" s="142"/>
      <c r="P404" s="129"/>
      <c r="Q404" s="129"/>
      <c r="R404" s="128"/>
      <c r="S404" s="129"/>
      <c r="T404" s="129"/>
      <c r="U404" s="130"/>
      <c r="V404" s="170"/>
      <c r="W404" s="143"/>
    </row>
    <row r="405" spans="1:23" ht="20.100000000000001" customHeight="1">
      <c r="A405" s="129"/>
      <c r="B405" s="129"/>
      <c r="C405" s="129"/>
      <c r="D405" s="129"/>
      <c r="E405" s="129"/>
      <c r="F405" s="198"/>
      <c r="G405" s="130"/>
      <c r="H405" s="129"/>
      <c r="I405" s="129"/>
      <c r="J405" s="129"/>
      <c r="K405" s="129"/>
      <c r="L405" s="160">
        <f t="shared" si="6"/>
        <v>0</v>
      </c>
      <c r="M405" s="129"/>
      <c r="N405" s="198"/>
      <c r="O405" s="142"/>
      <c r="P405" s="129"/>
      <c r="Q405" s="129"/>
      <c r="R405" s="128"/>
      <c r="S405" s="129"/>
      <c r="T405" s="129"/>
      <c r="U405" s="130"/>
      <c r="V405" s="170"/>
      <c r="W405" s="143"/>
    </row>
    <row r="406" spans="1:23" ht="20.100000000000001" customHeight="1">
      <c r="A406" s="129"/>
      <c r="B406" s="129"/>
      <c r="C406" s="129"/>
      <c r="D406" s="129"/>
      <c r="E406" s="129"/>
      <c r="F406" s="198"/>
      <c r="G406" s="130"/>
      <c r="H406" s="129"/>
      <c r="I406" s="129"/>
      <c r="J406" s="129"/>
      <c r="K406" s="129"/>
      <c r="L406" s="160">
        <f t="shared" si="6"/>
        <v>0</v>
      </c>
      <c r="M406" s="129"/>
      <c r="N406" s="198"/>
      <c r="O406" s="142"/>
      <c r="P406" s="129"/>
      <c r="Q406" s="129"/>
      <c r="R406" s="128"/>
      <c r="S406" s="129"/>
      <c r="T406" s="129"/>
      <c r="U406" s="130"/>
      <c r="V406" s="170"/>
      <c r="W406" s="143"/>
    </row>
    <row r="407" spans="1:23" ht="20.100000000000001" customHeight="1">
      <c r="A407" s="129"/>
      <c r="B407" s="129"/>
      <c r="C407" s="129"/>
      <c r="D407" s="129"/>
      <c r="E407" s="129"/>
      <c r="F407" s="198"/>
      <c r="G407" s="130"/>
      <c r="H407" s="129"/>
      <c r="I407" s="129"/>
      <c r="J407" s="129"/>
      <c r="K407" s="129"/>
      <c r="L407" s="160">
        <f t="shared" si="6"/>
        <v>0</v>
      </c>
      <c r="M407" s="129"/>
      <c r="N407" s="198"/>
      <c r="O407" s="142"/>
      <c r="P407" s="129"/>
      <c r="Q407" s="129"/>
      <c r="R407" s="128"/>
      <c r="S407" s="129"/>
      <c r="T407" s="129"/>
      <c r="U407" s="130"/>
      <c r="V407" s="170"/>
      <c r="W407" s="143"/>
    </row>
    <row r="408" spans="1:23" ht="20.100000000000001" customHeight="1">
      <c r="A408" s="129"/>
      <c r="B408" s="129"/>
      <c r="C408" s="129"/>
      <c r="D408" s="129"/>
      <c r="E408" s="129"/>
      <c r="F408" s="198"/>
      <c r="G408" s="130"/>
      <c r="H408" s="129"/>
      <c r="I408" s="129"/>
      <c r="J408" s="129"/>
      <c r="K408" s="129"/>
      <c r="L408" s="160">
        <f t="shared" si="6"/>
        <v>0</v>
      </c>
      <c r="M408" s="129"/>
      <c r="N408" s="198"/>
      <c r="O408" s="142"/>
      <c r="P408" s="129"/>
      <c r="Q408" s="129"/>
      <c r="R408" s="128"/>
      <c r="S408" s="129"/>
      <c r="T408" s="129"/>
      <c r="U408" s="130"/>
      <c r="V408" s="170"/>
      <c r="W408" s="143"/>
    </row>
    <row r="409" spans="1:23" ht="20.100000000000001" customHeight="1">
      <c r="A409" s="129"/>
      <c r="B409" s="129"/>
      <c r="C409" s="129"/>
      <c r="D409" s="129"/>
      <c r="E409" s="129"/>
      <c r="F409" s="198"/>
      <c r="G409" s="130"/>
      <c r="H409" s="129"/>
      <c r="I409" s="129"/>
      <c r="J409" s="129"/>
      <c r="K409" s="129"/>
      <c r="L409" s="160">
        <f t="shared" si="6"/>
        <v>0</v>
      </c>
      <c r="M409" s="129"/>
      <c r="N409" s="198"/>
      <c r="O409" s="142"/>
      <c r="P409" s="129"/>
      <c r="Q409" s="129"/>
      <c r="R409" s="128"/>
      <c r="S409" s="129"/>
      <c r="T409" s="129"/>
      <c r="U409" s="130"/>
      <c r="V409" s="170"/>
      <c r="W409" s="143"/>
    </row>
    <row r="410" spans="1:23" ht="20.100000000000001" customHeight="1">
      <c r="A410" s="129"/>
      <c r="B410" s="129"/>
      <c r="C410" s="129"/>
      <c r="D410" s="129"/>
      <c r="E410" s="129"/>
      <c r="F410" s="198"/>
      <c r="G410" s="130"/>
      <c r="H410" s="129"/>
      <c r="I410" s="129"/>
      <c r="J410" s="129"/>
      <c r="K410" s="129"/>
      <c r="L410" s="160">
        <f t="shared" si="6"/>
        <v>0</v>
      </c>
      <c r="M410" s="129"/>
      <c r="N410" s="198"/>
      <c r="O410" s="142"/>
      <c r="P410" s="129"/>
      <c r="Q410" s="129"/>
      <c r="R410" s="128"/>
      <c r="S410" s="129"/>
      <c r="T410" s="129"/>
      <c r="U410" s="130"/>
      <c r="V410" s="170"/>
      <c r="W410" s="143"/>
    </row>
    <row r="411" spans="1:23" ht="20.100000000000001" customHeight="1">
      <c r="A411" s="129"/>
      <c r="B411" s="129"/>
      <c r="C411" s="129"/>
      <c r="D411" s="129"/>
      <c r="E411" s="129"/>
      <c r="F411" s="198"/>
      <c r="G411" s="130"/>
      <c r="H411" s="129"/>
      <c r="I411" s="129"/>
      <c r="J411" s="129"/>
      <c r="K411" s="129"/>
      <c r="L411" s="160">
        <f t="shared" si="6"/>
        <v>0</v>
      </c>
      <c r="M411" s="129"/>
      <c r="N411" s="198"/>
      <c r="O411" s="142"/>
      <c r="P411" s="129"/>
      <c r="Q411" s="129"/>
      <c r="R411" s="128"/>
      <c r="S411" s="129"/>
      <c r="T411" s="129"/>
      <c r="U411" s="130"/>
      <c r="V411" s="170"/>
      <c r="W411" s="143"/>
    </row>
    <row r="412" spans="1:23" ht="20.100000000000001" customHeight="1">
      <c r="A412" s="129"/>
      <c r="B412" s="129"/>
      <c r="C412" s="129"/>
      <c r="D412" s="129"/>
      <c r="E412" s="129"/>
      <c r="F412" s="198"/>
      <c r="G412" s="130"/>
      <c r="H412" s="129"/>
      <c r="I412" s="129"/>
      <c r="J412" s="129"/>
      <c r="K412" s="129"/>
      <c r="L412" s="160">
        <f t="shared" si="6"/>
        <v>0</v>
      </c>
      <c r="M412" s="129"/>
      <c r="N412" s="198"/>
      <c r="O412" s="142"/>
      <c r="P412" s="129"/>
      <c r="Q412" s="129"/>
      <c r="R412" s="128"/>
      <c r="S412" s="129"/>
      <c r="T412" s="129"/>
      <c r="U412" s="130"/>
      <c r="V412" s="170"/>
      <c r="W412" s="143"/>
    </row>
    <row r="413" spans="1:23" ht="20.100000000000001" customHeight="1">
      <c r="A413" s="129"/>
      <c r="B413" s="129"/>
      <c r="C413" s="129"/>
      <c r="D413" s="129"/>
      <c r="E413" s="129"/>
      <c r="F413" s="198"/>
      <c r="G413" s="130"/>
      <c r="H413" s="129"/>
      <c r="I413" s="129"/>
      <c r="J413" s="129"/>
      <c r="K413" s="129"/>
      <c r="L413" s="160">
        <f t="shared" si="6"/>
        <v>0</v>
      </c>
      <c r="M413" s="129"/>
      <c r="N413" s="198"/>
      <c r="O413" s="142"/>
      <c r="P413" s="129"/>
      <c r="Q413" s="129"/>
      <c r="R413" s="128"/>
      <c r="S413" s="129"/>
      <c r="T413" s="129"/>
      <c r="U413" s="130"/>
      <c r="V413" s="170"/>
      <c r="W413" s="143"/>
    </row>
    <row r="414" spans="1:23" ht="20.100000000000001" customHeight="1">
      <c r="A414" s="129"/>
      <c r="B414" s="129"/>
      <c r="C414" s="129"/>
      <c r="D414" s="129"/>
      <c r="E414" s="129"/>
      <c r="F414" s="198"/>
      <c r="G414" s="130"/>
      <c r="H414" s="129"/>
      <c r="I414" s="129"/>
      <c r="J414" s="129"/>
      <c r="K414" s="129"/>
      <c r="L414" s="160">
        <f t="shared" si="6"/>
        <v>0</v>
      </c>
      <c r="M414" s="129"/>
      <c r="N414" s="198"/>
      <c r="O414" s="142"/>
      <c r="P414" s="129"/>
      <c r="Q414" s="129"/>
      <c r="R414" s="128"/>
      <c r="S414" s="129"/>
      <c r="T414" s="129"/>
      <c r="U414" s="130"/>
      <c r="V414" s="170"/>
      <c r="W414" s="143"/>
    </row>
    <row r="415" spans="1:23" ht="20.100000000000001" customHeight="1">
      <c r="A415" s="129"/>
      <c r="B415" s="129"/>
      <c r="C415" s="129"/>
      <c r="D415" s="129"/>
      <c r="E415" s="129"/>
      <c r="F415" s="198"/>
      <c r="G415" s="130"/>
      <c r="H415" s="129"/>
      <c r="I415" s="129"/>
      <c r="J415" s="129"/>
      <c r="K415" s="129"/>
      <c r="L415" s="160">
        <f t="shared" si="6"/>
        <v>0</v>
      </c>
      <c r="M415" s="129"/>
      <c r="N415" s="198"/>
      <c r="O415" s="142"/>
      <c r="P415" s="129"/>
      <c r="Q415" s="129"/>
      <c r="R415" s="128"/>
      <c r="S415" s="129"/>
      <c r="T415" s="129"/>
      <c r="U415" s="130"/>
      <c r="V415" s="170"/>
      <c r="W415" s="143"/>
    </row>
    <row r="416" spans="1:23" ht="20.100000000000001" customHeight="1">
      <c r="A416" s="129"/>
      <c r="B416" s="129"/>
      <c r="C416" s="129"/>
      <c r="D416" s="129"/>
      <c r="E416" s="129"/>
      <c r="F416" s="198"/>
      <c r="G416" s="130"/>
      <c r="H416" s="129"/>
      <c r="I416" s="129"/>
      <c r="J416" s="129"/>
      <c r="K416" s="129"/>
      <c r="L416" s="160">
        <f t="shared" si="6"/>
        <v>0</v>
      </c>
      <c r="M416" s="129"/>
      <c r="N416" s="198"/>
      <c r="O416" s="142"/>
      <c r="P416" s="129"/>
      <c r="Q416" s="129"/>
      <c r="R416" s="128"/>
      <c r="S416" s="129"/>
      <c r="T416" s="129"/>
      <c r="U416" s="130"/>
      <c r="V416" s="170"/>
      <c r="W416" s="143"/>
    </row>
    <row r="417" spans="1:23" ht="20.100000000000001" customHeight="1">
      <c r="A417" s="129"/>
      <c r="B417" s="129"/>
      <c r="C417" s="129"/>
      <c r="D417" s="129"/>
      <c r="E417" s="129"/>
      <c r="F417" s="198"/>
      <c r="G417" s="130"/>
      <c r="H417" s="129"/>
      <c r="I417" s="129"/>
      <c r="J417" s="129"/>
      <c r="K417" s="129"/>
      <c r="L417" s="160">
        <f t="shared" si="6"/>
        <v>0</v>
      </c>
      <c r="M417" s="129"/>
      <c r="N417" s="198"/>
      <c r="O417" s="142"/>
      <c r="P417" s="129"/>
      <c r="Q417" s="129"/>
      <c r="R417" s="128"/>
      <c r="S417" s="129"/>
      <c r="T417" s="129"/>
      <c r="U417" s="130"/>
      <c r="V417" s="170"/>
      <c r="W417" s="143"/>
    </row>
    <row r="418" spans="1:23" ht="20.100000000000001" customHeight="1">
      <c r="A418" s="129"/>
      <c r="B418" s="129"/>
      <c r="C418" s="129"/>
      <c r="D418" s="129"/>
      <c r="E418" s="129"/>
      <c r="F418" s="198"/>
      <c r="G418" s="130"/>
      <c r="H418" s="129"/>
      <c r="I418" s="129"/>
      <c r="J418" s="129"/>
      <c r="K418" s="129"/>
      <c r="L418" s="160">
        <f t="shared" si="6"/>
        <v>0</v>
      </c>
      <c r="M418" s="129"/>
      <c r="N418" s="198"/>
      <c r="O418" s="142"/>
      <c r="P418" s="129"/>
      <c r="Q418" s="129"/>
      <c r="R418" s="128"/>
      <c r="S418" s="129"/>
      <c r="T418" s="129"/>
      <c r="U418" s="130"/>
      <c r="V418" s="170"/>
      <c r="W418" s="143"/>
    </row>
    <row r="419" spans="1:23" ht="20.100000000000001" customHeight="1">
      <c r="A419" s="129"/>
      <c r="B419" s="129"/>
      <c r="C419" s="129"/>
      <c r="D419" s="129"/>
      <c r="E419" s="129"/>
      <c r="F419" s="198"/>
      <c r="G419" s="130"/>
      <c r="H419" s="129"/>
      <c r="I419" s="129"/>
      <c r="J419" s="129"/>
      <c r="K419" s="129"/>
      <c r="L419" s="160">
        <f t="shared" si="6"/>
        <v>0</v>
      </c>
      <c r="M419" s="129"/>
      <c r="N419" s="198"/>
      <c r="O419" s="142"/>
      <c r="P419" s="129"/>
      <c r="Q419" s="129"/>
      <c r="R419" s="128"/>
      <c r="S419" s="129"/>
      <c r="T419" s="129"/>
      <c r="U419" s="130"/>
      <c r="V419" s="170"/>
      <c r="W419" s="143"/>
    </row>
    <row r="420" spans="1:23" ht="20.100000000000001" customHeight="1">
      <c r="A420" s="129"/>
      <c r="B420" s="129"/>
      <c r="C420" s="129"/>
      <c r="D420" s="129"/>
      <c r="E420" s="129"/>
      <c r="F420" s="198"/>
      <c r="G420" s="130"/>
      <c r="H420" s="129"/>
      <c r="I420" s="129"/>
      <c r="J420" s="129"/>
      <c r="K420" s="129"/>
      <c r="L420" s="160">
        <f t="shared" si="6"/>
        <v>0</v>
      </c>
      <c r="M420" s="129"/>
      <c r="N420" s="198"/>
      <c r="O420" s="142"/>
      <c r="P420" s="129"/>
      <c r="Q420" s="129"/>
      <c r="R420" s="128"/>
      <c r="S420" s="129"/>
      <c r="T420" s="129"/>
      <c r="U420" s="130"/>
      <c r="V420" s="170"/>
      <c r="W420" s="143"/>
    </row>
    <row r="421" spans="1:23" ht="20.100000000000001" customHeight="1">
      <c r="A421" s="129"/>
      <c r="B421" s="129"/>
      <c r="C421" s="129"/>
      <c r="D421" s="129"/>
      <c r="E421" s="129"/>
      <c r="F421" s="198"/>
      <c r="G421" s="130"/>
      <c r="H421" s="129"/>
      <c r="I421" s="129"/>
      <c r="J421" s="129"/>
      <c r="K421" s="129"/>
      <c r="L421" s="160">
        <f t="shared" si="6"/>
        <v>0</v>
      </c>
      <c r="M421" s="129"/>
      <c r="N421" s="198"/>
      <c r="O421" s="142"/>
      <c r="P421" s="129"/>
      <c r="Q421" s="129"/>
      <c r="R421" s="128"/>
      <c r="S421" s="129"/>
      <c r="T421" s="129"/>
      <c r="U421" s="130"/>
      <c r="V421" s="170"/>
      <c r="W421" s="143"/>
    </row>
    <row r="422" spans="1:23" ht="20.100000000000001" customHeight="1">
      <c r="A422" s="129"/>
      <c r="B422" s="129"/>
      <c r="C422" s="129"/>
      <c r="D422" s="129"/>
      <c r="E422" s="129"/>
      <c r="F422" s="198"/>
      <c r="G422" s="130"/>
      <c r="H422" s="129"/>
      <c r="I422" s="129"/>
      <c r="J422" s="129"/>
      <c r="K422" s="129"/>
      <c r="L422" s="160">
        <f t="shared" si="6"/>
        <v>0</v>
      </c>
      <c r="M422" s="129"/>
      <c r="N422" s="198"/>
      <c r="O422" s="142"/>
      <c r="P422" s="129"/>
      <c r="Q422" s="129"/>
      <c r="R422" s="128"/>
      <c r="S422" s="129"/>
      <c r="T422" s="129"/>
      <c r="U422" s="130"/>
      <c r="V422" s="170"/>
      <c r="W422" s="143"/>
    </row>
    <row r="423" spans="1:23" ht="20.100000000000001" customHeight="1">
      <c r="A423" s="129"/>
      <c r="B423" s="129"/>
      <c r="C423" s="129"/>
      <c r="D423" s="129"/>
      <c r="E423" s="129"/>
      <c r="F423" s="198"/>
      <c r="G423" s="130"/>
      <c r="H423" s="129"/>
      <c r="I423" s="129"/>
      <c r="J423" s="129"/>
      <c r="K423" s="129"/>
      <c r="L423" s="160">
        <f t="shared" si="6"/>
        <v>0</v>
      </c>
      <c r="M423" s="129"/>
      <c r="N423" s="198"/>
      <c r="O423" s="142"/>
      <c r="P423" s="129"/>
      <c r="Q423" s="129"/>
      <c r="R423" s="128"/>
      <c r="S423" s="129"/>
      <c r="T423" s="129"/>
      <c r="U423" s="130"/>
      <c r="V423" s="170"/>
      <c r="W423" s="143"/>
    </row>
    <row r="424" spans="1:23" ht="20.100000000000001" customHeight="1">
      <c r="A424" s="129"/>
      <c r="B424" s="129"/>
      <c r="C424" s="129"/>
      <c r="D424" s="129"/>
      <c r="E424" s="129"/>
      <c r="F424" s="198"/>
      <c r="G424" s="130"/>
      <c r="H424" s="129"/>
      <c r="I424" s="129"/>
      <c r="J424" s="129"/>
      <c r="K424" s="129"/>
      <c r="L424" s="160">
        <f t="shared" si="6"/>
        <v>0</v>
      </c>
      <c r="M424" s="129"/>
      <c r="N424" s="198"/>
      <c r="O424" s="142"/>
      <c r="P424" s="129"/>
      <c r="Q424" s="129"/>
      <c r="R424" s="128"/>
      <c r="S424" s="129"/>
      <c r="T424" s="129"/>
      <c r="U424" s="130"/>
      <c r="V424" s="170"/>
      <c r="W424" s="143"/>
    </row>
    <row r="425" spans="1:23" ht="20.100000000000001" customHeight="1">
      <c r="A425" s="129"/>
      <c r="B425" s="129"/>
      <c r="C425" s="129"/>
      <c r="D425" s="129"/>
      <c r="E425" s="129"/>
      <c r="F425" s="198"/>
      <c r="G425" s="130"/>
      <c r="H425" s="129"/>
      <c r="I425" s="129"/>
      <c r="J425" s="129"/>
      <c r="K425" s="129"/>
      <c r="L425" s="160">
        <f t="shared" si="6"/>
        <v>0</v>
      </c>
      <c r="M425" s="129"/>
      <c r="N425" s="198"/>
      <c r="O425" s="142"/>
      <c r="P425" s="129"/>
      <c r="Q425" s="129"/>
      <c r="R425" s="128"/>
      <c r="S425" s="129"/>
      <c r="T425" s="129"/>
      <c r="U425" s="130"/>
      <c r="V425" s="170"/>
      <c r="W425" s="143"/>
    </row>
    <row r="426" spans="1:23" ht="20.100000000000001" customHeight="1">
      <c r="A426" s="129"/>
      <c r="B426" s="129"/>
      <c r="C426" s="129"/>
      <c r="D426" s="129"/>
      <c r="E426" s="129"/>
      <c r="F426" s="198"/>
      <c r="G426" s="130"/>
      <c r="H426" s="129"/>
      <c r="I426" s="129"/>
      <c r="J426" s="129"/>
      <c r="K426" s="129"/>
      <c r="L426" s="160">
        <f t="shared" si="6"/>
        <v>0</v>
      </c>
      <c r="M426" s="129"/>
      <c r="N426" s="198"/>
      <c r="O426" s="142"/>
      <c r="P426" s="129"/>
      <c r="Q426" s="129"/>
      <c r="R426" s="128"/>
      <c r="S426" s="129"/>
      <c r="T426" s="129"/>
      <c r="U426" s="130"/>
      <c r="V426" s="170"/>
      <c r="W426" s="143"/>
    </row>
    <row r="427" spans="1:23" ht="20.100000000000001" customHeight="1">
      <c r="A427" s="129"/>
      <c r="B427" s="129"/>
      <c r="C427" s="129"/>
      <c r="D427" s="129"/>
      <c r="E427" s="129"/>
      <c r="F427" s="198"/>
      <c r="G427" s="130"/>
      <c r="H427" s="129"/>
      <c r="I427" s="129"/>
      <c r="J427" s="129"/>
      <c r="K427" s="129"/>
      <c r="L427" s="160">
        <f t="shared" si="6"/>
        <v>0</v>
      </c>
      <c r="M427" s="129"/>
      <c r="N427" s="198"/>
      <c r="O427" s="142"/>
      <c r="P427" s="129"/>
      <c r="Q427" s="129"/>
      <c r="R427" s="128"/>
      <c r="S427" s="129"/>
      <c r="T427" s="129"/>
      <c r="U427" s="130"/>
      <c r="V427" s="170"/>
      <c r="W427" s="143"/>
    </row>
    <row r="428" spans="1:23" ht="20.100000000000001" customHeight="1">
      <c r="A428" s="129"/>
      <c r="B428" s="129"/>
      <c r="C428" s="129"/>
      <c r="D428" s="129"/>
      <c r="E428" s="129"/>
      <c r="F428" s="198"/>
      <c r="G428" s="130"/>
      <c r="H428" s="129"/>
      <c r="I428" s="129"/>
      <c r="J428" s="129"/>
      <c r="K428" s="129"/>
      <c r="L428" s="160">
        <f t="shared" si="6"/>
        <v>0</v>
      </c>
      <c r="M428" s="129"/>
      <c r="N428" s="198"/>
      <c r="O428" s="142"/>
      <c r="P428" s="129"/>
      <c r="Q428" s="129"/>
      <c r="R428" s="128"/>
      <c r="S428" s="129"/>
      <c r="T428" s="129"/>
      <c r="U428" s="130"/>
      <c r="V428" s="170"/>
      <c r="W428" s="143"/>
    </row>
    <row r="429" spans="1:23" ht="20.100000000000001" customHeight="1">
      <c r="A429" s="129"/>
      <c r="B429" s="129"/>
      <c r="C429" s="129"/>
      <c r="D429" s="129"/>
      <c r="E429" s="129"/>
      <c r="F429" s="198"/>
      <c r="G429" s="130"/>
      <c r="H429" s="129"/>
      <c r="I429" s="129"/>
      <c r="J429" s="129"/>
      <c r="K429" s="129"/>
      <c r="L429" s="160">
        <f t="shared" si="6"/>
        <v>0</v>
      </c>
      <c r="M429" s="129"/>
      <c r="N429" s="198"/>
      <c r="O429" s="142"/>
      <c r="P429" s="129"/>
      <c r="Q429" s="129"/>
      <c r="R429" s="128"/>
      <c r="S429" s="129"/>
      <c r="T429" s="129"/>
      <c r="U429" s="130"/>
      <c r="V429" s="170"/>
      <c r="W429" s="143"/>
    </row>
    <row r="430" spans="1:23" ht="20.100000000000001" customHeight="1">
      <c r="A430" s="129"/>
      <c r="B430" s="129"/>
      <c r="C430" s="129"/>
      <c r="D430" s="129"/>
      <c r="E430" s="129"/>
      <c r="F430" s="198"/>
      <c r="G430" s="130"/>
      <c r="H430" s="129"/>
      <c r="I430" s="129"/>
      <c r="J430" s="129"/>
      <c r="K430" s="129"/>
      <c r="L430" s="160">
        <f t="shared" si="6"/>
        <v>0</v>
      </c>
      <c r="M430" s="129"/>
      <c r="N430" s="198"/>
      <c r="O430" s="142"/>
      <c r="P430" s="129"/>
      <c r="Q430" s="129"/>
      <c r="R430" s="128"/>
      <c r="S430" s="129"/>
      <c r="T430" s="129"/>
      <c r="U430" s="130"/>
      <c r="V430" s="170"/>
      <c r="W430" s="143"/>
    </row>
    <row r="431" spans="1:23" ht="20.100000000000001" customHeight="1">
      <c r="A431" s="129"/>
      <c r="B431" s="129"/>
      <c r="C431" s="129"/>
      <c r="D431" s="129"/>
      <c r="E431" s="129"/>
      <c r="F431" s="198"/>
      <c r="G431" s="130"/>
      <c r="H431" s="129"/>
      <c r="I431" s="129"/>
      <c r="J431" s="129"/>
      <c r="K431" s="129"/>
      <c r="L431" s="160">
        <f t="shared" si="6"/>
        <v>0</v>
      </c>
      <c r="M431" s="129"/>
      <c r="N431" s="198"/>
      <c r="O431" s="142"/>
      <c r="P431" s="129"/>
      <c r="Q431" s="129"/>
      <c r="R431" s="128"/>
      <c r="S431" s="129"/>
      <c r="T431" s="129"/>
      <c r="U431" s="130"/>
      <c r="V431" s="170"/>
      <c r="W431" s="143"/>
    </row>
    <row r="432" spans="1:23" ht="20.100000000000001" customHeight="1">
      <c r="A432" s="129"/>
      <c r="B432" s="129"/>
      <c r="C432" s="129"/>
      <c r="D432" s="129"/>
      <c r="E432" s="129"/>
      <c r="F432" s="198"/>
      <c r="G432" s="130"/>
      <c r="H432" s="129"/>
      <c r="I432" s="129"/>
      <c r="J432" s="129"/>
      <c r="K432" s="129"/>
      <c r="L432" s="160">
        <f t="shared" si="6"/>
        <v>0</v>
      </c>
      <c r="M432" s="129"/>
      <c r="N432" s="198"/>
      <c r="O432" s="142"/>
      <c r="P432" s="129"/>
      <c r="Q432" s="129"/>
      <c r="R432" s="128"/>
      <c r="S432" s="129"/>
      <c r="T432" s="129"/>
      <c r="U432" s="130"/>
      <c r="V432" s="170"/>
      <c r="W432" s="143"/>
    </row>
    <row r="433" spans="1:23" ht="20.100000000000001" customHeight="1">
      <c r="A433" s="129"/>
      <c r="B433" s="129"/>
      <c r="C433" s="129"/>
      <c r="D433" s="129"/>
      <c r="E433" s="129"/>
      <c r="F433" s="198"/>
      <c r="G433" s="130"/>
      <c r="H433" s="129"/>
      <c r="I433" s="129"/>
      <c r="J433" s="129"/>
      <c r="K433" s="129"/>
      <c r="L433" s="160">
        <f t="shared" si="6"/>
        <v>0</v>
      </c>
      <c r="M433" s="129"/>
      <c r="N433" s="198"/>
      <c r="O433" s="142"/>
      <c r="P433" s="129"/>
      <c r="Q433" s="129"/>
      <c r="R433" s="128"/>
      <c r="S433" s="129"/>
      <c r="T433" s="129"/>
      <c r="U433" s="130"/>
      <c r="V433" s="170"/>
      <c r="W433" s="143"/>
    </row>
    <row r="434" spans="1:23" ht="20.100000000000001" customHeight="1">
      <c r="A434" s="129"/>
      <c r="B434" s="129"/>
      <c r="C434" s="129"/>
      <c r="D434" s="129"/>
      <c r="E434" s="129"/>
      <c r="F434" s="198"/>
      <c r="G434" s="130"/>
      <c r="H434" s="129"/>
      <c r="I434" s="129"/>
      <c r="J434" s="129"/>
      <c r="K434" s="129"/>
      <c r="L434" s="160">
        <f t="shared" si="6"/>
        <v>0</v>
      </c>
      <c r="M434" s="129"/>
      <c r="N434" s="198"/>
      <c r="O434" s="142"/>
      <c r="P434" s="129"/>
      <c r="Q434" s="129"/>
      <c r="R434" s="128"/>
      <c r="S434" s="129"/>
      <c r="T434" s="129"/>
      <c r="U434" s="130"/>
      <c r="V434" s="170"/>
      <c r="W434" s="143"/>
    </row>
    <row r="435" spans="1:23" ht="20.100000000000001" customHeight="1">
      <c r="A435" s="129"/>
      <c r="B435" s="129"/>
      <c r="C435" s="129"/>
      <c r="D435" s="129"/>
      <c r="E435" s="129"/>
      <c r="F435" s="198"/>
      <c r="G435" s="130"/>
      <c r="H435" s="129"/>
      <c r="I435" s="129"/>
      <c r="J435" s="129"/>
      <c r="K435" s="129"/>
      <c r="L435" s="160">
        <f t="shared" si="6"/>
        <v>0</v>
      </c>
      <c r="M435" s="129"/>
      <c r="N435" s="198"/>
      <c r="O435" s="142"/>
      <c r="P435" s="129"/>
      <c r="Q435" s="129"/>
      <c r="R435" s="128"/>
      <c r="S435" s="129"/>
      <c r="T435" s="129"/>
      <c r="U435" s="130"/>
      <c r="V435" s="170"/>
      <c r="W435" s="143"/>
    </row>
    <row r="436" spans="1:23" ht="20.100000000000001" customHeight="1">
      <c r="A436" s="129"/>
      <c r="B436" s="129"/>
      <c r="C436" s="129"/>
      <c r="D436" s="129"/>
      <c r="E436" s="129"/>
      <c r="F436" s="198"/>
      <c r="G436" s="130"/>
      <c r="H436" s="129"/>
      <c r="I436" s="129"/>
      <c r="J436" s="129"/>
      <c r="K436" s="129"/>
      <c r="L436" s="160">
        <f t="shared" si="6"/>
        <v>0</v>
      </c>
      <c r="M436" s="129"/>
      <c r="N436" s="198"/>
      <c r="O436" s="142"/>
      <c r="P436" s="129"/>
      <c r="Q436" s="129"/>
      <c r="R436" s="128"/>
      <c r="S436" s="129"/>
      <c r="T436" s="129"/>
      <c r="U436" s="130"/>
      <c r="V436" s="170"/>
      <c r="W436" s="143"/>
    </row>
    <row r="437" spans="1:23" ht="20.100000000000001" customHeight="1">
      <c r="A437" s="129"/>
      <c r="B437" s="129"/>
      <c r="C437" s="129"/>
      <c r="D437" s="129"/>
      <c r="E437" s="129"/>
      <c r="F437" s="198"/>
      <c r="G437" s="130"/>
      <c r="H437" s="129"/>
      <c r="I437" s="129"/>
      <c r="J437" s="129"/>
      <c r="K437" s="129"/>
      <c r="L437" s="160">
        <f t="shared" si="6"/>
        <v>0</v>
      </c>
      <c r="M437" s="129"/>
      <c r="N437" s="198"/>
      <c r="O437" s="142"/>
      <c r="P437" s="129"/>
      <c r="Q437" s="129"/>
      <c r="R437" s="128"/>
      <c r="S437" s="129"/>
      <c r="T437" s="129"/>
      <c r="U437" s="130"/>
      <c r="V437" s="170"/>
      <c r="W437" s="143"/>
    </row>
    <row r="438" spans="1:23" ht="20.100000000000001" customHeight="1">
      <c r="A438" s="129"/>
      <c r="B438" s="129"/>
      <c r="C438" s="129"/>
      <c r="D438" s="129"/>
      <c r="E438" s="129"/>
      <c r="F438" s="198"/>
      <c r="G438" s="130"/>
      <c r="H438" s="129"/>
      <c r="I438" s="129"/>
      <c r="J438" s="129"/>
      <c r="K438" s="129"/>
      <c r="L438" s="160">
        <f t="shared" si="6"/>
        <v>0</v>
      </c>
      <c r="M438" s="129"/>
      <c r="N438" s="198"/>
      <c r="O438" s="142"/>
      <c r="P438" s="129"/>
      <c r="Q438" s="129"/>
      <c r="R438" s="128"/>
      <c r="S438" s="129"/>
      <c r="T438" s="129"/>
      <c r="U438" s="130"/>
      <c r="V438" s="170"/>
      <c r="W438" s="143"/>
    </row>
    <row r="439" spans="1:23" ht="20.100000000000001" customHeight="1">
      <c r="A439" s="129"/>
      <c r="B439" s="129"/>
      <c r="C439" s="129"/>
      <c r="D439" s="129"/>
      <c r="E439" s="129"/>
      <c r="F439" s="198"/>
      <c r="G439" s="130"/>
      <c r="H439" s="129"/>
      <c r="I439" s="129"/>
      <c r="J439" s="129"/>
      <c r="K439" s="129"/>
      <c r="L439" s="160">
        <f t="shared" si="6"/>
        <v>0</v>
      </c>
      <c r="M439" s="129"/>
      <c r="N439" s="198"/>
      <c r="O439" s="142"/>
      <c r="P439" s="129"/>
      <c r="Q439" s="129"/>
      <c r="R439" s="128"/>
      <c r="S439" s="129"/>
      <c r="T439" s="129"/>
      <c r="U439" s="130"/>
      <c r="V439" s="170"/>
      <c r="W439" s="143"/>
    </row>
    <row r="440" spans="1:23" ht="20.100000000000001" customHeight="1">
      <c r="A440" s="129"/>
      <c r="B440" s="129"/>
      <c r="C440" s="129"/>
      <c r="D440" s="129"/>
      <c r="E440" s="129"/>
      <c r="F440" s="198"/>
      <c r="G440" s="130"/>
      <c r="H440" s="129"/>
      <c r="I440" s="129"/>
      <c r="J440" s="129"/>
      <c r="K440" s="129"/>
      <c r="L440" s="160">
        <f t="shared" si="6"/>
        <v>0</v>
      </c>
      <c r="M440" s="129"/>
      <c r="N440" s="198"/>
      <c r="O440" s="142"/>
      <c r="P440" s="129"/>
      <c r="Q440" s="129"/>
      <c r="R440" s="128"/>
      <c r="S440" s="129"/>
      <c r="T440" s="129"/>
      <c r="U440" s="130"/>
      <c r="V440" s="170"/>
      <c r="W440" s="143"/>
    </row>
    <row r="441" spans="1:23" ht="20.100000000000001" customHeight="1">
      <c r="A441" s="129"/>
      <c r="B441" s="129"/>
      <c r="C441" s="129"/>
      <c r="D441" s="129"/>
      <c r="E441" s="129"/>
      <c r="F441" s="198"/>
      <c r="G441" s="130"/>
      <c r="H441" s="129"/>
      <c r="I441" s="129"/>
      <c r="J441" s="129"/>
      <c r="K441" s="129"/>
      <c r="L441" s="160">
        <f t="shared" si="6"/>
        <v>0</v>
      </c>
      <c r="M441" s="129"/>
      <c r="N441" s="198"/>
      <c r="O441" s="142"/>
      <c r="P441" s="129"/>
      <c r="Q441" s="129"/>
      <c r="R441" s="128"/>
      <c r="S441" s="129"/>
      <c r="T441" s="129"/>
      <c r="U441" s="130"/>
      <c r="V441" s="170"/>
      <c r="W441" s="143"/>
    </row>
    <row r="442" spans="1:23" ht="20.100000000000001" customHeight="1">
      <c r="A442" s="129"/>
      <c r="B442" s="129"/>
      <c r="C442" s="129"/>
      <c r="D442" s="129"/>
      <c r="E442" s="129"/>
      <c r="F442" s="198"/>
      <c r="G442" s="130"/>
      <c r="H442" s="129"/>
      <c r="I442" s="129"/>
      <c r="J442" s="129"/>
      <c r="K442" s="129"/>
      <c r="L442" s="160">
        <f t="shared" si="6"/>
        <v>0</v>
      </c>
      <c r="M442" s="129"/>
      <c r="N442" s="198"/>
      <c r="O442" s="142"/>
      <c r="P442" s="129"/>
      <c r="Q442" s="129"/>
      <c r="R442" s="128"/>
      <c r="S442" s="129"/>
      <c r="T442" s="129"/>
      <c r="U442" s="130"/>
      <c r="V442" s="170"/>
      <c r="W442" s="143"/>
    </row>
    <row r="443" spans="1:23" ht="20.100000000000001" customHeight="1">
      <c r="A443" s="129"/>
      <c r="B443" s="129"/>
      <c r="C443" s="129"/>
      <c r="D443" s="129"/>
      <c r="E443" s="129"/>
      <c r="F443" s="198"/>
      <c r="G443" s="130"/>
      <c r="H443" s="129"/>
      <c r="I443" s="129"/>
      <c r="J443" s="129"/>
      <c r="K443" s="129"/>
      <c r="L443" s="160">
        <f t="shared" si="6"/>
        <v>0</v>
      </c>
      <c r="M443" s="129"/>
      <c r="N443" s="198"/>
      <c r="O443" s="142"/>
      <c r="P443" s="129"/>
      <c r="Q443" s="129"/>
      <c r="R443" s="128"/>
      <c r="S443" s="129"/>
      <c r="T443" s="129"/>
      <c r="U443" s="130"/>
      <c r="V443" s="170"/>
      <c r="W443" s="143"/>
    </row>
    <row r="444" spans="1:23" ht="20.100000000000001" customHeight="1">
      <c r="A444" s="129"/>
      <c r="B444" s="129"/>
      <c r="C444" s="129"/>
      <c r="D444" s="129"/>
      <c r="E444" s="129"/>
      <c r="F444" s="198"/>
      <c r="G444" s="130"/>
      <c r="H444" s="129"/>
      <c r="I444" s="129"/>
      <c r="J444" s="129"/>
      <c r="K444" s="129"/>
      <c r="L444" s="160">
        <f t="shared" si="6"/>
        <v>0</v>
      </c>
      <c r="M444" s="129"/>
      <c r="N444" s="198"/>
      <c r="O444" s="142"/>
      <c r="P444" s="129"/>
      <c r="Q444" s="129"/>
      <c r="R444" s="128"/>
      <c r="S444" s="129"/>
      <c r="T444" s="129"/>
      <c r="U444" s="130"/>
      <c r="V444" s="170"/>
      <c r="W444" s="143"/>
    </row>
    <row r="445" spans="1:23" ht="20.100000000000001" customHeight="1">
      <c r="A445" s="129"/>
      <c r="B445" s="129"/>
      <c r="C445" s="129"/>
      <c r="D445" s="129"/>
      <c r="E445" s="129"/>
      <c r="F445" s="198"/>
      <c r="G445" s="130"/>
      <c r="H445" s="129"/>
      <c r="I445" s="129"/>
      <c r="J445" s="129"/>
      <c r="K445" s="129"/>
      <c r="L445" s="160">
        <f t="shared" si="6"/>
        <v>0</v>
      </c>
      <c r="M445" s="129"/>
      <c r="N445" s="198"/>
      <c r="O445" s="142"/>
      <c r="P445" s="129"/>
      <c r="Q445" s="129"/>
      <c r="R445" s="128"/>
      <c r="S445" s="129"/>
      <c r="T445" s="129"/>
      <c r="U445" s="130"/>
      <c r="V445" s="170"/>
      <c r="W445" s="143"/>
    </row>
    <row r="446" spans="1:23" ht="20.100000000000001" customHeight="1">
      <c r="A446" s="129"/>
      <c r="B446" s="129"/>
      <c r="C446" s="129"/>
      <c r="D446" s="129"/>
      <c r="E446" s="129"/>
      <c r="F446" s="198"/>
      <c r="G446" s="130"/>
      <c r="H446" s="129"/>
      <c r="I446" s="129"/>
      <c r="J446" s="129"/>
      <c r="K446" s="129"/>
      <c r="L446" s="160">
        <f t="shared" si="6"/>
        <v>0</v>
      </c>
      <c r="M446" s="129"/>
      <c r="N446" s="198"/>
      <c r="O446" s="142"/>
      <c r="P446" s="129"/>
      <c r="Q446" s="129"/>
      <c r="R446" s="128"/>
      <c r="S446" s="129"/>
      <c r="T446" s="129"/>
      <c r="U446" s="130"/>
      <c r="V446" s="170"/>
      <c r="W446" s="143"/>
    </row>
    <row r="447" spans="1:23" ht="20.100000000000001" customHeight="1">
      <c r="A447" s="129"/>
      <c r="B447" s="129"/>
      <c r="C447" s="129"/>
      <c r="D447" s="129"/>
      <c r="E447" s="129"/>
      <c r="F447" s="198"/>
      <c r="G447" s="130"/>
      <c r="H447" s="129"/>
      <c r="I447" s="129"/>
      <c r="J447" s="129"/>
      <c r="K447" s="129"/>
      <c r="L447" s="160">
        <f t="shared" si="6"/>
        <v>0</v>
      </c>
      <c r="M447" s="129"/>
      <c r="N447" s="198"/>
      <c r="O447" s="142"/>
      <c r="P447" s="129"/>
      <c r="Q447" s="129"/>
      <c r="R447" s="128"/>
      <c r="S447" s="129"/>
      <c r="T447" s="129"/>
      <c r="U447" s="130"/>
      <c r="V447" s="170"/>
      <c r="W447" s="143"/>
    </row>
    <row r="448" spans="1:23" ht="20.100000000000001" customHeight="1">
      <c r="A448" s="129"/>
      <c r="B448" s="129"/>
      <c r="C448" s="129"/>
      <c r="D448" s="129"/>
      <c r="E448" s="129"/>
      <c r="F448" s="198"/>
      <c r="G448" s="130"/>
      <c r="H448" s="129"/>
      <c r="I448" s="129"/>
      <c r="J448" s="129"/>
      <c r="K448" s="129"/>
      <c r="L448" s="160">
        <f t="shared" si="6"/>
        <v>0</v>
      </c>
      <c r="M448" s="129"/>
      <c r="N448" s="198"/>
      <c r="O448" s="142"/>
      <c r="P448" s="129"/>
      <c r="Q448" s="129"/>
      <c r="R448" s="128"/>
      <c r="S448" s="129"/>
      <c r="T448" s="129"/>
      <c r="U448" s="130"/>
      <c r="V448" s="170"/>
      <c r="W448" s="143"/>
    </row>
    <row r="449" spans="1:23" ht="20.100000000000001" customHeight="1">
      <c r="A449" s="129"/>
      <c r="B449" s="129"/>
      <c r="C449" s="129"/>
      <c r="D449" s="129"/>
      <c r="E449" s="129"/>
      <c r="F449" s="198"/>
      <c r="G449" s="130"/>
      <c r="H449" s="129"/>
      <c r="I449" s="129"/>
      <c r="J449" s="129"/>
      <c r="K449" s="129"/>
      <c r="L449" s="160">
        <f t="shared" si="6"/>
        <v>0</v>
      </c>
      <c r="M449" s="129"/>
      <c r="N449" s="198"/>
      <c r="O449" s="142"/>
      <c r="P449" s="129"/>
      <c r="Q449" s="129"/>
      <c r="R449" s="128"/>
      <c r="S449" s="129"/>
      <c r="T449" s="129"/>
      <c r="U449" s="130"/>
      <c r="V449" s="170"/>
      <c r="W449" s="143"/>
    </row>
    <row r="450" spans="1:23" ht="20.100000000000001" customHeight="1">
      <c r="A450" s="129"/>
      <c r="B450" s="129"/>
      <c r="C450" s="129"/>
      <c r="D450" s="129"/>
      <c r="E450" s="129"/>
      <c r="F450" s="198"/>
      <c r="G450" s="130"/>
      <c r="H450" s="129"/>
      <c r="I450" s="129"/>
      <c r="J450" s="129"/>
      <c r="K450" s="129"/>
      <c r="L450" s="160">
        <f t="shared" si="6"/>
        <v>0</v>
      </c>
      <c r="M450" s="129"/>
      <c r="N450" s="198"/>
      <c r="O450" s="142"/>
      <c r="P450" s="129"/>
      <c r="Q450" s="129"/>
      <c r="R450" s="128"/>
      <c r="S450" s="129"/>
      <c r="T450" s="129"/>
      <c r="U450" s="130"/>
      <c r="V450" s="170"/>
      <c r="W450" s="143"/>
    </row>
    <row r="451" spans="1:23" ht="20.100000000000001" customHeight="1">
      <c r="A451" s="129"/>
      <c r="B451" s="129"/>
      <c r="C451" s="129"/>
      <c r="D451" s="129"/>
      <c r="E451" s="129"/>
      <c r="F451" s="198"/>
      <c r="G451" s="130"/>
      <c r="H451" s="129"/>
      <c r="I451" s="129"/>
      <c r="J451" s="129"/>
      <c r="K451" s="129"/>
      <c r="L451" s="160">
        <f t="shared" si="6"/>
        <v>0</v>
      </c>
      <c r="M451" s="129"/>
      <c r="N451" s="198"/>
      <c r="O451" s="142"/>
      <c r="P451" s="129"/>
      <c r="Q451" s="129"/>
      <c r="R451" s="128"/>
      <c r="S451" s="129"/>
      <c r="T451" s="129"/>
      <c r="U451" s="130"/>
      <c r="V451" s="170"/>
      <c r="W451" s="143"/>
    </row>
    <row r="452" spans="1:23" ht="20.100000000000001" customHeight="1">
      <c r="A452" s="129"/>
      <c r="B452" s="129"/>
      <c r="C452" s="129"/>
      <c r="D452" s="129"/>
      <c r="E452" s="129"/>
      <c r="F452" s="198"/>
      <c r="G452" s="130"/>
      <c r="H452" s="129"/>
      <c r="I452" s="129"/>
      <c r="J452" s="129"/>
      <c r="K452" s="129"/>
      <c r="L452" s="160">
        <f t="shared" si="6"/>
        <v>0</v>
      </c>
      <c r="M452" s="129"/>
      <c r="N452" s="198"/>
      <c r="O452" s="142"/>
      <c r="P452" s="129"/>
      <c r="Q452" s="129"/>
      <c r="R452" s="128"/>
      <c r="S452" s="129"/>
      <c r="T452" s="129"/>
      <c r="U452" s="130"/>
      <c r="V452" s="170"/>
      <c r="W452" s="143"/>
    </row>
    <row r="453" spans="1:23" ht="20.100000000000001" customHeight="1">
      <c r="A453" s="129"/>
      <c r="B453" s="129"/>
      <c r="C453" s="129"/>
      <c r="D453" s="129"/>
      <c r="E453" s="129"/>
      <c r="F453" s="198"/>
      <c r="G453" s="130"/>
      <c r="H453" s="129"/>
      <c r="I453" s="129"/>
      <c r="J453" s="129"/>
      <c r="K453" s="129"/>
      <c r="L453" s="160">
        <f t="shared" ref="L453:L516" si="7">I453+K453</f>
        <v>0</v>
      </c>
      <c r="M453" s="129"/>
      <c r="N453" s="198"/>
      <c r="O453" s="142"/>
      <c r="P453" s="129"/>
      <c r="Q453" s="129"/>
      <c r="R453" s="128"/>
      <c r="S453" s="129"/>
      <c r="T453" s="129"/>
      <c r="U453" s="130"/>
      <c r="V453" s="170"/>
      <c r="W453" s="143"/>
    </row>
    <row r="454" spans="1:23" ht="20.100000000000001" customHeight="1">
      <c r="A454" s="129"/>
      <c r="B454" s="129"/>
      <c r="C454" s="129"/>
      <c r="D454" s="129"/>
      <c r="E454" s="129"/>
      <c r="F454" s="198"/>
      <c r="G454" s="130"/>
      <c r="H454" s="129"/>
      <c r="I454" s="129"/>
      <c r="J454" s="129"/>
      <c r="K454" s="129"/>
      <c r="L454" s="160">
        <f t="shared" si="7"/>
        <v>0</v>
      </c>
      <c r="M454" s="129"/>
      <c r="N454" s="198"/>
      <c r="O454" s="142"/>
      <c r="P454" s="129"/>
      <c r="Q454" s="129"/>
      <c r="R454" s="128"/>
      <c r="S454" s="129"/>
      <c r="T454" s="129"/>
      <c r="U454" s="130"/>
      <c r="V454" s="170"/>
      <c r="W454" s="143"/>
    </row>
    <row r="455" spans="1:23" ht="20.100000000000001" customHeight="1">
      <c r="A455" s="129"/>
      <c r="B455" s="129"/>
      <c r="C455" s="129"/>
      <c r="D455" s="129"/>
      <c r="E455" s="129"/>
      <c r="F455" s="198"/>
      <c r="G455" s="130"/>
      <c r="H455" s="129"/>
      <c r="I455" s="129"/>
      <c r="J455" s="129"/>
      <c r="K455" s="129"/>
      <c r="L455" s="160">
        <f t="shared" si="7"/>
        <v>0</v>
      </c>
      <c r="M455" s="129"/>
      <c r="N455" s="198"/>
      <c r="O455" s="142"/>
      <c r="P455" s="129"/>
      <c r="Q455" s="129"/>
      <c r="R455" s="128"/>
      <c r="S455" s="129"/>
      <c r="T455" s="129"/>
      <c r="U455" s="130"/>
      <c r="V455" s="170"/>
      <c r="W455" s="143"/>
    </row>
    <row r="456" spans="1:23" ht="20.100000000000001" customHeight="1">
      <c r="A456" s="129"/>
      <c r="B456" s="129"/>
      <c r="C456" s="129"/>
      <c r="D456" s="129"/>
      <c r="E456" s="129"/>
      <c r="F456" s="198"/>
      <c r="G456" s="130"/>
      <c r="H456" s="129"/>
      <c r="I456" s="129"/>
      <c r="J456" s="129"/>
      <c r="K456" s="129"/>
      <c r="L456" s="160">
        <f t="shared" si="7"/>
        <v>0</v>
      </c>
      <c r="M456" s="129"/>
      <c r="N456" s="198"/>
      <c r="O456" s="142"/>
      <c r="P456" s="129"/>
      <c r="Q456" s="129"/>
      <c r="R456" s="128"/>
      <c r="S456" s="129"/>
      <c r="T456" s="129"/>
      <c r="U456" s="130"/>
      <c r="V456" s="170"/>
      <c r="W456" s="143"/>
    </row>
    <row r="457" spans="1:23" ht="20.100000000000001" customHeight="1">
      <c r="A457" s="129"/>
      <c r="B457" s="129"/>
      <c r="C457" s="129"/>
      <c r="D457" s="129"/>
      <c r="E457" s="129"/>
      <c r="F457" s="198"/>
      <c r="G457" s="130"/>
      <c r="H457" s="129"/>
      <c r="I457" s="129"/>
      <c r="J457" s="129"/>
      <c r="K457" s="129"/>
      <c r="L457" s="160">
        <f t="shared" si="7"/>
        <v>0</v>
      </c>
      <c r="M457" s="129"/>
      <c r="N457" s="198"/>
      <c r="O457" s="142"/>
      <c r="P457" s="129"/>
      <c r="Q457" s="129"/>
      <c r="R457" s="128"/>
      <c r="S457" s="129"/>
      <c r="T457" s="129"/>
      <c r="U457" s="130"/>
      <c r="V457" s="170"/>
      <c r="W457" s="143"/>
    </row>
    <row r="458" spans="1:23" ht="20.100000000000001" customHeight="1">
      <c r="A458" s="129"/>
      <c r="B458" s="129"/>
      <c r="C458" s="129"/>
      <c r="D458" s="129"/>
      <c r="E458" s="129"/>
      <c r="F458" s="198"/>
      <c r="G458" s="130"/>
      <c r="H458" s="129"/>
      <c r="I458" s="129"/>
      <c r="J458" s="129"/>
      <c r="K458" s="129"/>
      <c r="L458" s="160">
        <f t="shared" si="7"/>
        <v>0</v>
      </c>
      <c r="M458" s="129"/>
      <c r="N458" s="198"/>
      <c r="O458" s="142"/>
      <c r="P458" s="129"/>
      <c r="Q458" s="129"/>
      <c r="R458" s="128"/>
      <c r="S458" s="129"/>
      <c r="T458" s="129"/>
      <c r="U458" s="130"/>
      <c r="V458" s="170"/>
      <c r="W458" s="143"/>
    </row>
    <row r="459" spans="1:23" ht="20.100000000000001" customHeight="1">
      <c r="A459" s="129"/>
      <c r="B459" s="129"/>
      <c r="C459" s="129"/>
      <c r="D459" s="129"/>
      <c r="E459" s="129"/>
      <c r="F459" s="198"/>
      <c r="G459" s="130"/>
      <c r="H459" s="129"/>
      <c r="I459" s="129"/>
      <c r="J459" s="129"/>
      <c r="K459" s="129"/>
      <c r="L459" s="160">
        <f t="shared" si="7"/>
        <v>0</v>
      </c>
      <c r="M459" s="129"/>
      <c r="N459" s="198"/>
      <c r="O459" s="142"/>
      <c r="P459" s="129"/>
      <c r="Q459" s="129"/>
      <c r="R459" s="128"/>
      <c r="S459" s="129"/>
      <c r="T459" s="129"/>
      <c r="U459" s="130"/>
      <c r="V459" s="170"/>
      <c r="W459" s="143"/>
    </row>
    <row r="460" spans="1:23" ht="20.100000000000001" customHeight="1">
      <c r="A460" s="129"/>
      <c r="B460" s="129"/>
      <c r="C460" s="129"/>
      <c r="D460" s="129"/>
      <c r="E460" s="129"/>
      <c r="F460" s="198"/>
      <c r="G460" s="130"/>
      <c r="H460" s="129"/>
      <c r="I460" s="129"/>
      <c r="J460" s="129"/>
      <c r="K460" s="129"/>
      <c r="L460" s="160">
        <f t="shared" si="7"/>
        <v>0</v>
      </c>
      <c r="M460" s="129"/>
      <c r="N460" s="198"/>
      <c r="O460" s="142"/>
      <c r="P460" s="129"/>
      <c r="Q460" s="129"/>
      <c r="R460" s="128"/>
      <c r="S460" s="129"/>
      <c r="T460" s="129"/>
      <c r="U460" s="130"/>
      <c r="V460" s="170"/>
      <c r="W460" s="143"/>
    </row>
    <row r="461" spans="1:23" ht="20.100000000000001" customHeight="1">
      <c r="A461" s="129"/>
      <c r="B461" s="129"/>
      <c r="C461" s="129"/>
      <c r="D461" s="129"/>
      <c r="E461" s="129"/>
      <c r="F461" s="198"/>
      <c r="G461" s="130"/>
      <c r="H461" s="129"/>
      <c r="I461" s="129"/>
      <c r="J461" s="129"/>
      <c r="K461" s="129"/>
      <c r="L461" s="160">
        <f t="shared" si="7"/>
        <v>0</v>
      </c>
      <c r="M461" s="129"/>
      <c r="N461" s="198"/>
      <c r="O461" s="142"/>
      <c r="P461" s="129"/>
      <c r="Q461" s="129"/>
      <c r="R461" s="128"/>
      <c r="S461" s="129"/>
      <c r="T461" s="129"/>
      <c r="U461" s="130"/>
      <c r="V461" s="170"/>
      <c r="W461" s="143"/>
    </row>
    <row r="462" spans="1:23" ht="20.100000000000001" customHeight="1">
      <c r="A462" s="129"/>
      <c r="B462" s="129"/>
      <c r="C462" s="129"/>
      <c r="D462" s="129"/>
      <c r="E462" s="129"/>
      <c r="F462" s="198"/>
      <c r="G462" s="130"/>
      <c r="H462" s="129"/>
      <c r="I462" s="129"/>
      <c r="J462" s="129"/>
      <c r="K462" s="129"/>
      <c r="L462" s="160">
        <f t="shared" si="7"/>
        <v>0</v>
      </c>
      <c r="M462" s="129"/>
      <c r="N462" s="198"/>
      <c r="O462" s="142"/>
      <c r="P462" s="129"/>
      <c r="Q462" s="129"/>
      <c r="R462" s="128"/>
      <c r="S462" s="129"/>
      <c r="T462" s="129"/>
      <c r="U462" s="130"/>
      <c r="V462" s="170"/>
      <c r="W462" s="143"/>
    </row>
    <row r="463" spans="1:23" ht="20.100000000000001" customHeight="1">
      <c r="A463" s="129"/>
      <c r="B463" s="129"/>
      <c r="C463" s="129"/>
      <c r="D463" s="129"/>
      <c r="E463" s="129"/>
      <c r="F463" s="198"/>
      <c r="G463" s="130"/>
      <c r="H463" s="129"/>
      <c r="I463" s="129"/>
      <c r="J463" s="129"/>
      <c r="K463" s="129"/>
      <c r="L463" s="160">
        <f t="shared" si="7"/>
        <v>0</v>
      </c>
      <c r="M463" s="129"/>
      <c r="N463" s="198"/>
      <c r="O463" s="142"/>
      <c r="P463" s="129"/>
      <c r="Q463" s="129"/>
      <c r="R463" s="128"/>
      <c r="S463" s="129"/>
      <c r="T463" s="129"/>
      <c r="U463" s="130"/>
      <c r="V463" s="170"/>
      <c r="W463" s="143"/>
    </row>
    <row r="464" spans="1:23" ht="20.100000000000001" customHeight="1">
      <c r="A464" s="129"/>
      <c r="B464" s="129"/>
      <c r="C464" s="129"/>
      <c r="D464" s="129"/>
      <c r="E464" s="129"/>
      <c r="F464" s="198"/>
      <c r="G464" s="130"/>
      <c r="H464" s="129"/>
      <c r="I464" s="129"/>
      <c r="J464" s="129"/>
      <c r="K464" s="129"/>
      <c r="L464" s="160">
        <f t="shared" si="7"/>
        <v>0</v>
      </c>
      <c r="M464" s="129"/>
      <c r="N464" s="198"/>
      <c r="O464" s="142"/>
      <c r="P464" s="129"/>
      <c r="Q464" s="129"/>
      <c r="R464" s="128"/>
      <c r="S464" s="129"/>
      <c r="T464" s="129"/>
      <c r="U464" s="130"/>
      <c r="V464" s="170"/>
      <c r="W464" s="143"/>
    </row>
    <row r="465" spans="1:23" ht="20.100000000000001" customHeight="1">
      <c r="A465" s="129"/>
      <c r="B465" s="129"/>
      <c r="C465" s="129"/>
      <c r="D465" s="129"/>
      <c r="E465" s="129"/>
      <c r="F465" s="198"/>
      <c r="G465" s="130"/>
      <c r="H465" s="129"/>
      <c r="I465" s="129"/>
      <c r="J465" s="129"/>
      <c r="K465" s="129"/>
      <c r="L465" s="160">
        <f t="shared" si="7"/>
        <v>0</v>
      </c>
      <c r="M465" s="129"/>
      <c r="N465" s="198"/>
      <c r="O465" s="142"/>
      <c r="P465" s="129"/>
      <c r="Q465" s="129"/>
      <c r="R465" s="128"/>
      <c r="S465" s="129"/>
      <c r="T465" s="129"/>
      <c r="U465" s="130"/>
      <c r="V465" s="170"/>
      <c r="W465" s="143"/>
    </row>
    <row r="466" spans="1:23" ht="20.100000000000001" customHeight="1">
      <c r="A466" s="129"/>
      <c r="B466" s="129"/>
      <c r="C466" s="129"/>
      <c r="D466" s="129"/>
      <c r="E466" s="129"/>
      <c r="F466" s="198"/>
      <c r="G466" s="130"/>
      <c r="H466" s="129"/>
      <c r="I466" s="129"/>
      <c r="J466" s="129"/>
      <c r="K466" s="129"/>
      <c r="L466" s="160">
        <f t="shared" si="7"/>
        <v>0</v>
      </c>
      <c r="M466" s="129"/>
      <c r="N466" s="198"/>
      <c r="O466" s="142"/>
      <c r="P466" s="129"/>
      <c r="Q466" s="129"/>
      <c r="R466" s="128"/>
      <c r="S466" s="129"/>
      <c r="T466" s="129"/>
      <c r="U466" s="130"/>
      <c r="V466" s="170"/>
      <c r="W466" s="143"/>
    </row>
    <row r="467" spans="1:23" ht="20.100000000000001" customHeight="1">
      <c r="A467" s="129"/>
      <c r="B467" s="129"/>
      <c r="C467" s="129"/>
      <c r="D467" s="129"/>
      <c r="E467" s="129"/>
      <c r="F467" s="198"/>
      <c r="G467" s="130"/>
      <c r="H467" s="129"/>
      <c r="I467" s="129"/>
      <c r="J467" s="129"/>
      <c r="K467" s="129"/>
      <c r="L467" s="160">
        <f t="shared" si="7"/>
        <v>0</v>
      </c>
      <c r="M467" s="129"/>
      <c r="N467" s="198"/>
      <c r="O467" s="142"/>
      <c r="P467" s="129"/>
      <c r="Q467" s="129"/>
      <c r="R467" s="128"/>
      <c r="S467" s="129"/>
      <c r="T467" s="129"/>
      <c r="U467" s="130"/>
      <c r="V467" s="170"/>
      <c r="W467" s="143"/>
    </row>
    <row r="468" spans="1:23" ht="20.100000000000001" customHeight="1">
      <c r="A468" s="129"/>
      <c r="B468" s="129"/>
      <c r="C468" s="129"/>
      <c r="D468" s="129"/>
      <c r="E468" s="129"/>
      <c r="F468" s="198"/>
      <c r="G468" s="130"/>
      <c r="H468" s="129"/>
      <c r="I468" s="129"/>
      <c r="J468" s="129"/>
      <c r="K468" s="129"/>
      <c r="L468" s="160">
        <f t="shared" si="7"/>
        <v>0</v>
      </c>
      <c r="M468" s="129"/>
      <c r="N468" s="198"/>
      <c r="O468" s="142"/>
      <c r="P468" s="129"/>
      <c r="Q468" s="129"/>
      <c r="R468" s="128"/>
      <c r="S468" s="129"/>
      <c r="T468" s="129"/>
      <c r="U468" s="130"/>
      <c r="V468" s="170"/>
      <c r="W468" s="143"/>
    </row>
    <row r="469" spans="1:23" ht="20.100000000000001" customHeight="1">
      <c r="A469" s="129"/>
      <c r="B469" s="129"/>
      <c r="C469" s="129"/>
      <c r="D469" s="129"/>
      <c r="E469" s="129"/>
      <c r="F469" s="198"/>
      <c r="G469" s="130"/>
      <c r="H469" s="129"/>
      <c r="I469" s="129"/>
      <c r="J469" s="129"/>
      <c r="K469" s="129"/>
      <c r="L469" s="160">
        <f t="shared" si="7"/>
        <v>0</v>
      </c>
      <c r="M469" s="129"/>
      <c r="N469" s="198"/>
      <c r="O469" s="142"/>
      <c r="P469" s="129"/>
      <c r="Q469" s="129"/>
      <c r="R469" s="128"/>
      <c r="S469" s="129"/>
      <c r="T469" s="129"/>
      <c r="U469" s="130"/>
      <c r="V469" s="170"/>
      <c r="W469" s="143"/>
    </row>
    <row r="470" spans="1:23" ht="20.100000000000001" customHeight="1">
      <c r="A470" s="129"/>
      <c r="B470" s="129"/>
      <c r="C470" s="129"/>
      <c r="D470" s="129"/>
      <c r="E470" s="129"/>
      <c r="F470" s="198"/>
      <c r="G470" s="130"/>
      <c r="H470" s="129"/>
      <c r="I470" s="129"/>
      <c r="J470" s="129"/>
      <c r="K470" s="129"/>
      <c r="L470" s="160">
        <f t="shared" si="7"/>
        <v>0</v>
      </c>
      <c r="M470" s="129"/>
      <c r="N470" s="198"/>
      <c r="O470" s="142"/>
      <c r="P470" s="129"/>
      <c r="Q470" s="129"/>
      <c r="R470" s="128"/>
      <c r="S470" s="129"/>
      <c r="T470" s="129"/>
      <c r="U470" s="130"/>
      <c r="V470" s="170"/>
      <c r="W470" s="143"/>
    </row>
    <row r="471" spans="1:23" ht="20.100000000000001" customHeight="1">
      <c r="A471" s="129"/>
      <c r="B471" s="129"/>
      <c r="C471" s="129"/>
      <c r="D471" s="129"/>
      <c r="E471" s="129"/>
      <c r="F471" s="198"/>
      <c r="G471" s="130"/>
      <c r="H471" s="129"/>
      <c r="I471" s="129"/>
      <c r="J471" s="129"/>
      <c r="K471" s="129"/>
      <c r="L471" s="160">
        <f t="shared" si="7"/>
        <v>0</v>
      </c>
      <c r="M471" s="129"/>
      <c r="N471" s="198"/>
      <c r="O471" s="142"/>
      <c r="P471" s="129"/>
      <c r="Q471" s="129"/>
      <c r="R471" s="128"/>
      <c r="S471" s="129"/>
      <c r="T471" s="129"/>
      <c r="U471" s="130"/>
      <c r="V471" s="170"/>
      <c r="W471" s="143"/>
    </row>
    <row r="472" spans="1:23" ht="20.100000000000001" customHeight="1">
      <c r="A472" s="129"/>
      <c r="B472" s="129"/>
      <c r="C472" s="129"/>
      <c r="D472" s="129"/>
      <c r="E472" s="129"/>
      <c r="F472" s="198"/>
      <c r="G472" s="130"/>
      <c r="H472" s="129"/>
      <c r="I472" s="129"/>
      <c r="J472" s="129"/>
      <c r="K472" s="129"/>
      <c r="L472" s="160">
        <f t="shared" si="7"/>
        <v>0</v>
      </c>
      <c r="M472" s="129"/>
      <c r="N472" s="198"/>
      <c r="O472" s="142"/>
      <c r="P472" s="129"/>
      <c r="Q472" s="129"/>
      <c r="R472" s="128"/>
      <c r="S472" s="129"/>
      <c r="T472" s="129"/>
      <c r="U472" s="130"/>
      <c r="V472" s="170"/>
      <c r="W472" s="143"/>
    </row>
    <row r="473" spans="1:23" ht="20.100000000000001" customHeight="1">
      <c r="A473" s="129"/>
      <c r="B473" s="129"/>
      <c r="C473" s="129"/>
      <c r="D473" s="129"/>
      <c r="E473" s="129"/>
      <c r="F473" s="198"/>
      <c r="G473" s="130"/>
      <c r="H473" s="129"/>
      <c r="I473" s="129"/>
      <c r="J473" s="129"/>
      <c r="K473" s="129"/>
      <c r="L473" s="160">
        <f t="shared" si="7"/>
        <v>0</v>
      </c>
      <c r="M473" s="129"/>
      <c r="N473" s="198"/>
      <c r="O473" s="142"/>
      <c r="P473" s="129"/>
      <c r="Q473" s="129"/>
      <c r="R473" s="128"/>
      <c r="S473" s="129"/>
      <c r="T473" s="129"/>
      <c r="U473" s="130"/>
      <c r="V473" s="170"/>
      <c r="W473" s="143"/>
    </row>
    <row r="474" spans="1:23" ht="20.100000000000001" customHeight="1">
      <c r="A474" s="129"/>
      <c r="B474" s="129"/>
      <c r="C474" s="129"/>
      <c r="D474" s="129"/>
      <c r="E474" s="129"/>
      <c r="F474" s="198"/>
      <c r="G474" s="130"/>
      <c r="H474" s="129"/>
      <c r="I474" s="129"/>
      <c r="J474" s="129"/>
      <c r="K474" s="129"/>
      <c r="L474" s="160">
        <f t="shared" si="7"/>
        <v>0</v>
      </c>
      <c r="M474" s="129"/>
      <c r="N474" s="198"/>
      <c r="O474" s="142"/>
      <c r="P474" s="129"/>
      <c r="Q474" s="129"/>
      <c r="R474" s="128"/>
      <c r="S474" s="129"/>
      <c r="T474" s="129"/>
      <c r="U474" s="130"/>
      <c r="V474" s="170"/>
      <c r="W474" s="143"/>
    </row>
    <row r="475" spans="1:23" ht="20.100000000000001" customHeight="1">
      <c r="A475" s="129"/>
      <c r="B475" s="129"/>
      <c r="C475" s="129"/>
      <c r="D475" s="129"/>
      <c r="E475" s="129"/>
      <c r="F475" s="198"/>
      <c r="G475" s="130"/>
      <c r="H475" s="129"/>
      <c r="I475" s="129"/>
      <c r="J475" s="129"/>
      <c r="K475" s="129"/>
      <c r="L475" s="160">
        <f t="shared" si="7"/>
        <v>0</v>
      </c>
      <c r="M475" s="129"/>
      <c r="N475" s="198"/>
      <c r="O475" s="142"/>
      <c r="P475" s="129"/>
      <c r="Q475" s="129"/>
      <c r="R475" s="128"/>
      <c r="S475" s="129"/>
      <c r="T475" s="129"/>
      <c r="U475" s="130"/>
      <c r="V475" s="170"/>
      <c r="W475" s="143"/>
    </row>
    <row r="476" spans="1:23" ht="20.100000000000001" customHeight="1">
      <c r="A476" s="129"/>
      <c r="B476" s="129"/>
      <c r="C476" s="129"/>
      <c r="D476" s="129"/>
      <c r="E476" s="129"/>
      <c r="F476" s="198"/>
      <c r="G476" s="130"/>
      <c r="H476" s="129"/>
      <c r="I476" s="129"/>
      <c r="J476" s="129"/>
      <c r="K476" s="129"/>
      <c r="L476" s="160">
        <f t="shared" si="7"/>
        <v>0</v>
      </c>
      <c r="M476" s="129"/>
      <c r="N476" s="198"/>
      <c r="O476" s="142"/>
      <c r="P476" s="129"/>
      <c r="Q476" s="129"/>
      <c r="R476" s="128"/>
      <c r="S476" s="129"/>
      <c r="T476" s="129"/>
      <c r="U476" s="130"/>
      <c r="V476" s="170"/>
      <c r="W476" s="143"/>
    </row>
    <row r="477" spans="1:23" ht="20.100000000000001" customHeight="1">
      <c r="A477" s="129"/>
      <c r="B477" s="129"/>
      <c r="C477" s="129"/>
      <c r="D477" s="129"/>
      <c r="E477" s="129"/>
      <c r="F477" s="198"/>
      <c r="G477" s="130"/>
      <c r="H477" s="129"/>
      <c r="I477" s="129"/>
      <c r="J477" s="129"/>
      <c r="K477" s="129"/>
      <c r="L477" s="160">
        <f t="shared" si="7"/>
        <v>0</v>
      </c>
      <c r="M477" s="129"/>
      <c r="N477" s="198"/>
      <c r="O477" s="142"/>
      <c r="P477" s="129"/>
      <c r="Q477" s="129"/>
      <c r="R477" s="128"/>
      <c r="S477" s="129"/>
      <c r="T477" s="129"/>
      <c r="U477" s="130"/>
      <c r="V477" s="170"/>
      <c r="W477" s="143"/>
    </row>
    <row r="478" spans="1:23" ht="20.100000000000001" customHeight="1">
      <c r="A478" s="129"/>
      <c r="B478" s="129"/>
      <c r="C478" s="129"/>
      <c r="D478" s="129"/>
      <c r="E478" s="129"/>
      <c r="F478" s="198"/>
      <c r="G478" s="130"/>
      <c r="H478" s="129"/>
      <c r="I478" s="129"/>
      <c r="J478" s="129"/>
      <c r="K478" s="129"/>
      <c r="L478" s="160">
        <f t="shared" si="7"/>
        <v>0</v>
      </c>
      <c r="M478" s="129"/>
      <c r="N478" s="198"/>
      <c r="O478" s="142"/>
      <c r="P478" s="129"/>
      <c r="Q478" s="129"/>
      <c r="R478" s="128"/>
      <c r="S478" s="129"/>
      <c r="T478" s="129"/>
      <c r="U478" s="130"/>
      <c r="V478" s="170"/>
      <c r="W478" s="143"/>
    </row>
    <row r="479" spans="1:23" ht="20.100000000000001" customHeight="1">
      <c r="A479" s="129"/>
      <c r="B479" s="129"/>
      <c r="C479" s="129"/>
      <c r="D479" s="129"/>
      <c r="E479" s="129"/>
      <c r="F479" s="198"/>
      <c r="G479" s="130"/>
      <c r="H479" s="129"/>
      <c r="I479" s="129"/>
      <c r="J479" s="129"/>
      <c r="K479" s="129"/>
      <c r="L479" s="160">
        <f t="shared" si="7"/>
        <v>0</v>
      </c>
      <c r="M479" s="129"/>
      <c r="N479" s="198"/>
      <c r="O479" s="142"/>
      <c r="P479" s="129"/>
      <c r="Q479" s="129"/>
      <c r="R479" s="128"/>
      <c r="S479" s="129"/>
      <c r="T479" s="129"/>
      <c r="U479" s="130"/>
      <c r="V479" s="170"/>
      <c r="W479" s="143"/>
    </row>
    <row r="480" spans="1:23" ht="20.100000000000001" customHeight="1">
      <c r="A480" s="129"/>
      <c r="B480" s="129"/>
      <c r="C480" s="129"/>
      <c r="D480" s="129"/>
      <c r="E480" s="129"/>
      <c r="F480" s="198"/>
      <c r="G480" s="130"/>
      <c r="H480" s="129"/>
      <c r="I480" s="129"/>
      <c r="J480" s="129"/>
      <c r="K480" s="129"/>
      <c r="L480" s="160">
        <f t="shared" si="7"/>
        <v>0</v>
      </c>
      <c r="M480" s="129"/>
      <c r="N480" s="198"/>
      <c r="O480" s="142"/>
      <c r="P480" s="129"/>
      <c r="Q480" s="129"/>
      <c r="R480" s="128"/>
      <c r="S480" s="129"/>
      <c r="T480" s="129"/>
      <c r="U480" s="130"/>
      <c r="V480" s="170"/>
      <c r="W480" s="143"/>
    </row>
    <row r="481" spans="1:23" ht="20.100000000000001" customHeight="1">
      <c r="A481" s="129"/>
      <c r="B481" s="129"/>
      <c r="C481" s="129"/>
      <c r="D481" s="129"/>
      <c r="E481" s="129"/>
      <c r="F481" s="198"/>
      <c r="G481" s="130"/>
      <c r="H481" s="129"/>
      <c r="I481" s="129"/>
      <c r="J481" s="129"/>
      <c r="K481" s="129"/>
      <c r="L481" s="160">
        <f t="shared" si="7"/>
        <v>0</v>
      </c>
      <c r="M481" s="129"/>
      <c r="N481" s="198"/>
      <c r="O481" s="142"/>
      <c r="P481" s="129"/>
      <c r="Q481" s="129"/>
      <c r="R481" s="128"/>
      <c r="S481" s="129"/>
      <c r="T481" s="129"/>
      <c r="U481" s="130"/>
      <c r="V481" s="170"/>
      <c r="W481" s="143"/>
    </row>
    <row r="482" spans="1:23" ht="20.100000000000001" customHeight="1">
      <c r="A482" s="129"/>
      <c r="B482" s="129"/>
      <c r="C482" s="129"/>
      <c r="D482" s="129"/>
      <c r="E482" s="129"/>
      <c r="F482" s="198"/>
      <c r="G482" s="130"/>
      <c r="H482" s="129"/>
      <c r="I482" s="129"/>
      <c r="J482" s="129"/>
      <c r="K482" s="129"/>
      <c r="L482" s="160">
        <f t="shared" si="7"/>
        <v>0</v>
      </c>
      <c r="M482" s="129"/>
      <c r="N482" s="198"/>
      <c r="O482" s="142"/>
      <c r="P482" s="129"/>
      <c r="Q482" s="129"/>
      <c r="R482" s="128"/>
      <c r="S482" s="129"/>
      <c r="T482" s="129"/>
      <c r="U482" s="130"/>
      <c r="V482" s="170"/>
      <c r="W482" s="143"/>
    </row>
    <row r="483" spans="1:23" ht="20.100000000000001" customHeight="1">
      <c r="A483" s="129"/>
      <c r="B483" s="129"/>
      <c r="C483" s="129"/>
      <c r="D483" s="129"/>
      <c r="E483" s="129"/>
      <c r="F483" s="198"/>
      <c r="G483" s="130"/>
      <c r="H483" s="129"/>
      <c r="I483" s="129"/>
      <c r="J483" s="129"/>
      <c r="K483" s="129"/>
      <c r="L483" s="160">
        <f t="shared" si="7"/>
        <v>0</v>
      </c>
      <c r="M483" s="129"/>
      <c r="N483" s="198"/>
      <c r="O483" s="142"/>
      <c r="P483" s="129"/>
      <c r="Q483" s="129"/>
      <c r="R483" s="128"/>
      <c r="S483" s="129"/>
      <c r="T483" s="129"/>
      <c r="U483" s="130"/>
      <c r="V483" s="170"/>
      <c r="W483" s="143"/>
    </row>
    <row r="484" spans="1:23" ht="20.100000000000001" customHeight="1">
      <c r="A484" s="129"/>
      <c r="B484" s="129"/>
      <c r="C484" s="129"/>
      <c r="D484" s="129"/>
      <c r="E484" s="129"/>
      <c r="F484" s="198"/>
      <c r="G484" s="130"/>
      <c r="H484" s="129"/>
      <c r="I484" s="129"/>
      <c r="J484" s="129"/>
      <c r="K484" s="129"/>
      <c r="L484" s="160">
        <f t="shared" si="7"/>
        <v>0</v>
      </c>
      <c r="M484" s="129"/>
      <c r="N484" s="198"/>
      <c r="O484" s="142"/>
      <c r="P484" s="129"/>
      <c r="Q484" s="129"/>
      <c r="R484" s="128"/>
      <c r="S484" s="129"/>
      <c r="T484" s="129"/>
      <c r="U484" s="130"/>
      <c r="V484" s="170"/>
      <c r="W484" s="143"/>
    </row>
    <row r="485" spans="1:23" ht="20.100000000000001" customHeight="1">
      <c r="A485" s="129"/>
      <c r="B485" s="129"/>
      <c r="C485" s="129"/>
      <c r="D485" s="129"/>
      <c r="E485" s="129"/>
      <c r="F485" s="198"/>
      <c r="G485" s="130"/>
      <c r="H485" s="129"/>
      <c r="I485" s="129"/>
      <c r="J485" s="129"/>
      <c r="K485" s="129"/>
      <c r="L485" s="160">
        <f t="shared" si="7"/>
        <v>0</v>
      </c>
      <c r="M485" s="129"/>
      <c r="N485" s="198"/>
      <c r="O485" s="142"/>
      <c r="P485" s="129"/>
      <c r="Q485" s="129"/>
      <c r="R485" s="128"/>
      <c r="S485" s="129"/>
      <c r="T485" s="129"/>
      <c r="U485" s="130"/>
      <c r="V485" s="170"/>
      <c r="W485" s="143"/>
    </row>
    <row r="486" spans="1:23" ht="20.100000000000001" customHeight="1">
      <c r="A486" s="129"/>
      <c r="B486" s="129"/>
      <c r="C486" s="129"/>
      <c r="D486" s="129"/>
      <c r="E486" s="129"/>
      <c r="F486" s="198"/>
      <c r="G486" s="130"/>
      <c r="H486" s="129"/>
      <c r="I486" s="129"/>
      <c r="J486" s="129"/>
      <c r="K486" s="129"/>
      <c r="L486" s="160">
        <f t="shared" si="7"/>
        <v>0</v>
      </c>
      <c r="M486" s="129"/>
      <c r="N486" s="198"/>
      <c r="O486" s="142"/>
      <c r="P486" s="129"/>
      <c r="Q486" s="129"/>
      <c r="R486" s="128"/>
      <c r="S486" s="129"/>
      <c r="T486" s="129"/>
      <c r="U486" s="130"/>
      <c r="V486" s="170"/>
      <c r="W486" s="143"/>
    </row>
    <row r="487" spans="1:23" ht="20.100000000000001" customHeight="1">
      <c r="A487" s="129"/>
      <c r="B487" s="129"/>
      <c r="C487" s="129"/>
      <c r="D487" s="129"/>
      <c r="E487" s="129"/>
      <c r="F487" s="198"/>
      <c r="G487" s="130"/>
      <c r="H487" s="129"/>
      <c r="I487" s="129"/>
      <c r="J487" s="129"/>
      <c r="K487" s="129"/>
      <c r="L487" s="160">
        <f t="shared" si="7"/>
        <v>0</v>
      </c>
      <c r="M487" s="129"/>
      <c r="N487" s="198"/>
      <c r="O487" s="142"/>
      <c r="P487" s="129"/>
      <c r="Q487" s="129"/>
      <c r="R487" s="128"/>
      <c r="S487" s="129"/>
      <c r="T487" s="129"/>
      <c r="U487" s="130"/>
      <c r="V487" s="170"/>
      <c r="W487" s="143"/>
    </row>
    <row r="488" spans="1:23" ht="20.100000000000001" customHeight="1">
      <c r="A488" s="129"/>
      <c r="B488" s="129"/>
      <c r="C488" s="129"/>
      <c r="D488" s="129"/>
      <c r="E488" s="129"/>
      <c r="F488" s="198"/>
      <c r="G488" s="130"/>
      <c r="H488" s="129"/>
      <c r="I488" s="129"/>
      <c r="J488" s="129"/>
      <c r="K488" s="129"/>
      <c r="L488" s="160">
        <f t="shared" si="7"/>
        <v>0</v>
      </c>
      <c r="M488" s="129"/>
      <c r="N488" s="198"/>
      <c r="O488" s="142"/>
      <c r="P488" s="129"/>
      <c r="Q488" s="129"/>
      <c r="R488" s="128"/>
      <c r="S488" s="129"/>
      <c r="T488" s="129"/>
      <c r="U488" s="130"/>
      <c r="V488" s="170"/>
      <c r="W488" s="143"/>
    </row>
    <row r="489" spans="1:23" ht="20.100000000000001" customHeight="1">
      <c r="A489" s="129"/>
      <c r="B489" s="129"/>
      <c r="C489" s="129"/>
      <c r="D489" s="129"/>
      <c r="E489" s="129"/>
      <c r="F489" s="198"/>
      <c r="G489" s="130"/>
      <c r="H489" s="129"/>
      <c r="I489" s="129"/>
      <c r="J489" s="129"/>
      <c r="K489" s="129"/>
      <c r="L489" s="160">
        <f t="shared" si="7"/>
        <v>0</v>
      </c>
      <c r="M489" s="129"/>
      <c r="N489" s="198"/>
      <c r="O489" s="142"/>
      <c r="P489" s="129"/>
      <c r="Q489" s="129"/>
      <c r="R489" s="128"/>
      <c r="S489" s="129"/>
      <c r="T489" s="129"/>
      <c r="U489" s="130"/>
      <c r="V489" s="170"/>
      <c r="W489" s="143"/>
    </row>
    <row r="490" spans="1:23" ht="20.100000000000001" customHeight="1">
      <c r="A490" s="129"/>
      <c r="B490" s="129"/>
      <c r="C490" s="129"/>
      <c r="D490" s="129"/>
      <c r="E490" s="129"/>
      <c r="F490" s="198"/>
      <c r="G490" s="130"/>
      <c r="H490" s="129"/>
      <c r="I490" s="129"/>
      <c r="J490" s="129"/>
      <c r="K490" s="129"/>
      <c r="L490" s="160">
        <f t="shared" si="7"/>
        <v>0</v>
      </c>
      <c r="M490" s="129"/>
      <c r="N490" s="198"/>
      <c r="O490" s="142"/>
      <c r="P490" s="129"/>
      <c r="Q490" s="129"/>
      <c r="R490" s="128"/>
      <c r="S490" s="129"/>
      <c r="T490" s="129"/>
      <c r="U490" s="130"/>
      <c r="V490" s="170"/>
      <c r="W490" s="143"/>
    </row>
    <row r="491" spans="1:23" ht="20.100000000000001" customHeight="1">
      <c r="A491" s="129"/>
      <c r="B491" s="129"/>
      <c r="C491" s="129"/>
      <c r="D491" s="129"/>
      <c r="E491" s="129"/>
      <c r="F491" s="198"/>
      <c r="G491" s="130"/>
      <c r="H491" s="129"/>
      <c r="I491" s="129"/>
      <c r="J491" s="129"/>
      <c r="K491" s="129"/>
      <c r="L491" s="160">
        <f t="shared" si="7"/>
        <v>0</v>
      </c>
      <c r="M491" s="129"/>
      <c r="N491" s="198"/>
      <c r="O491" s="142"/>
      <c r="P491" s="129"/>
      <c r="Q491" s="129"/>
      <c r="R491" s="128"/>
      <c r="S491" s="129"/>
      <c r="T491" s="129"/>
      <c r="U491" s="130"/>
      <c r="V491" s="170"/>
      <c r="W491" s="143"/>
    </row>
    <row r="492" spans="1:23" ht="20.100000000000001" customHeight="1">
      <c r="A492" s="129"/>
      <c r="B492" s="129"/>
      <c r="C492" s="129"/>
      <c r="D492" s="129"/>
      <c r="E492" s="129"/>
      <c r="F492" s="198"/>
      <c r="G492" s="130"/>
      <c r="H492" s="129"/>
      <c r="I492" s="129"/>
      <c r="J492" s="129"/>
      <c r="K492" s="129"/>
      <c r="L492" s="160">
        <f t="shared" si="7"/>
        <v>0</v>
      </c>
      <c r="M492" s="129"/>
      <c r="N492" s="198"/>
      <c r="O492" s="142"/>
      <c r="P492" s="129"/>
      <c r="Q492" s="129"/>
      <c r="R492" s="128"/>
      <c r="S492" s="129"/>
      <c r="T492" s="129"/>
      <c r="U492" s="130"/>
      <c r="V492" s="170"/>
      <c r="W492" s="143"/>
    </row>
    <row r="493" spans="1:23" ht="20.100000000000001" customHeight="1">
      <c r="A493" s="129"/>
      <c r="B493" s="129"/>
      <c r="C493" s="129"/>
      <c r="D493" s="129"/>
      <c r="E493" s="129"/>
      <c r="F493" s="198"/>
      <c r="G493" s="130"/>
      <c r="H493" s="129"/>
      <c r="I493" s="129"/>
      <c r="J493" s="129"/>
      <c r="K493" s="129"/>
      <c r="L493" s="160">
        <f t="shared" si="7"/>
        <v>0</v>
      </c>
      <c r="M493" s="129"/>
      <c r="N493" s="198"/>
      <c r="O493" s="142"/>
      <c r="P493" s="129"/>
      <c r="Q493" s="129"/>
      <c r="R493" s="128"/>
      <c r="S493" s="129"/>
      <c r="T493" s="129"/>
      <c r="U493" s="130"/>
      <c r="V493" s="170"/>
      <c r="W493" s="143"/>
    </row>
    <row r="494" spans="1:23" ht="20.100000000000001" customHeight="1">
      <c r="A494" s="129"/>
      <c r="B494" s="129"/>
      <c r="C494" s="129"/>
      <c r="D494" s="129"/>
      <c r="E494" s="129"/>
      <c r="F494" s="198"/>
      <c r="G494" s="130"/>
      <c r="H494" s="129"/>
      <c r="I494" s="129"/>
      <c r="J494" s="129"/>
      <c r="K494" s="129"/>
      <c r="L494" s="160">
        <f t="shared" si="7"/>
        <v>0</v>
      </c>
      <c r="M494" s="129"/>
      <c r="N494" s="198"/>
      <c r="O494" s="142"/>
      <c r="P494" s="129"/>
      <c r="Q494" s="129"/>
      <c r="R494" s="128"/>
      <c r="S494" s="129"/>
      <c r="T494" s="129"/>
      <c r="U494" s="130"/>
      <c r="V494" s="170"/>
      <c r="W494" s="143"/>
    </row>
    <row r="495" spans="1:23" ht="20.100000000000001" customHeight="1">
      <c r="A495" s="129"/>
      <c r="B495" s="129"/>
      <c r="C495" s="129"/>
      <c r="D495" s="129"/>
      <c r="E495" s="129"/>
      <c r="F495" s="198"/>
      <c r="G495" s="130"/>
      <c r="H495" s="129"/>
      <c r="I495" s="129"/>
      <c r="J495" s="129"/>
      <c r="K495" s="129"/>
      <c r="L495" s="160">
        <f t="shared" si="7"/>
        <v>0</v>
      </c>
      <c r="M495" s="129"/>
      <c r="N495" s="198"/>
      <c r="O495" s="142"/>
      <c r="P495" s="129"/>
      <c r="Q495" s="129"/>
      <c r="R495" s="128"/>
      <c r="S495" s="129"/>
      <c r="T495" s="129"/>
      <c r="U495" s="130"/>
      <c r="V495" s="170"/>
      <c r="W495" s="143"/>
    </row>
    <row r="496" spans="1:23" ht="20.100000000000001" customHeight="1">
      <c r="A496" s="129"/>
      <c r="B496" s="129"/>
      <c r="C496" s="129"/>
      <c r="D496" s="129"/>
      <c r="E496" s="129"/>
      <c r="F496" s="198"/>
      <c r="G496" s="130"/>
      <c r="H496" s="129"/>
      <c r="I496" s="129"/>
      <c r="J496" s="129"/>
      <c r="K496" s="129"/>
      <c r="L496" s="160">
        <f t="shared" si="7"/>
        <v>0</v>
      </c>
      <c r="M496" s="129"/>
      <c r="N496" s="198"/>
      <c r="O496" s="142"/>
      <c r="P496" s="129"/>
      <c r="Q496" s="129"/>
      <c r="R496" s="128"/>
      <c r="S496" s="129"/>
      <c r="T496" s="129"/>
      <c r="U496" s="130"/>
      <c r="V496" s="170"/>
      <c r="W496" s="143"/>
    </row>
    <row r="497" spans="1:23" ht="20.100000000000001" customHeight="1">
      <c r="A497" s="129"/>
      <c r="B497" s="129"/>
      <c r="C497" s="129"/>
      <c r="D497" s="129"/>
      <c r="E497" s="129"/>
      <c r="F497" s="198"/>
      <c r="G497" s="130"/>
      <c r="H497" s="129"/>
      <c r="I497" s="129"/>
      <c r="J497" s="129"/>
      <c r="K497" s="129"/>
      <c r="L497" s="160">
        <f t="shared" si="7"/>
        <v>0</v>
      </c>
      <c r="M497" s="129"/>
      <c r="N497" s="198"/>
      <c r="O497" s="142"/>
      <c r="P497" s="129"/>
      <c r="Q497" s="129"/>
      <c r="R497" s="128"/>
      <c r="S497" s="129"/>
      <c r="T497" s="129"/>
      <c r="U497" s="130"/>
      <c r="V497" s="170"/>
      <c r="W497" s="143"/>
    </row>
    <row r="498" spans="1:23" ht="20.100000000000001" customHeight="1">
      <c r="A498" s="129"/>
      <c r="B498" s="129"/>
      <c r="C498" s="129"/>
      <c r="D498" s="129"/>
      <c r="E498" s="129"/>
      <c r="F498" s="198"/>
      <c r="G498" s="130"/>
      <c r="H498" s="129"/>
      <c r="I498" s="129"/>
      <c r="J498" s="129"/>
      <c r="K498" s="129"/>
      <c r="L498" s="160">
        <f t="shared" si="7"/>
        <v>0</v>
      </c>
      <c r="M498" s="129"/>
      <c r="N498" s="198"/>
      <c r="O498" s="142"/>
      <c r="P498" s="129"/>
      <c r="Q498" s="129"/>
      <c r="R498" s="128"/>
      <c r="S498" s="129"/>
      <c r="T498" s="129"/>
      <c r="U498" s="130"/>
      <c r="V498" s="170"/>
      <c r="W498" s="143"/>
    </row>
    <row r="499" spans="1:23" ht="20.100000000000001" customHeight="1">
      <c r="A499" s="129"/>
      <c r="B499" s="129"/>
      <c r="C499" s="129"/>
      <c r="D499" s="129"/>
      <c r="E499" s="129"/>
      <c r="F499" s="198"/>
      <c r="G499" s="130"/>
      <c r="H499" s="129"/>
      <c r="I499" s="129"/>
      <c r="J499" s="129"/>
      <c r="K499" s="129"/>
      <c r="L499" s="160">
        <f t="shared" si="7"/>
        <v>0</v>
      </c>
      <c r="M499" s="129"/>
      <c r="N499" s="198"/>
      <c r="O499" s="142"/>
      <c r="P499" s="129"/>
      <c r="Q499" s="129"/>
      <c r="R499" s="128"/>
      <c r="S499" s="129"/>
      <c r="T499" s="129"/>
      <c r="U499" s="130"/>
      <c r="V499" s="170"/>
      <c r="W499" s="143"/>
    </row>
    <row r="500" spans="1:23" ht="20.100000000000001" customHeight="1">
      <c r="A500" s="129"/>
      <c r="B500" s="129"/>
      <c r="C500" s="129"/>
      <c r="D500" s="129"/>
      <c r="E500" s="129"/>
      <c r="F500" s="198"/>
      <c r="G500" s="130"/>
      <c r="H500" s="129"/>
      <c r="I500" s="129"/>
      <c r="J500" s="129"/>
      <c r="K500" s="129"/>
      <c r="L500" s="160">
        <f t="shared" si="7"/>
        <v>0</v>
      </c>
      <c r="M500" s="129"/>
      <c r="N500" s="198"/>
      <c r="O500" s="142"/>
      <c r="P500" s="129"/>
      <c r="Q500" s="129"/>
      <c r="R500" s="128"/>
      <c r="S500" s="129"/>
      <c r="T500" s="129"/>
      <c r="U500" s="130"/>
      <c r="V500" s="170"/>
      <c r="W500" s="143"/>
    </row>
    <row r="501" spans="1:23" ht="20.100000000000001" customHeight="1">
      <c r="A501" s="129"/>
      <c r="B501" s="129"/>
      <c r="C501" s="129"/>
      <c r="D501" s="129"/>
      <c r="E501" s="129"/>
      <c r="F501" s="198"/>
      <c r="G501" s="130"/>
      <c r="H501" s="129"/>
      <c r="I501" s="129"/>
      <c r="J501" s="129"/>
      <c r="K501" s="129"/>
      <c r="L501" s="160">
        <f t="shared" si="7"/>
        <v>0</v>
      </c>
      <c r="M501" s="129"/>
      <c r="N501" s="198"/>
      <c r="O501" s="142"/>
      <c r="P501" s="129"/>
      <c r="Q501" s="129"/>
      <c r="R501" s="128"/>
      <c r="S501" s="129"/>
      <c r="T501" s="129"/>
      <c r="U501" s="130"/>
      <c r="V501" s="170"/>
      <c r="W501" s="143"/>
    </row>
    <row r="502" spans="1:23" ht="20.100000000000001" customHeight="1">
      <c r="A502" s="129"/>
      <c r="B502" s="129"/>
      <c r="C502" s="129"/>
      <c r="D502" s="129"/>
      <c r="E502" s="129"/>
      <c r="F502" s="198"/>
      <c r="G502" s="130"/>
      <c r="H502" s="129"/>
      <c r="I502" s="129"/>
      <c r="J502" s="129"/>
      <c r="K502" s="129"/>
      <c r="L502" s="160">
        <f t="shared" si="7"/>
        <v>0</v>
      </c>
      <c r="M502" s="129"/>
      <c r="N502" s="198"/>
      <c r="O502" s="142"/>
      <c r="P502" s="129"/>
      <c r="Q502" s="129"/>
      <c r="R502" s="128"/>
      <c r="S502" s="129"/>
      <c r="T502" s="129"/>
      <c r="U502" s="130"/>
      <c r="V502" s="170"/>
      <c r="W502" s="143"/>
    </row>
    <row r="503" spans="1:23" ht="20.100000000000001" customHeight="1">
      <c r="A503" s="129"/>
      <c r="B503" s="129"/>
      <c r="C503" s="129"/>
      <c r="D503" s="129"/>
      <c r="E503" s="129"/>
      <c r="F503" s="198"/>
      <c r="G503" s="130"/>
      <c r="H503" s="129"/>
      <c r="I503" s="129"/>
      <c r="J503" s="129"/>
      <c r="K503" s="129"/>
      <c r="L503" s="160">
        <f t="shared" si="7"/>
        <v>0</v>
      </c>
      <c r="M503" s="129"/>
      <c r="N503" s="198"/>
      <c r="O503" s="142"/>
      <c r="P503" s="129"/>
      <c r="Q503" s="129"/>
      <c r="R503" s="128"/>
      <c r="S503" s="129"/>
      <c r="T503" s="129"/>
      <c r="U503" s="130"/>
      <c r="V503" s="170"/>
      <c r="W503" s="143"/>
    </row>
    <row r="504" spans="1:23" ht="20.100000000000001" customHeight="1">
      <c r="A504" s="129"/>
      <c r="B504" s="129"/>
      <c r="C504" s="129"/>
      <c r="D504" s="129"/>
      <c r="E504" s="129"/>
      <c r="F504" s="198"/>
      <c r="G504" s="130"/>
      <c r="H504" s="129"/>
      <c r="I504" s="129"/>
      <c r="J504" s="129"/>
      <c r="K504" s="129"/>
      <c r="L504" s="160">
        <f t="shared" si="7"/>
        <v>0</v>
      </c>
      <c r="M504" s="129"/>
      <c r="N504" s="198"/>
      <c r="O504" s="142"/>
      <c r="P504" s="129"/>
      <c r="Q504" s="129"/>
      <c r="R504" s="128"/>
      <c r="S504" s="129"/>
      <c r="T504" s="129"/>
      <c r="U504" s="130"/>
      <c r="V504" s="170"/>
      <c r="W504" s="143"/>
    </row>
    <row r="505" spans="1:23" ht="20.100000000000001" customHeight="1">
      <c r="A505" s="129"/>
      <c r="B505" s="129"/>
      <c r="C505" s="129"/>
      <c r="D505" s="129"/>
      <c r="E505" s="129"/>
      <c r="F505" s="198"/>
      <c r="G505" s="130"/>
      <c r="H505" s="129"/>
      <c r="I505" s="129"/>
      <c r="J505" s="129"/>
      <c r="K505" s="129"/>
      <c r="L505" s="160">
        <f t="shared" si="7"/>
        <v>0</v>
      </c>
      <c r="M505" s="129"/>
      <c r="N505" s="198"/>
      <c r="O505" s="142"/>
      <c r="P505" s="129"/>
      <c r="Q505" s="129"/>
      <c r="R505" s="128"/>
      <c r="S505" s="129"/>
      <c r="T505" s="129"/>
      <c r="U505" s="130"/>
      <c r="V505" s="170"/>
      <c r="W505" s="143"/>
    </row>
    <row r="506" spans="1:23" ht="20.100000000000001" customHeight="1">
      <c r="A506" s="129"/>
      <c r="B506" s="129"/>
      <c r="C506" s="129"/>
      <c r="D506" s="129"/>
      <c r="E506" s="129"/>
      <c r="F506" s="198"/>
      <c r="G506" s="130"/>
      <c r="H506" s="129"/>
      <c r="I506" s="129"/>
      <c r="J506" s="129"/>
      <c r="K506" s="129"/>
      <c r="L506" s="160">
        <f t="shared" si="7"/>
        <v>0</v>
      </c>
      <c r="M506" s="129"/>
      <c r="N506" s="198"/>
      <c r="O506" s="142"/>
      <c r="P506" s="129"/>
      <c r="Q506" s="129"/>
      <c r="R506" s="128"/>
      <c r="S506" s="129"/>
      <c r="T506" s="129"/>
      <c r="U506" s="130"/>
      <c r="V506" s="170"/>
      <c r="W506" s="143"/>
    </row>
    <row r="507" spans="1:23" ht="20.100000000000001" customHeight="1">
      <c r="A507" s="129"/>
      <c r="B507" s="129"/>
      <c r="C507" s="129"/>
      <c r="D507" s="129"/>
      <c r="E507" s="129"/>
      <c r="F507" s="198"/>
      <c r="G507" s="130"/>
      <c r="H507" s="129"/>
      <c r="I507" s="129"/>
      <c r="J507" s="129"/>
      <c r="K507" s="129"/>
      <c r="L507" s="160">
        <f t="shared" si="7"/>
        <v>0</v>
      </c>
      <c r="M507" s="129"/>
      <c r="N507" s="198"/>
      <c r="O507" s="142"/>
      <c r="P507" s="129"/>
      <c r="Q507" s="129"/>
      <c r="R507" s="128"/>
      <c r="S507" s="129"/>
      <c r="T507" s="129"/>
      <c r="U507" s="130"/>
      <c r="V507" s="170"/>
      <c r="W507" s="143"/>
    </row>
    <row r="508" spans="1:23" ht="20.100000000000001" customHeight="1">
      <c r="A508" s="129"/>
      <c r="B508" s="129"/>
      <c r="C508" s="129"/>
      <c r="D508" s="129"/>
      <c r="E508" s="129"/>
      <c r="F508" s="198"/>
      <c r="G508" s="130"/>
      <c r="H508" s="129"/>
      <c r="I508" s="129"/>
      <c r="J508" s="129"/>
      <c r="K508" s="129"/>
      <c r="L508" s="160">
        <f t="shared" si="7"/>
        <v>0</v>
      </c>
      <c r="M508" s="129"/>
      <c r="N508" s="198"/>
      <c r="O508" s="142"/>
      <c r="P508" s="129"/>
      <c r="Q508" s="129"/>
      <c r="R508" s="128"/>
      <c r="S508" s="129"/>
      <c r="T508" s="129"/>
      <c r="U508" s="130"/>
      <c r="V508" s="170"/>
      <c r="W508" s="143"/>
    </row>
    <row r="509" spans="1:23" ht="20.100000000000001" customHeight="1">
      <c r="A509" s="129"/>
      <c r="B509" s="129"/>
      <c r="C509" s="129"/>
      <c r="D509" s="129"/>
      <c r="E509" s="129"/>
      <c r="F509" s="198"/>
      <c r="G509" s="130"/>
      <c r="H509" s="129"/>
      <c r="I509" s="129"/>
      <c r="J509" s="129"/>
      <c r="K509" s="129"/>
      <c r="L509" s="160">
        <f t="shared" si="7"/>
        <v>0</v>
      </c>
      <c r="M509" s="129"/>
      <c r="N509" s="198"/>
      <c r="O509" s="142"/>
      <c r="P509" s="129"/>
      <c r="Q509" s="129"/>
      <c r="R509" s="128"/>
      <c r="S509" s="129"/>
      <c r="T509" s="129"/>
      <c r="U509" s="130"/>
      <c r="V509" s="170"/>
      <c r="W509" s="143"/>
    </row>
    <row r="510" spans="1:23" ht="20.100000000000001" customHeight="1">
      <c r="A510" s="129"/>
      <c r="B510" s="129"/>
      <c r="C510" s="129"/>
      <c r="D510" s="129"/>
      <c r="E510" s="129"/>
      <c r="F510" s="198"/>
      <c r="G510" s="130"/>
      <c r="H510" s="129"/>
      <c r="I510" s="129"/>
      <c r="J510" s="129"/>
      <c r="K510" s="129"/>
      <c r="L510" s="160">
        <f t="shared" si="7"/>
        <v>0</v>
      </c>
      <c r="M510" s="129"/>
      <c r="N510" s="198"/>
      <c r="O510" s="142"/>
      <c r="P510" s="129"/>
      <c r="Q510" s="129"/>
      <c r="R510" s="128"/>
      <c r="S510" s="129"/>
      <c r="T510" s="129"/>
      <c r="U510" s="130"/>
      <c r="V510" s="170"/>
      <c r="W510" s="143"/>
    </row>
    <row r="511" spans="1:23" ht="20.100000000000001" customHeight="1">
      <c r="A511" s="129"/>
      <c r="B511" s="129"/>
      <c r="C511" s="129"/>
      <c r="D511" s="129"/>
      <c r="E511" s="129"/>
      <c r="F511" s="198"/>
      <c r="G511" s="130"/>
      <c r="H511" s="129"/>
      <c r="I511" s="129"/>
      <c r="J511" s="129"/>
      <c r="K511" s="129"/>
      <c r="L511" s="160">
        <f t="shared" si="7"/>
        <v>0</v>
      </c>
      <c r="M511" s="129"/>
      <c r="N511" s="198"/>
      <c r="O511" s="142"/>
      <c r="P511" s="129"/>
      <c r="Q511" s="129"/>
      <c r="R511" s="128"/>
      <c r="S511" s="129"/>
      <c r="T511" s="129"/>
      <c r="U511" s="130"/>
      <c r="V511" s="170"/>
      <c r="W511" s="143"/>
    </row>
    <row r="512" spans="1:23" ht="20.100000000000001" customHeight="1">
      <c r="A512" s="129"/>
      <c r="B512" s="129"/>
      <c r="C512" s="129"/>
      <c r="D512" s="129"/>
      <c r="E512" s="129"/>
      <c r="F512" s="198"/>
      <c r="G512" s="130"/>
      <c r="H512" s="129"/>
      <c r="I512" s="129"/>
      <c r="J512" s="129"/>
      <c r="K512" s="129"/>
      <c r="L512" s="160">
        <f t="shared" si="7"/>
        <v>0</v>
      </c>
      <c r="M512" s="129"/>
      <c r="N512" s="198"/>
      <c r="O512" s="142"/>
      <c r="P512" s="129"/>
      <c r="Q512" s="129"/>
      <c r="R512" s="128"/>
      <c r="S512" s="129"/>
      <c r="T512" s="129"/>
      <c r="U512" s="130"/>
      <c r="V512" s="170"/>
      <c r="W512" s="143"/>
    </row>
    <row r="513" spans="1:23" ht="20.100000000000001" customHeight="1">
      <c r="A513" s="129"/>
      <c r="B513" s="129"/>
      <c r="C513" s="129"/>
      <c r="D513" s="129"/>
      <c r="E513" s="129"/>
      <c r="F513" s="198"/>
      <c r="G513" s="130"/>
      <c r="H513" s="129"/>
      <c r="I513" s="129"/>
      <c r="J513" s="129"/>
      <c r="K513" s="129"/>
      <c r="L513" s="160">
        <f t="shared" si="7"/>
        <v>0</v>
      </c>
      <c r="M513" s="129"/>
      <c r="N513" s="198"/>
      <c r="O513" s="142"/>
      <c r="P513" s="129"/>
      <c r="Q513" s="129"/>
      <c r="R513" s="128"/>
      <c r="S513" s="129"/>
      <c r="T513" s="129"/>
      <c r="U513" s="130"/>
      <c r="V513" s="170"/>
      <c r="W513" s="143"/>
    </row>
    <row r="514" spans="1:23" ht="20.100000000000001" customHeight="1">
      <c r="A514" s="129"/>
      <c r="B514" s="129"/>
      <c r="C514" s="129"/>
      <c r="D514" s="129"/>
      <c r="E514" s="129"/>
      <c r="F514" s="198"/>
      <c r="G514" s="130"/>
      <c r="H514" s="129"/>
      <c r="I514" s="129"/>
      <c r="J514" s="129"/>
      <c r="K514" s="129"/>
      <c r="L514" s="160">
        <f t="shared" si="7"/>
        <v>0</v>
      </c>
      <c r="M514" s="129"/>
      <c r="N514" s="198"/>
      <c r="O514" s="142"/>
      <c r="P514" s="129"/>
      <c r="Q514" s="129"/>
      <c r="R514" s="128"/>
      <c r="S514" s="129"/>
      <c r="T514" s="129"/>
      <c r="U514" s="130"/>
      <c r="V514" s="170"/>
      <c r="W514" s="143"/>
    </row>
    <row r="515" spans="1:23" ht="20.100000000000001" customHeight="1">
      <c r="A515" s="129"/>
      <c r="B515" s="129"/>
      <c r="C515" s="129"/>
      <c r="D515" s="129"/>
      <c r="E515" s="129"/>
      <c r="F515" s="198"/>
      <c r="G515" s="130"/>
      <c r="H515" s="129"/>
      <c r="I515" s="129"/>
      <c r="J515" s="129"/>
      <c r="K515" s="129"/>
      <c r="L515" s="160">
        <f t="shared" si="7"/>
        <v>0</v>
      </c>
      <c r="M515" s="129"/>
      <c r="N515" s="198"/>
      <c r="O515" s="142"/>
      <c r="P515" s="129"/>
      <c r="Q515" s="129"/>
      <c r="R515" s="128"/>
      <c r="S515" s="129"/>
      <c r="T515" s="129"/>
      <c r="U515" s="130"/>
      <c r="V515" s="170"/>
      <c r="W515" s="143"/>
    </row>
    <row r="516" spans="1:23" ht="20.100000000000001" customHeight="1">
      <c r="A516" s="129"/>
      <c r="B516" s="129"/>
      <c r="C516" s="129"/>
      <c r="D516" s="129"/>
      <c r="E516" s="129"/>
      <c r="F516" s="198"/>
      <c r="G516" s="130"/>
      <c r="H516" s="129"/>
      <c r="I516" s="129"/>
      <c r="J516" s="129"/>
      <c r="K516" s="129"/>
      <c r="L516" s="160">
        <f t="shared" si="7"/>
        <v>0</v>
      </c>
      <c r="M516" s="129"/>
      <c r="N516" s="198"/>
      <c r="O516" s="142"/>
      <c r="P516" s="129"/>
      <c r="Q516" s="129"/>
      <c r="R516" s="128"/>
      <c r="S516" s="129"/>
      <c r="T516" s="129"/>
      <c r="U516" s="130"/>
      <c r="V516" s="170"/>
      <c r="W516" s="143"/>
    </row>
    <row r="517" spans="1:23" ht="20.100000000000001" customHeight="1">
      <c r="A517" s="129"/>
      <c r="B517" s="129"/>
      <c r="C517" s="129"/>
      <c r="D517" s="129"/>
      <c r="E517" s="129"/>
      <c r="F517" s="198"/>
      <c r="G517" s="130"/>
      <c r="H517" s="129"/>
      <c r="I517" s="129"/>
      <c r="J517" s="129"/>
      <c r="K517" s="129"/>
      <c r="L517" s="160">
        <f t="shared" ref="L517:L572" si="8">I517+K517</f>
        <v>0</v>
      </c>
      <c r="M517" s="129"/>
      <c r="N517" s="198"/>
      <c r="O517" s="142"/>
      <c r="P517" s="129"/>
      <c r="Q517" s="129"/>
      <c r="R517" s="128"/>
      <c r="S517" s="129"/>
      <c r="T517" s="129"/>
      <c r="U517" s="130"/>
      <c r="V517" s="170"/>
      <c r="W517" s="143"/>
    </row>
    <row r="518" spans="1:23" ht="20.100000000000001" customHeight="1">
      <c r="A518" s="129"/>
      <c r="B518" s="129"/>
      <c r="C518" s="129"/>
      <c r="D518" s="129"/>
      <c r="E518" s="129"/>
      <c r="F518" s="198"/>
      <c r="G518" s="130"/>
      <c r="H518" s="129"/>
      <c r="I518" s="129"/>
      <c r="J518" s="129"/>
      <c r="K518" s="129"/>
      <c r="L518" s="160">
        <f t="shared" si="8"/>
        <v>0</v>
      </c>
      <c r="M518" s="129"/>
      <c r="N518" s="198"/>
      <c r="O518" s="142"/>
      <c r="P518" s="129"/>
      <c r="Q518" s="129"/>
      <c r="R518" s="128"/>
      <c r="S518" s="129"/>
      <c r="T518" s="129"/>
      <c r="U518" s="130"/>
      <c r="V518" s="170"/>
      <c r="W518" s="143"/>
    </row>
    <row r="519" spans="1:23" ht="20.100000000000001" customHeight="1">
      <c r="A519" s="129"/>
      <c r="B519" s="129"/>
      <c r="C519" s="129"/>
      <c r="D519" s="129"/>
      <c r="E519" s="129"/>
      <c r="F519" s="198"/>
      <c r="G519" s="143"/>
      <c r="H519" s="129"/>
      <c r="I519" s="129"/>
      <c r="J519" s="129"/>
      <c r="K519" s="129"/>
      <c r="L519" s="160">
        <f t="shared" si="8"/>
        <v>0</v>
      </c>
      <c r="M519" s="129"/>
      <c r="N519" s="198"/>
      <c r="O519" s="142"/>
      <c r="P519" s="129"/>
      <c r="Q519" s="129"/>
      <c r="R519" s="128"/>
      <c r="S519" s="129"/>
      <c r="T519" s="129"/>
      <c r="U519" s="130"/>
      <c r="V519" s="170"/>
      <c r="W519" s="143"/>
    </row>
    <row r="520" spans="1:23">
      <c r="L520" s="160">
        <f t="shared" si="8"/>
        <v>0</v>
      </c>
    </row>
    <row r="521" spans="1:23">
      <c r="L521" s="160">
        <f t="shared" si="8"/>
        <v>0</v>
      </c>
    </row>
    <row r="522" spans="1:23">
      <c r="L522" s="160">
        <f t="shared" si="8"/>
        <v>0</v>
      </c>
    </row>
    <row r="523" spans="1:23">
      <c r="L523" s="160">
        <f t="shared" si="8"/>
        <v>0</v>
      </c>
    </row>
    <row r="524" spans="1:23">
      <c r="L524" s="160">
        <f t="shared" si="8"/>
        <v>0</v>
      </c>
    </row>
    <row r="525" spans="1:23">
      <c r="L525" s="160">
        <f t="shared" si="8"/>
        <v>0</v>
      </c>
    </row>
    <row r="526" spans="1:23">
      <c r="L526" s="160">
        <f t="shared" si="8"/>
        <v>0</v>
      </c>
    </row>
    <row r="527" spans="1:23">
      <c r="L527" s="160">
        <f t="shared" si="8"/>
        <v>0</v>
      </c>
    </row>
    <row r="528" spans="1:23">
      <c r="L528" s="160">
        <f t="shared" si="8"/>
        <v>0</v>
      </c>
    </row>
    <row r="529" spans="12:12">
      <c r="L529" s="160">
        <f t="shared" si="8"/>
        <v>0</v>
      </c>
    </row>
    <row r="530" spans="12:12">
      <c r="L530" s="160">
        <f t="shared" si="8"/>
        <v>0</v>
      </c>
    </row>
    <row r="531" spans="12:12">
      <c r="L531" s="160">
        <f t="shared" si="8"/>
        <v>0</v>
      </c>
    </row>
    <row r="532" spans="12:12">
      <c r="L532" s="160">
        <f t="shared" si="8"/>
        <v>0</v>
      </c>
    </row>
    <row r="533" spans="12:12">
      <c r="L533" s="160">
        <f t="shared" si="8"/>
        <v>0</v>
      </c>
    </row>
    <row r="534" spans="12:12">
      <c r="L534" s="160">
        <f t="shared" si="8"/>
        <v>0</v>
      </c>
    </row>
    <row r="535" spans="12:12">
      <c r="L535" s="160">
        <f t="shared" si="8"/>
        <v>0</v>
      </c>
    </row>
    <row r="536" spans="12:12">
      <c r="L536" s="160">
        <f t="shared" si="8"/>
        <v>0</v>
      </c>
    </row>
    <row r="537" spans="12:12">
      <c r="L537" s="160">
        <f t="shared" si="8"/>
        <v>0</v>
      </c>
    </row>
    <row r="538" spans="12:12">
      <c r="L538" s="160">
        <f t="shared" si="8"/>
        <v>0</v>
      </c>
    </row>
    <row r="539" spans="12:12">
      <c r="L539" s="160">
        <f t="shared" si="8"/>
        <v>0</v>
      </c>
    </row>
    <row r="540" spans="12:12">
      <c r="L540" s="160">
        <f t="shared" si="8"/>
        <v>0</v>
      </c>
    </row>
    <row r="541" spans="12:12">
      <c r="L541" s="160">
        <f t="shared" si="8"/>
        <v>0</v>
      </c>
    </row>
    <row r="542" spans="12:12">
      <c r="L542" s="160">
        <f t="shared" si="8"/>
        <v>0</v>
      </c>
    </row>
    <row r="543" spans="12:12">
      <c r="L543" s="160">
        <f t="shared" si="8"/>
        <v>0</v>
      </c>
    </row>
    <row r="544" spans="12:12">
      <c r="L544" s="160">
        <f t="shared" si="8"/>
        <v>0</v>
      </c>
    </row>
    <row r="545" spans="12:12">
      <c r="L545" s="160">
        <f t="shared" si="8"/>
        <v>0</v>
      </c>
    </row>
    <row r="546" spans="12:12">
      <c r="L546" s="160">
        <f t="shared" si="8"/>
        <v>0</v>
      </c>
    </row>
    <row r="547" spans="12:12">
      <c r="L547" s="160">
        <f t="shared" si="8"/>
        <v>0</v>
      </c>
    </row>
    <row r="548" spans="12:12">
      <c r="L548" s="160">
        <f t="shared" si="8"/>
        <v>0</v>
      </c>
    </row>
    <row r="549" spans="12:12">
      <c r="L549" s="160">
        <f t="shared" si="8"/>
        <v>0</v>
      </c>
    </row>
    <row r="550" spans="12:12">
      <c r="L550" s="160">
        <f t="shared" si="8"/>
        <v>0</v>
      </c>
    </row>
    <row r="551" spans="12:12">
      <c r="L551" s="160">
        <f t="shared" si="8"/>
        <v>0</v>
      </c>
    </row>
    <row r="552" spans="12:12">
      <c r="L552" s="160">
        <f t="shared" si="8"/>
        <v>0</v>
      </c>
    </row>
    <row r="553" spans="12:12">
      <c r="L553" s="160">
        <f t="shared" si="8"/>
        <v>0</v>
      </c>
    </row>
    <row r="554" spans="12:12">
      <c r="L554" s="160">
        <f t="shared" si="8"/>
        <v>0</v>
      </c>
    </row>
    <row r="555" spans="12:12">
      <c r="L555" s="160">
        <f t="shared" si="8"/>
        <v>0</v>
      </c>
    </row>
    <row r="556" spans="12:12">
      <c r="L556" s="160">
        <f t="shared" si="8"/>
        <v>0</v>
      </c>
    </row>
    <row r="557" spans="12:12">
      <c r="L557" s="160">
        <f t="shared" si="8"/>
        <v>0</v>
      </c>
    </row>
    <row r="558" spans="12:12">
      <c r="L558" s="160">
        <f t="shared" si="8"/>
        <v>0</v>
      </c>
    </row>
    <row r="559" spans="12:12">
      <c r="L559" s="160">
        <f t="shared" si="8"/>
        <v>0</v>
      </c>
    </row>
    <row r="560" spans="12:12">
      <c r="L560" s="160">
        <f t="shared" si="8"/>
        <v>0</v>
      </c>
    </row>
    <row r="561" spans="12:12">
      <c r="L561" s="160">
        <f t="shared" si="8"/>
        <v>0</v>
      </c>
    </row>
    <row r="562" spans="12:12">
      <c r="L562" s="160">
        <f t="shared" si="8"/>
        <v>0</v>
      </c>
    </row>
    <row r="563" spans="12:12">
      <c r="L563" s="160">
        <f t="shared" si="8"/>
        <v>0</v>
      </c>
    </row>
    <row r="564" spans="12:12">
      <c r="L564" s="160">
        <f t="shared" si="8"/>
        <v>0</v>
      </c>
    </row>
    <row r="565" spans="12:12">
      <c r="L565" s="160">
        <f t="shared" si="8"/>
        <v>0</v>
      </c>
    </row>
    <row r="566" spans="12:12">
      <c r="L566" s="160">
        <f t="shared" si="8"/>
        <v>0</v>
      </c>
    </row>
    <row r="567" spans="12:12">
      <c r="L567" s="160">
        <f t="shared" si="8"/>
        <v>0</v>
      </c>
    </row>
    <row r="568" spans="12:12">
      <c r="L568" s="160">
        <f t="shared" si="8"/>
        <v>0</v>
      </c>
    </row>
    <row r="569" spans="12:12">
      <c r="L569" s="160">
        <f t="shared" si="8"/>
        <v>0</v>
      </c>
    </row>
    <row r="570" spans="12:12">
      <c r="L570" s="160">
        <f t="shared" si="8"/>
        <v>0</v>
      </c>
    </row>
    <row r="571" spans="12:12">
      <c r="L571" s="160">
        <f t="shared" si="8"/>
        <v>0</v>
      </c>
    </row>
    <row r="572" spans="12:12">
      <c r="L572" s="160">
        <f t="shared" si="8"/>
        <v>0</v>
      </c>
    </row>
    <row r="1594" spans="12:12">
      <c r="L1594" s="207"/>
    </row>
    <row r="1595" spans="12:12">
      <c r="L1595" s="207"/>
    </row>
    <row r="1596" spans="12:12">
      <c r="L1596" s="207"/>
    </row>
    <row r="1597" spans="12:12">
      <c r="L1597" s="207"/>
    </row>
    <row r="1598" spans="12:12">
      <c r="L1598" s="207"/>
    </row>
    <row r="1599" spans="12:12">
      <c r="L1599" s="207"/>
    </row>
    <row r="1600" spans="12:12">
      <c r="L1600" s="207"/>
    </row>
    <row r="1601" spans="12:12">
      <c r="L1601" s="207"/>
    </row>
    <row r="1602" spans="12:12">
      <c r="L1602" s="207"/>
    </row>
    <row r="1603" spans="12:12">
      <c r="L1603" s="207"/>
    </row>
    <row r="1604" spans="12:12">
      <c r="L1604" s="207"/>
    </row>
    <row r="1605" spans="12:12">
      <c r="L1605" s="207"/>
    </row>
    <row r="1606" spans="12:12">
      <c r="L1606" s="207"/>
    </row>
    <row r="1607" spans="12:12">
      <c r="L1607" s="207"/>
    </row>
    <row r="1608" spans="12:12">
      <c r="L1608" s="207"/>
    </row>
    <row r="1609" spans="12:12">
      <c r="L1609" s="207"/>
    </row>
    <row r="1610" spans="12:12">
      <c r="L1610" s="207"/>
    </row>
    <row r="1611" spans="12:12">
      <c r="L1611" s="207"/>
    </row>
    <row r="1612" spans="12:12">
      <c r="L1612" s="207"/>
    </row>
    <row r="1613" spans="12:12">
      <c r="L1613" s="207"/>
    </row>
    <row r="1614" spans="12:12">
      <c r="L1614" s="207"/>
    </row>
    <row r="1615" spans="12:12">
      <c r="L1615" s="207"/>
    </row>
    <row r="1616" spans="12:12">
      <c r="L1616" s="207"/>
    </row>
    <row r="1617" spans="12:12">
      <c r="L1617" s="207"/>
    </row>
    <row r="1618" spans="12:12">
      <c r="L1618" s="207"/>
    </row>
    <row r="1619" spans="12:12">
      <c r="L1619" s="207"/>
    </row>
    <row r="1620" spans="12:12">
      <c r="L1620" s="207"/>
    </row>
  </sheetData>
  <phoneticPr fontId="13" type="noConversion"/>
  <dataValidations count="11">
    <dataValidation type="list" allowBlank="1" showInputMessage="1" showErrorMessage="1" sqref="B55:B519 B3:B52">
      <formula1>INDIRECT($A3)</formula1>
    </dataValidation>
    <dataValidation type="list" allowBlank="1" showInputMessage="1" showErrorMessage="1" sqref="S4:S5 J3:J181 G301 H291:H300 I301 J203:J220 S129:S130 S120:S121 S110:S112 S70:S77 S88:S89 S56:S57 S48:S52 J1 S45:S46 S43 S60:S61 I182:I183 J291:J300 G182:G183 H3:H181 H184:H199 J184:J199 G200:G202 I200:I202 H203:H220 I221:I223 G221:G223 I290 H224:H289 G290 J224:J289 H302:H519 J302:J519 K303:K305 L2054:L2056 L2001:L2003 L886:L887 L1308:L1310">
      <formula1>收款方式</formula1>
    </dataValidation>
    <dataValidation allowBlank="1" showInputMessage="1" showErrorMessage="1" sqref="M306:N519 M87:N181 K182:K183 M224:N289 M41:N46 M48:N83 M47:O47 M84:O86 M38:O40 K200:K202 M184:N199 K290 M203:N220 K301 M302:N302 N4:N37 M291:N300 M3:M37 K221:K223"/>
    <dataValidation type="list" allowBlank="1" showInputMessage="1" showErrorMessage="1" sqref="S302:S519 S6:S37 S3 R301 S224:S289 S131:S181 R221:R223 S53:S55 S122:S128 S62:S69 S113:S119 S58:S59 S90:S109 S87 S78:S83 T47 S291:S300 S41:S42 T38:T40 S44 T84:T86 R182:R183 S184:S199 R200:R202 S203:S220 R290">
      <formula1>渠道</formula1>
    </dataValidation>
    <dataValidation type="list" allowBlank="1" showInputMessage="1" showErrorMessage="1" prompt="1、0：表示夫妻&#10;单男、单女：表示只有一个人报名，性别&#10;男、女：表示非一人报名，性别&#10;儿童：仅表示儿童&#10;单住：全程单住" sqref="E3:E519">
      <formula1>"1,0,单男,单女,男,女,儿童,单住"</formula1>
    </dataValidation>
    <dataValidation type="list" allowBlank="1" showInputMessage="1" showErrorMessage="1" sqref="A3:A519">
      <formula1>全部路线</formula1>
    </dataValidation>
    <dataValidation type="list" allowBlank="1" showInputMessage="1" showErrorMessage="1" sqref="M1:N1">
      <formula1>"是"</formula1>
    </dataValidation>
    <dataValidation type="list" allowBlank="1" showInputMessage="1" showErrorMessage="1" sqref="B53:B54">
      <formula1>INDIRECT(#REF!)</formula1>
    </dataValidation>
    <dataValidation allowBlank="1" showInputMessage="1" showErrorMessage="1" prompt="收取的代订房款或车票款金额等，需在备注中进一步说明项目" sqref="N3"/>
    <dataValidation type="list" allowBlank="1" showInputMessage="1" showErrorMessage="1" sqref="Y1:Y1048576">
      <formula1>"退款,抵尾款"</formula1>
    </dataValidation>
    <dataValidation type="list" allowBlank="1" showInputMessage="1" showErrorMessage="1" sqref="Z1:Z1048576">
      <formula1>"银行转账,微信,去哪,携程,"""""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16</vt:i4>
      </vt:variant>
    </vt:vector>
  </HeadingPairs>
  <TitlesOfParts>
    <vt:vector size="21" baseType="lpstr">
      <vt:lpstr>活动名</vt:lpstr>
      <vt:lpstr>备份</vt:lpstr>
      <vt:lpstr>报名名单</vt:lpstr>
      <vt:lpstr>人数汇总</vt:lpstr>
      <vt:lpstr>退团款备查</vt:lpstr>
      <vt:lpstr>滇西金秋</vt:lpstr>
      <vt:lpstr>贵州精华游</vt:lpstr>
      <vt:lpstr>海参崴深度游</vt:lpstr>
      <vt:lpstr>昆大丽环线</vt:lpstr>
      <vt:lpstr>渠道</vt:lpstr>
      <vt:lpstr>全部路线</vt:lpstr>
      <vt:lpstr>收款方式</vt:lpstr>
      <vt:lpstr>小众轻奢冰雪游</vt:lpstr>
      <vt:lpstr>雪乡豪华游</vt:lpstr>
      <vt:lpstr>雪乡摄影游</vt:lpstr>
      <vt:lpstr>雪乡深度游A</vt:lpstr>
      <vt:lpstr>雪乡深度游B</vt:lpstr>
      <vt:lpstr>艳遇丽江</vt:lpstr>
      <vt:lpstr>元阳摄影游</vt:lpstr>
      <vt:lpstr>元阳深度摄影</vt:lpstr>
      <vt:lpstr>元阳深度游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系统管理员</cp:lastModifiedBy>
  <cp:lastPrinted>2015-10-27T05:19:22Z</cp:lastPrinted>
  <dcterms:created xsi:type="dcterms:W3CDTF">2014-07-27T12:29:41Z</dcterms:created>
  <dcterms:modified xsi:type="dcterms:W3CDTF">2015-12-17T08:34:10Z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